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2"/>
  <workbookPr/>
  <mc:AlternateContent xmlns:mc="http://schemas.openxmlformats.org/markup-compatibility/2006">
    <mc:Choice Requires="x15">
      <x15ac:absPath xmlns:x15ac="http://schemas.microsoft.com/office/spreadsheetml/2010/11/ac" url="K:\Soumusyo\202101300000\share\02_財政班　財政担当\R05\I_市町村財政の状況\d_財政状況資料集\04_2回目・地方公会計関係\03_市町村→県_2回目\02_HP掲載用データ\"/>
    </mc:Choice>
  </mc:AlternateContent>
  <xr:revisionPtr revIDLastSave="0" documentId="13_ncr:1_{9BCABA43-042F-4FD6-BEF7-551B9581152A}" xr6:coauthVersionLast="36" xr6:coauthVersionMax="36" xr10:uidLastSave="{00000000-0000-0000-0000-000000000000}"/>
  <bookViews>
    <workbookView xWindow="0" yWindow="0" windowWidth="15375" windowHeight="5775"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BW42" i="10"/>
  <c r="BE42" i="10"/>
  <c r="AM42" i="10"/>
  <c r="U42" i="10"/>
  <c r="C42" i="10"/>
  <c r="BE41" i="10"/>
  <c r="AM41" i="10"/>
  <c r="U41" i="10"/>
  <c r="C41" i="10"/>
  <c r="BE40" i="10"/>
  <c r="AM40" i="10"/>
  <c r="U40" i="10"/>
  <c r="C40" i="10"/>
  <c r="BE39" i="10"/>
  <c r="AM39" i="10"/>
  <c r="U39" i="10"/>
  <c r="C39" i="10"/>
  <c r="BE38" i="10"/>
  <c r="AM38" i="10"/>
  <c r="C38" i="10"/>
  <c r="BE37" i="10"/>
  <c r="AM37" i="10"/>
  <c r="C37" i="10"/>
  <c r="BE36" i="10"/>
  <c r="C36" i="10"/>
  <c r="BE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U38" i="10" s="1"/>
  <c r="AM34" i="10"/>
  <c r="AM35" i="10" s="1"/>
  <c r="AM36" i="10" s="1"/>
  <c r="BE34" i="10"/>
  <c r="BW34" i="10" s="1"/>
  <c r="BW35" i="10" s="1"/>
  <c r="BW36" i="10" s="1"/>
  <c r="BW37" i="10" s="1"/>
  <c r="BW38" i="10" s="1"/>
  <c r="BW39" i="10" s="1"/>
  <c r="BW40" i="10" s="1"/>
  <c r="BW41" i="10" s="1"/>
  <c r="CO34" i="10" l="1"/>
  <c r="CO35" i="10" s="1"/>
  <c r="CO36" i="10" s="1"/>
  <c r="CO37" i="10" s="1"/>
  <c r="CO38" i="10" s="1"/>
  <c r="CO39" i="10" s="1"/>
  <c r="CO40" i="10" s="1"/>
  <c r="CO41" i="10" s="1"/>
  <c r="CO42" i="10" s="1"/>
</calcChain>
</file>

<file path=xl/sharedStrings.xml><?xml version="1.0" encoding="utf-8"?>
<sst xmlns="http://schemas.openxmlformats.org/spreadsheetml/2006/main" count="1146" uniqueCount="623">
  <si>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</si>
  <si>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</si>
  <si>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</si>
  <si>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</si>
  <si>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</si>
  <si>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</si>
  <si>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</si>
  <si>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</si>
  <si>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</si>
  <si>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</si>
  <si>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</si>
  <si>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</si>
  <si>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</si>
  <si>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</si>
  <si>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</si>
  <si>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</si>
  <si>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</si>
  <si>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</si>
  <si>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</si>
  <si>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</si>
  <si>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</si>
  <si>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</si>
  <si>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</si>
  <si>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</si>
  <si>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</si>
  <si>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</si>
  <si>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</si>
  <si>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</si>
  <si>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</si>
  <si>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</si>
  <si>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</si>
  <si>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</si>
  <si>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</si>
  <si>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</si>
  <si>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</si>
  <si>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</si>
  <si>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</si>
  <si>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</si>
  <si>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</si>
  <si>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</si>
  <si>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</si>
  <si>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</si>
  <si>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</si>
  <si>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</si>
  <si>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</si>
  <si>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</si>
  <si>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</si>
  <si>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</si>
  <si>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</si>
  <si>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</si>
  <si>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</si>
  <si>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</si>
  <si>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</si>
  <si>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</si>
  <si>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</si>
  <si>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</si>
  <si>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</si>
  <si>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</si>
  <si>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</si>
  <si>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</si>
  <si>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</si>
  <si>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</si>
  <si>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</si>
  <si>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</si>
  <si>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</si>
  <si>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</si>
  <si>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</si>
  <si>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</si>
  <si>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</si>
  <si>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</si>
  <si>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</si>
  <si>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</si>
  <si>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</si>
  <si>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</si>
  <si>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</si>
  <si>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</si>
  <si>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</si>
  <si>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</si>
  <si>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</si>
  <si>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</si>
  <si>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</si>
  <si>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</si>
  <si>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</si>
  <si>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</si>
  <si>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</si>
  <si>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</si>
  <si>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Ⅱ－１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</si>
  <si>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</si>
  <si>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</si>
  <si>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</si>
  <si>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</si>
  <si>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</si>
  <si>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</si>
  <si>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</si>
  <si>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</si>
  <si>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</si>
  <si>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</si>
  <si>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</si>
  <si>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</si>
  <si>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佐渡市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</si>
  <si>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</si>
  <si>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</si>
  <si>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</si>
  <si>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</si>
  <si>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</si>
  <si>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</si>
  <si>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</si>
  <si>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</si>
  <si>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</si>
  <si>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</si>
  <si>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</si>
  <si>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</si>
  <si>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</si>
  <si>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</si>
  <si>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</si>
  <si>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</si>
  <si>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</si>
  <si>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</si>
  <si>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</si>
  <si>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</si>
  <si>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</si>
  <si>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</si>
  <si>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</si>
  <si>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</si>
  <si>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</si>
  <si>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</si>
  <si>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</si>
  <si>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</si>
  <si>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</si>
  <si>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</si>
  <si>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</si>
  <si>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</si>
  <si>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</si>
  <si>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</si>
  <si>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</si>
  <si>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</si>
  <si>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</si>
  <si>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</si>
  <si>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</si>
  <si>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</si>
  <si>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</si>
  <si>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</si>
  <si>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</si>
  <si>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</si>
  <si>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</si>
  <si>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</si>
  <si>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</si>
  <si>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</si>
  <si>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</si>
  <si>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</si>
  <si>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</si>
  <si>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</si>
  <si>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</si>
  <si>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</si>
  <si>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</si>
  <si>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</si>
  <si>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</si>
  <si>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</si>
  <si>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</si>
  <si>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</si>
  <si>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</si>
  <si>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</si>
  <si>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</si>
  <si>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</si>
  <si>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</si>
  <si>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</si>
  <si>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</si>
  <si>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</si>
  <si>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</si>
  <si>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</si>
  <si>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</si>
  <si>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</si>
  <si>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</si>
  <si>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</si>
  <si>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</si>
  <si>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</si>
  <si>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</si>
  <si>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</si>
  <si>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</si>
  <si>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</si>
  <si>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</si>
  <si>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</si>
  <si>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</si>
  <si>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</si>
  <si>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</si>
  <si>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</si>
  <si>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</si>
  <si>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</si>
  <si>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</si>
  <si>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</si>
  <si>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</si>
  <si>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</si>
  <si>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</si>
  <si>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</si>
  <si>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</si>
  <si>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</si>
  <si>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</si>
  <si>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</si>
  <si>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</si>
  <si>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</si>
  <si>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</si>
  <si>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</si>
  <si>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</si>
  <si>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</si>
  <si>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</si>
  <si>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</si>
  <si>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</si>
  <si>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</si>
  <si>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</si>
  <si>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</si>
  <si>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</si>
  <si>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</si>
  <si>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</si>
  <si>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</si>
  <si>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</si>
  <si>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</si>
  <si>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</si>
  <si>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</si>
  <si>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</si>
  <si>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</si>
  <si>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</si>
  <si>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新潟県佐渡市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</si>
  <si>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</si>
  <si>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</si>
  <si>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</si>
  <si>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</si>
  <si>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</si>
  <si>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</si>
  <si>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</si>
  <si>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</si>
  <si>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</si>
  <si>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</si>
  <si>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</si>
  <si>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</si>
  <si>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</si>
  <si>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</si>
  <si>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</si>
  <si>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</si>
  <si>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</si>
  <si>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</si>
  <si>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</si>
  <si>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</si>
  <si>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</si>
  <si>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</si>
  <si>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</si>
  <si>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</si>
  <si>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</si>
  <si>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</si>
  <si>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</si>
  <si>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</si>
  <si>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</si>
  <si>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</si>
  <si>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</si>
  <si>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</si>
  <si>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</si>
  <si>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</si>
  <si>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</si>
  <si>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</si>
  <si>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</si>
  <si>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</si>
  <si>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</si>
  <si>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</si>
  <si>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</si>
  <si>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</si>
  <si>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</si>
  <si>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</si>
  <si>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</si>
  <si>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</si>
  <si>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</si>
  <si>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</si>
  <si>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</si>
  <si>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</si>
  <si>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</si>
  <si>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</si>
  <si>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</si>
  <si>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</si>
  <si>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</si>
  <si>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</si>
  <si>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</si>
  <si>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</si>
  <si>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</si>
  <si>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</si>
  <si>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</si>
  <si>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</si>
  <si>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</si>
  <si>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</si>
  <si>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</si>
  <si>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</si>
  <si>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</si>
  <si>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</si>
  <si>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</si>
  <si>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</si>
  <si>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</si>
  <si>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</si>
  <si>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</si>
  <si>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</si>
  <si>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</si>
  <si>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</si>
  <si>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</si>
  <si>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</si>
  <si>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</si>
  <si>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</si>
  <si>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</si>
  <si>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</si>
  <si>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</si>
  <si>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</si>
  <si>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</si>
  <si>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</si>
  <si>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</si>
  <si>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</si>
  <si>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</si>
  <si>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</si>
  <si>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</si>
  <si>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</si>
  <si>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</si>
  <si>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</si>
  <si>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</si>
  <si>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</si>
  <si>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</si>
  <si>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</si>
  <si>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</si>
  <si>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</si>
  <si>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</si>
  <si>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</si>
  <si>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</si>
  <si>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</si>
  <si>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</si>
  <si>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</si>
  <si>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</si>
  <si>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</si>
  <si>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</si>
  <si>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</si>
  <si>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</si>
  <si>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</si>
  <si>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</si>
  <si>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</si>
  <si>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</si>
  <si>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</si>
  <si>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</si>
  <si>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</si>
  <si>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</si>
  <si>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</si>
  <si>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</si>
  <si>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</si>
  <si>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</si>
  <si>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</si>
  <si>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</si>
  <si>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</si>
  <si>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</si>
  <si>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</si>
  <si>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</si>
  <si>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</si>
  <si>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</si>
  <si>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</si>
  <si>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</si>
  <si>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</si>
  <si>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</si>
  <si>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</si>
  <si>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</si>
  <si>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</si>
  <si>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</si>
  <si>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</si>
  <si>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</si>
  <si>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</si>
  <si>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</si>
  <si>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</si>
  <si>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</si>
  <si>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</si>
  <si>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</si>
  <si>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</si>
  <si>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</si>
  <si>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</si>
  <si>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</si>
  <si>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</si>
  <si>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新潟県佐渡市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</si>
  <si>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</si>
  <si>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</si>
  <si>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</si>
  <si>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</si>
  <si>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</si>
  <si>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</si>
  <si>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</si>
  <si>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</si>
  <si>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</si>
  <si>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</si>
  <si>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</si>
  <si>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</si>
  <si>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</si>
  <si>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</si>
  <si>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</si>
  <si>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</si>
  <si>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</si>
  <si>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</si>
  <si>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</si>
  <si>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</si>
  <si>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</si>
  <si>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</si>
  <si>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</si>
  <si>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</si>
  <si>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</si>
  <si>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</si>
  <si>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</si>
  <si>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</si>
  <si>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</si>
  <si>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</si>
  <si>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</si>
  <si>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</si>
  <si>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</si>
  <si>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</si>
  <si>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</si>
  <si>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</si>
  <si>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</si>
  <si>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歌代の里特別会計</t>
    <phoneticPr fontId="5"/>
  </si>
  <si>
    <t>すこやか両津特別会計</t>
    <phoneticPr fontId="5"/>
  </si>
  <si>
    <t>病院事業会計</t>
    <phoneticPr fontId="5"/>
  </si>
  <si>
    <t>法適用企業</t>
    <phoneticPr fontId="5"/>
  </si>
  <si>
    <t>水道事業会計</t>
    <phoneticPr fontId="5"/>
  </si>
  <si>
    <t>法適用企業</t>
    <phoneticPr fontId="5"/>
  </si>
  <si>
    <t>下水道事業会計</t>
    <phoneticPr fontId="5"/>
  </si>
  <si>
    <t>法適用企業</t>
    <phoneticPr fontId="5"/>
  </si>
  <si>
    <t>小水力発電特別会計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</si>
  <si>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</si>
  <si>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</si>
  <si>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</si>
  <si>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</si>
  <si>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</si>
  <si>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</si>
  <si>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</si>
  <si>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</si>
  <si>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</si>
  <si>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</si>
  <si>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</si>
  <si>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</si>
  <si>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</si>
  <si>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</si>
  <si>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</si>
  <si>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</si>
  <si>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</si>
  <si>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</si>
  <si>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</si>
  <si>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</si>
  <si>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</si>
  <si>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</si>
  <si>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</si>
  <si>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</si>
  <si>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</si>
  <si>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</si>
  <si>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</si>
  <si>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</si>
  <si>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</si>
  <si>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</si>
  <si>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</si>
  <si>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</si>
  <si>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</si>
  <si>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</si>
  <si>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</si>
  <si>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</si>
  <si>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</si>
  <si>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</si>
  <si>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</si>
  <si>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</si>
  <si>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</si>
  <si>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</si>
  <si>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</si>
  <si>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</si>
  <si>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</si>
  <si>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</si>
  <si>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</si>
  <si>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</si>
  <si>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</si>
  <si>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</si>
  <si>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</si>
  <si>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</si>
  <si>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</si>
  <si>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</si>
  <si>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</si>
  <si>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</si>
  <si>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</si>
  <si>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</si>
  <si>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</si>
  <si>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</si>
  <si>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</si>
  <si>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</si>
  <si>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</si>
  <si>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</si>
  <si>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病院事業会計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</si>
  <si>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</si>
  <si>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</si>
  <si>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</si>
  <si>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</si>
  <si>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</si>
  <si>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</si>
  <si>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</si>
  <si>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</si>
  <si>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</si>
  <si>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</si>
  <si>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</si>
  <si>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</si>
  <si>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</si>
  <si>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</si>
  <si>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</si>
  <si>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</si>
  <si>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</si>
  <si>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</si>
  <si>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</si>
  <si>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</si>
  <si>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</si>
  <si>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</si>
  <si>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</si>
  <si>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</si>
  <si>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</si>
  <si>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</si>
  <si>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</si>
  <si>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</si>
  <si>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</si>
  <si>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</si>
  <si>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</si>
  <si>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</si>
  <si>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</si>
  <si>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</si>
  <si>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</si>
  <si>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</si>
  <si>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</si>
  <si>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</si>
  <si>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</si>
  <si>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</si>
  <si>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</si>
  <si>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</si>
  <si>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</si>
  <si>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</si>
  <si>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</si>
  <si>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</si>
  <si>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</si>
  <si>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</si>
  <si>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</si>
  <si>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</si>
  <si>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</si>
  <si>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</si>
  <si>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</si>
  <si>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</si>
  <si>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</si>
  <si>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</si>
  <si>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</si>
  <si>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</si>
  <si>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</si>
  <si>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</si>
  <si>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</si>
  <si>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</si>
  <si>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</si>
  <si>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</si>
  <si>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</si>
  <si>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</si>
  <si>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</si>
  <si>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</si>
  <si>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</si>
  <si>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</si>
  <si>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</si>
  <si>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</si>
  <si>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</si>
  <si>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</si>
  <si>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</si>
  <si>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</si>
  <si>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</si>
  <si>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</si>
  <si>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</si>
  <si>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</si>
  <si>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</si>
  <si>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</si>
  <si>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</si>
  <si>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</si>
  <si>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1.12</t>
  </si>
  <si>
    <t>▲ 4.99</t>
  </si>
  <si>
    <t>▲ 5.52</t>
  </si>
  <si>
    <t>水道事業会計</t>
  </si>
  <si>
    <t>一般会計</t>
  </si>
  <si>
    <t>病院事業会計</t>
  </si>
  <si>
    <t>下水道事業会計</t>
  </si>
  <si>
    <t>介護保険特別会計</t>
  </si>
  <si>
    <t>国民健康保険特別会計</t>
  </si>
  <si>
    <t>すこやか両津特別会計</t>
  </si>
  <si>
    <t>歌代の里特別会計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</si>
  <si>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</si>
  <si>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</si>
  <si>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</si>
  <si>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</si>
  <si>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</si>
  <si>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</si>
  <si>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</si>
  <si>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</si>
  <si>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</si>
  <si>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新潟県市町村総合事務組合【一般会計】</t>
    <rPh sb="0" eb="3">
      <t>ニイガタケン</t>
    </rPh>
    <rPh sb="3" eb="6">
      <t>シチョウソン</t>
    </rPh>
    <rPh sb="6" eb="8">
      <t>ソウゴウ</t>
    </rPh>
    <rPh sb="8" eb="10">
      <t>ジム</t>
    </rPh>
    <rPh sb="10" eb="12">
      <t>クミアイ</t>
    </rPh>
    <rPh sb="13" eb="15">
      <t>イッパン</t>
    </rPh>
    <rPh sb="15" eb="17">
      <t>カイケイ</t>
    </rPh>
    <phoneticPr fontId="2"/>
  </si>
  <si>
    <t>新潟県市町村総合事務組合【職員退職手当支給事業特別会計】</t>
    <rPh sb="0" eb="3">
      <t>ニイガタケン</t>
    </rPh>
    <rPh sb="3" eb="6">
      <t>シチョウソン</t>
    </rPh>
    <rPh sb="6" eb="8">
      <t>ソウゴウ</t>
    </rPh>
    <rPh sb="8" eb="10">
      <t>ジム</t>
    </rPh>
    <rPh sb="10" eb="12">
      <t>クミアイ</t>
    </rPh>
    <rPh sb="13" eb="15">
      <t>ショクイン</t>
    </rPh>
    <rPh sb="15" eb="17">
      <t>タイショク</t>
    </rPh>
    <rPh sb="17" eb="19">
      <t>テアテ</t>
    </rPh>
    <rPh sb="19" eb="21">
      <t>シキュウ</t>
    </rPh>
    <rPh sb="21" eb="23">
      <t>ジギョウ</t>
    </rPh>
    <rPh sb="23" eb="25">
      <t>トクベツ</t>
    </rPh>
    <rPh sb="25" eb="27">
      <t>カイケイ</t>
    </rPh>
    <phoneticPr fontId="2"/>
  </si>
  <si>
    <t>新潟県市町村総合事務組合【消防団員等公務災害補償事業特別会計】</t>
    <rPh sb="0" eb="6">
      <t>ニイガタケンシチョウソン</t>
    </rPh>
    <rPh sb="6" eb="8">
      <t>ソウゴウ</t>
    </rPh>
    <rPh sb="8" eb="10">
      <t>ジム</t>
    </rPh>
    <rPh sb="10" eb="12">
      <t>クミアイ</t>
    </rPh>
    <rPh sb="13" eb="16">
      <t>ショウボウダン</t>
    </rPh>
    <rPh sb="16" eb="18">
      <t>インナド</t>
    </rPh>
    <rPh sb="18" eb="20">
      <t>コウム</t>
    </rPh>
    <rPh sb="20" eb="22">
      <t>サイガイ</t>
    </rPh>
    <rPh sb="22" eb="24">
      <t>ホショウ</t>
    </rPh>
    <rPh sb="24" eb="26">
      <t>ジギョウ</t>
    </rPh>
    <rPh sb="26" eb="28">
      <t>トクベツ</t>
    </rPh>
    <rPh sb="28" eb="30">
      <t>カイケイ</t>
    </rPh>
    <phoneticPr fontId="2"/>
  </si>
  <si>
    <t>新潟県市町村総合事務組合【消防賞じゅつ金支給事業特別会計】</t>
    <rPh sb="0" eb="3">
      <t>ニイガタケン</t>
    </rPh>
    <rPh sb="3" eb="6">
      <t>シチョウソン</t>
    </rPh>
    <rPh sb="6" eb="8">
      <t>ソウゴウ</t>
    </rPh>
    <rPh sb="8" eb="10">
      <t>ジム</t>
    </rPh>
    <rPh sb="10" eb="12">
      <t>クミアイ</t>
    </rPh>
    <rPh sb="13" eb="15">
      <t>ショウボウ</t>
    </rPh>
    <rPh sb="15" eb="16">
      <t>ショウ</t>
    </rPh>
    <rPh sb="19" eb="20">
      <t>キン</t>
    </rPh>
    <rPh sb="20" eb="22">
      <t>シキュウ</t>
    </rPh>
    <rPh sb="22" eb="24">
      <t>ジギョウ</t>
    </rPh>
    <rPh sb="24" eb="26">
      <t>トクベツ</t>
    </rPh>
    <rPh sb="26" eb="28">
      <t>カイケイ</t>
    </rPh>
    <phoneticPr fontId="2"/>
  </si>
  <si>
    <t>新潟県市町村総合事務組合【非常勤職員公務災害補償等特別会計】</t>
    <rPh sb="0" eb="3">
      <t>ニイガタケン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5">
      <t>ホショウナド</t>
    </rPh>
    <rPh sb="25" eb="27">
      <t>トクベツ</t>
    </rPh>
    <rPh sb="27" eb="29">
      <t>カイケイ</t>
    </rPh>
    <phoneticPr fontId="2"/>
  </si>
  <si>
    <t>新潟県市町村総合事務組合【交通災害共済事業特別会計】</t>
    <rPh sb="0" eb="3">
      <t>ニイガタケン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
  </si>
  <si>
    <t>新潟県後期高齢者医療広域連合【一般会計】</t>
    <rPh sb="0" eb="2">
      <t>ニイガタ</t>
    </rPh>
    <rPh sb="2" eb="3">
      <t>ケン</t>
    </rPh>
    <rPh sb="3" eb="5">
      <t>コウキ</t>
    </rPh>
    <rPh sb="5" eb="8">
      <t>コウレイシャ</t>
    </rPh>
    <rPh sb="8" eb="10">
      <t>イリョウ</t>
    </rPh>
    <rPh sb="10" eb="12">
      <t>コウイキ</t>
    </rPh>
    <rPh sb="12" eb="14">
      <t>レンゴウ</t>
    </rPh>
    <rPh sb="15" eb="17">
      <t>イッパン</t>
    </rPh>
    <rPh sb="17" eb="19">
      <t>カイケイ</t>
    </rPh>
    <phoneticPr fontId="2"/>
  </si>
  <si>
    <t>新潟県後期高齢者医療広域連合【後期高齢者医療特別会計】</t>
    <rPh sb="0" eb="3">
      <t>ニイガタケン</t>
    </rPh>
    <rPh sb="3" eb="8">
      <t>コウキコウレイシャ</t>
    </rPh>
    <rPh sb="8" eb="10">
      <t>イリョウ</t>
    </rPh>
    <rPh sb="10" eb="14">
      <t>コウイキレンゴウ</t>
    </rPh>
    <rPh sb="15" eb="17">
      <t>コウキ</t>
    </rPh>
    <rPh sb="17" eb="20">
      <t>コウレイシャ</t>
    </rPh>
    <rPh sb="20" eb="22">
      <t>イリョウ</t>
    </rPh>
    <rPh sb="22" eb="26">
      <t>トクベツカイケイ</t>
    </rPh>
    <phoneticPr fontId="2"/>
  </si>
  <si>
    <t>両津温泉</t>
    <rPh sb="0" eb="4">
      <t>リョウツオンセン</t>
    </rPh>
    <phoneticPr fontId="2"/>
  </si>
  <si>
    <t>佐渡市土地開発公社</t>
    <rPh sb="0" eb="3">
      <t>サドシ</t>
    </rPh>
    <rPh sb="3" eb="9">
      <t>トチカイハツコウシャ</t>
    </rPh>
    <phoneticPr fontId="2"/>
  </si>
  <si>
    <t>真野自然活用村公社</t>
    <rPh sb="0" eb="2">
      <t>マノ</t>
    </rPh>
    <rPh sb="2" eb="4">
      <t>シゼン</t>
    </rPh>
    <rPh sb="4" eb="6">
      <t>カツヨウ</t>
    </rPh>
    <rPh sb="6" eb="7">
      <t>ソン</t>
    </rPh>
    <rPh sb="7" eb="9">
      <t>コウシャ</t>
    </rPh>
    <phoneticPr fontId="2"/>
  </si>
  <si>
    <t>羽茂農業振興公社</t>
    <rPh sb="0" eb="2">
      <t>ハモチ</t>
    </rPh>
    <rPh sb="2" eb="4">
      <t>ノウギョウ</t>
    </rPh>
    <rPh sb="4" eb="6">
      <t>シンコウ</t>
    </rPh>
    <rPh sb="6" eb="8">
      <t>コウシャ</t>
    </rPh>
    <phoneticPr fontId="2"/>
  </si>
  <si>
    <t>佐渡マリンスポーツ</t>
    <rPh sb="0" eb="2">
      <t>サド</t>
    </rPh>
    <phoneticPr fontId="2"/>
  </si>
  <si>
    <t>赤泊振興公社</t>
    <rPh sb="0" eb="2">
      <t>アカドマリ</t>
    </rPh>
    <rPh sb="2" eb="6">
      <t>シンコウコウシャ</t>
    </rPh>
    <phoneticPr fontId="2"/>
  </si>
  <si>
    <t>佐渡市スポーツ協会</t>
    <rPh sb="0" eb="3">
      <t>サドシ</t>
    </rPh>
    <rPh sb="7" eb="9">
      <t>キョウカイ</t>
    </rPh>
    <phoneticPr fontId="2"/>
  </si>
  <si>
    <t>佐渡観光交流機構</t>
    <rPh sb="0" eb="2">
      <t>サド</t>
    </rPh>
    <rPh sb="2" eb="4">
      <t>カンコウ</t>
    </rPh>
    <rPh sb="4" eb="6">
      <t>コウリュウ</t>
    </rPh>
    <rPh sb="6" eb="8">
      <t>キコウ</t>
    </rPh>
    <phoneticPr fontId="2"/>
  </si>
  <si>
    <t>佐渡文化財団</t>
    <rPh sb="0" eb="2">
      <t>サド</t>
    </rPh>
    <rPh sb="2" eb="4">
      <t>ブンカ</t>
    </rPh>
    <rPh sb="4" eb="6">
      <t>ザイダン</t>
    </rPh>
    <phoneticPr fontId="2"/>
  </si>
  <si>
    <t>地域振興基金</t>
    <rPh sb="0" eb="2">
      <t>チイキ</t>
    </rPh>
    <rPh sb="2" eb="4">
      <t>シンコウ</t>
    </rPh>
    <rPh sb="4" eb="6">
      <t>キキン</t>
    </rPh>
    <phoneticPr fontId="5"/>
  </si>
  <si>
    <t>過疎地域持続的発展特別事業基金</t>
    <rPh sb="0" eb="2">
      <t>カソ</t>
    </rPh>
    <rPh sb="2" eb="4">
      <t>チイキ</t>
    </rPh>
    <rPh sb="4" eb="7">
      <t>ジゾクテキ</t>
    </rPh>
    <rPh sb="7" eb="9">
      <t>ハッテン</t>
    </rPh>
    <rPh sb="9" eb="11">
      <t>トクベツ</t>
    </rPh>
    <rPh sb="11" eb="13">
      <t>ジギョウ</t>
    </rPh>
    <rPh sb="13" eb="15">
      <t>キキン</t>
    </rPh>
    <phoneticPr fontId="2"/>
  </si>
  <si>
    <t>行政庁舎建設基金</t>
    <rPh sb="0" eb="2">
      <t>ギョウセイ</t>
    </rPh>
    <rPh sb="2" eb="4">
      <t>チョウシャ</t>
    </rPh>
    <rPh sb="4" eb="6">
      <t>ケンセツ</t>
    </rPh>
    <rPh sb="6" eb="8">
      <t>キキン</t>
    </rPh>
    <phoneticPr fontId="2"/>
  </si>
  <si>
    <t>国営・県営総合土地改良事業基金</t>
    <rPh sb="0" eb="2">
      <t>コクエイ</t>
    </rPh>
    <rPh sb="3" eb="5">
      <t>ケンエイ</t>
    </rPh>
    <rPh sb="5" eb="7">
      <t>ソウゴウ</t>
    </rPh>
    <rPh sb="7" eb="9">
      <t>トチ</t>
    </rPh>
    <rPh sb="9" eb="11">
      <t>カイリョウ</t>
    </rPh>
    <rPh sb="11" eb="13">
      <t>ジギョウ</t>
    </rPh>
    <rPh sb="13" eb="15">
      <t>キキン</t>
    </rPh>
    <phoneticPr fontId="2"/>
  </si>
  <si>
    <t>地域医療基金</t>
    <rPh sb="0" eb="2">
      <t>チイキ</t>
    </rPh>
    <rPh sb="2" eb="4">
      <t>イリョウ</t>
    </rPh>
    <rPh sb="4" eb="6">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</si>
  <si>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</si>
  <si>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</si>
  <si>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</si>
  <si>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</si>
  <si>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</si>
  <si>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</si>
  <si>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</si>
  <si>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</si>
  <si>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</si>
  <si>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固定資産台帳整備中</t>
    <rPh sb="0" eb="2">
      <t>コテイ</t>
    </rPh>
    <rPh sb="2" eb="4">
      <t>シサン</t>
    </rPh>
    <rPh sb="4" eb="6">
      <t>ダイチョウ</t>
    </rPh>
    <rPh sb="6" eb="8">
      <t>セイビ</t>
    </rPh>
    <rPh sb="8" eb="9">
      <t>チュウ</t>
    </rPh>
    <phoneticPr fontId="5"/>
  </si>
  <si>
    <t>　普通交付税の減により標準財政規模が減少したため、将来負担比率は前年度に比べ悪化している。一方で、実質公債費比率は、元利償還金が減少したことにより前年度に比べ改善している。依然として両方の比率ともに類似団体と比較して高い水準であり、今後も人口減少に伴う普通交付税額の減により比率の上昇が予想されるため、引き続き公債費負担の適正化及び公営企業の経営改善に取り組んでいく。</t>
    <rPh sb="1" eb="3">
      <t>フツウ</t>
    </rPh>
    <rPh sb="3" eb="6">
      <t>コウフゼイ</t>
    </rPh>
    <rPh sb="7" eb="8">
      <t>ゲン</t>
    </rPh>
    <rPh sb="11" eb="13">
      <t>ヒョウジュン</t>
    </rPh>
    <rPh sb="13" eb="15">
      <t>ザイセイ</t>
    </rPh>
    <rPh sb="15" eb="17">
      <t>キボ</t>
    </rPh>
    <rPh sb="18" eb="20">
      <t>ゲンショウ</t>
    </rPh>
    <rPh sb="25" eb="27">
      <t>ショウライ</t>
    </rPh>
    <rPh sb="27" eb="29">
      <t>フタン</t>
    </rPh>
    <rPh sb="29" eb="31">
      <t>ヒリツ</t>
    </rPh>
    <rPh sb="32" eb="35">
      <t>ゼンネンド</t>
    </rPh>
    <rPh sb="36" eb="37">
      <t>クラ</t>
    </rPh>
    <rPh sb="38" eb="40">
      <t>アッカ</t>
    </rPh>
    <rPh sb="45" eb="47">
      <t>イッポウ</t>
    </rPh>
    <rPh sb="49" eb="51">
      <t>ジッシツ</t>
    </rPh>
    <rPh sb="55" eb="56">
      <t>リツ</t>
    </rPh>
    <rPh sb="58" eb="60">
      <t>ガンリ</t>
    </rPh>
    <rPh sb="60" eb="63">
      <t>ショウカンキン</t>
    </rPh>
    <rPh sb="64" eb="66">
      <t>ゲンショウ</t>
    </rPh>
    <rPh sb="73" eb="76">
      <t>ゼンネンド</t>
    </rPh>
    <rPh sb="77" eb="78">
      <t>クラ</t>
    </rPh>
    <rPh sb="79" eb="81">
      <t>カイゼン</t>
    </rPh>
    <rPh sb="86" eb="88">
      <t>イゼン</t>
    </rPh>
    <rPh sb="91" eb="93">
      <t>リョウホウ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</si>
</sst>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u/>
      <sz val="11"/>
      <color rgb="FFFF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6" fillId="0" borderId="41" xfId="16" applyFont="1" applyFill="1" applyBorder="1" applyAlignment="1" applyProtection="1">
      <alignment horizontal="left" vertical="top" wrapText="1"/>
      <protection locked="0"/>
    </xf>
    <xf numFmtId="0" fontId="40" fillId="0" borderId="12" xfId="16" applyFont="1" applyFill="1" applyBorder="1" applyAlignment="1" applyProtection="1">
      <alignment horizontal="left" vertical="top" wrapText="1"/>
      <protection locked="0"/>
    </xf>
    <xf numFmtId="0" fontId="40" fillId="0" borderId="51" xfId="16" applyFont="1" applyFill="1" applyBorder="1" applyAlignment="1" applyProtection="1">
      <alignment horizontal="left" vertical="top" wrapText="1"/>
      <protection locked="0"/>
    </xf>
    <xf numFmtId="0" fontId="40" fillId="0" borderId="65" xfId="16" applyFont="1" applyFill="1" applyBorder="1" applyAlignment="1" applyProtection="1">
      <alignment horizontal="left" vertical="top" wrapText="1"/>
      <protection locked="0"/>
    </xf>
    <xf numFmtId="0" fontId="40" fillId="0" borderId="0" xfId="16" applyFont="1" applyFill="1" applyAlignment="1" applyProtection="1">
      <alignment horizontal="left" vertical="top" wrapText="1"/>
      <protection locked="0"/>
    </xf>
    <xf numFmtId="0" fontId="40" fillId="0" borderId="38" xfId="16" applyFont="1" applyFill="1" applyBorder="1" applyAlignment="1" applyProtection="1">
      <alignment horizontal="left" vertical="top" wrapText="1"/>
      <protection locked="0"/>
    </xf>
    <xf numFmtId="0" fontId="40" fillId="0" borderId="37" xfId="16" applyFont="1" applyFill="1" applyBorder="1" applyAlignment="1" applyProtection="1">
      <alignment horizontal="left" vertical="top" wrapText="1"/>
      <protection locked="0"/>
    </xf>
    <xf numFmtId="0" fontId="40" fillId="0" borderId="56" xfId="16" applyFont="1" applyFill="1" applyBorder="1" applyAlignment="1" applyProtection="1">
      <alignment horizontal="left" vertical="top" wrapText="1"/>
      <protection locked="0"/>
    </xf>
    <xf numFmtId="0" fontId="40" fillId="0" borderId="40" xfId="16" applyFont="1" applyFill="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69185</c:v>
                </c:pt>
                <c:pt idx="1">
                  <c:v>70166</c:v>
                </c:pt>
                <c:pt idx="2">
                  <c:v>70329</c:v>
                </c:pt>
                <c:pt idx="3">
                  <c:v>71871</c:v>
                </c:pt>
                <c:pt idx="4">
                  <c:v>71807</c:v>
                </c:pt>
              </c:numCache>
            </c:numRef>
          </c:val>
          <c:smooth val="0"/>
          <c:extLst>
            <c:ext xmlns:c16="http://schemas.microsoft.com/office/drawing/2014/chart" uri="{C3380CC4-5D6E-409C-BE32-E72D297353CC}">
              <c16:uniqueId val="{00000000-C727-47A5-86F9-F6C73710E46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131569</c:v>
                </c:pt>
                <c:pt idx="1">
                  <c:v>94222</c:v>
                </c:pt>
                <c:pt idx="2">
                  <c:v>112254</c:v>
                </c:pt>
                <c:pt idx="3">
                  <c:v>133600</c:v>
                </c:pt>
                <c:pt idx="4">
                  <c:v>122511</c:v>
                </c:pt>
              </c:numCache>
            </c:numRef>
          </c:val>
          <c:smooth val="0"/>
          <c:extLst>
            <c:ext xmlns:c16="http://schemas.microsoft.com/office/drawing/2014/chart" uri="{C3380CC4-5D6E-409C-BE32-E72D297353CC}">
              <c16:uniqueId val="{00000001-C727-47A5-86F9-F6C73710E46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4.3600000000000003</c:v>
                </c:pt>
                <c:pt idx="1">
                  <c:v>5.22</c:v>
                </c:pt>
                <c:pt idx="2">
                  <c:v>4.68</c:v>
                </c:pt>
                <c:pt idx="3">
                  <c:v>5.21</c:v>
                </c:pt>
                <c:pt idx="4">
                  <c:v>4.74</c:v>
                </c:pt>
              </c:numCache>
            </c:numRef>
          </c:val>
          <c:extLst>
            <c:ext xmlns:c16="http://schemas.microsoft.com/office/drawing/2014/chart" uri="{C3380CC4-5D6E-409C-BE32-E72D297353CC}">
              <c16:uniqueId val="{00000000-F947-4D29-AA4D-103FA979496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29.02</c:v>
                </c:pt>
                <c:pt idx="1">
                  <c:v>28.06</c:v>
                </c:pt>
                <c:pt idx="2">
                  <c:v>23.24</c:v>
                </c:pt>
                <c:pt idx="3">
                  <c:v>23.41</c:v>
                </c:pt>
                <c:pt idx="4">
                  <c:v>19.739999999999998</c:v>
                </c:pt>
              </c:numCache>
            </c:numRef>
          </c:val>
          <c:extLst>
            <c:ext xmlns:c16="http://schemas.microsoft.com/office/drawing/2014/chart" uri="{C3380CC4-5D6E-409C-BE32-E72D297353CC}">
              <c16:uniqueId val="{00000001-F947-4D29-AA4D-103FA979496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1.23</c:v>
                </c:pt>
                <c:pt idx="1">
                  <c:v>-1.1200000000000001</c:v>
                </c:pt>
                <c:pt idx="2">
                  <c:v>-4.99</c:v>
                </c:pt>
                <c:pt idx="3">
                  <c:v>1.32</c:v>
                </c:pt>
                <c:pt idx="4">
                  <c:v>-5.52</c:v>
                </c:pt>
              </c:numCache>
            </c:numRef>
          </c:val>
          <c:smooth val="0"/>
          <c:extLst>
            <c:ext xmlns:c16="http://schemas.microsoft.com/office/drawing/2014/chart" uri="{C3380CC4-5D6E-409C-BE32-E72D297353CC}">
              <c16:uniqueId val="{00000002-F947-4D29-AA4D-103FA979496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0.22</c:v>
                </c:pt>
                <c:pt idx="2">
                  <c:v>#N/A</c:v>
                </c:pt>
                <c:pt idx="3">
                  <c:v>0.21</c:v>
                </c:pt>
                <c:pt idx="4">
                  <c:v>#N/A</c:v>
                </c:pt>
                <c:pt idx="5">
                  <c:v>0.04</c:v>
                </c:pt>
                <c:pt idx="6">
                  <c:v>#N/A</c:v>
                </c:pt>
                <c:pt idx="7">
                  <c:v>0.01</c:v>
                </c:pt>
                <c:pt idx="8">
                  <c:v>#N/A</c:v>
                </c:pt>
                <c:pt idx="9">
                  <c:v>0.01</c:v>
                </c:pt>
              </c:numCache>
            </c:numRef>
          </c:val>
          <c:extLst>
            <c:ext xmlns:c16="http://schemas.microsoft.com/office/drawing/2014/chart" uri="{C3380CC4-5D6E-409C-BE32-E72D297353CC}">
              <c16:uniqueId val="{00000000-7106-4C45-A51E-710C49DE792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106-4C45-A51E-710C49DE7929}"/>
            </c:ext>
          </c:extLst>
        </c:ser>
        <c:ser>
          <c:idx val="2"/>
          <c:order val="2"/>
          <c:tx>
            <c:strRef>
              <c:f>データシート!$A$29</c:f>
              <c:strCache>
                <c:ptCount val="1"/>
                <c:pt idx="0">
                  <c:v>歌代の里特別会計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0.05</c:v>
                </c:pt>
                <c:pt idx="2">
                  <c:v>#N/A</c:v>
                </c:pt>
                <c:pt idx="3">
                  <c:v>0.06</c:v>
                </c:pt>
                <c:pt idx="4">
                  <c:v>#N/A</c:v>
                </c:pt>
                <c:pt idx="5">
                  <c:v>0.05</c:v>
                </c:pt>
                <c:pt idx="6">
                  <c:v>#N/A</c:v>
                </c:pt>
                <c:pt idx="7">
                  <c:v>0.05</c:v>
                </c:pt>
                <c:pt idx="8">
                  <c:v>#N/A</c:v>
                </c:pt>
                <c:pt idx="9">
                  <c:v>0.1</c:v>
                </c:pt>
              </c:numCache>
            </c:numRef>
          </c:val>
          <c:extLst>
            <c:ext xmlns:c16="http://schemas.microsoft.com/office/drawing/2014/chart" uri="{C3380CC4-5D6E-409C-BE32-E72D297353CC}">
              <c16:uniqueId val="{00000002-7106-4C45-A51E-710C49DE7929}"/>
            </c:ext>
          </c:extLst>
        </c:ser>
        <c:ser>
          <c:idx val="3"/>
          <c:order val="3"/>
          <c:tx>
            <c:strRef>
              <c:f>データシート!$A$30</c:f>
              <c:strCache>
                <c:ptCount val="1"/>
                <c:pt idx="0">
                  <c:v>すこやか両津特別会計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0.08</c:v>
                </c:pt>
                <c:pt idx="2">
                  <c:v>#N/A</c:v>
                </c:pt>
                <c:pt idx="3">
                  <c:v>0.08</c:v>
                </c:pt>
                <c:pt idx="4">
                  <c:v>#N/A</c:v>
                </c:pt>
                <c:pt idx="5">
                  <c:v>0.17</c:v>
                </c:pt>
                <c:pt idx="6">
                  <c:v>#N/A</c:v>
                </c:pt>
                <c:pt idx="7">
                  <c:v>0.08</c:v>
                </c:pt>
                <c:pt idx="8">
                  <c:v>#N/A</c:v>
                </c:pt>
                <c:pt idx="9">
                  <c:v>0.11</c:v>
                </c:pt>
              </c:numCache>
            </c:numRef>
          </c:val>
          <c:extLst>
            <c:ext xmlns:c16="http://schemas.microsoft.com/office/drawing/2014/chart" uri="{C3380CC4-5D6E-409C-BE32-E72D297353CC}">
              <c16:uniqueId val="{00000003-7106-4C45-A51E-710C49DE7929}"/>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0.64</c:v>
                </c:pt>
                <c:pt idx="2">
                  <c:v>#N/A</c:v>
                </c:pt>
                <c:pt idx="3">
                  <c:v>0.44</c:v>
                </c:pt>
                <c:pt idx="4">
                  <c:v>#N/A</c:v>
                </c:pt>
                <c:pt idx="5">
                  <c:v>0.57999999999999996</c:v>
                </c:pt>
                <c:pt idx="6">
                  <c:v>#N/A</c:v>
                </c:pt>
                <c:pt idx="7">
                  <c:v>0.46</c:v>
                </c:pt>
                <c:pt idx="8">
                  <c:v>#N/A</c:v>
                </c:pt>
                <c:pt idx="9">
                  <c:v>0.37</c:v>
                </c:pt>
              </c:numCache>
            </c:numRef>
          </c:val>
          <c:extLst>
            <c:ext xmlns:c16="http://schemas.microsoft.com/office/drawing/2014/chart" uri="{C3380CC4-5D6E-409C-BE32-E72D297353CC}">
              <c16:uniqueId val="{00000004-7106-4C45-A51E-710C49DE7929}"/>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1.63</c:v>
                </c:pt>
                <c:pt idx="2">
                  <c:v>#N/A</c:v>
                </c:pt>
                <c:pt idx="3">
                  <c:v>0.86</c:v>
                </c:pt>
                <c:pt idx="4">
                  <c:v>#N/A</c:v>
                </c:pt>
                <c:pt idx="5">
                  <c:v>1.18</c:v>
                </c:pt>
                <c:pt idx="6">
                  <c:v>#N/A</c:v>
                </c:pt>
                <c:pt idx="7">
                  <c:v>0.84</c:v>
                </c:pt>
                <c:pt idx="8">
                  <c:v>#N/A</c:v>
                </c:pt>
                <c:pt idx="9">
                  <c:v>1.37</c:v>
                </c:pt>
              </c:numCache>
            </c:numRef>
          </c:val>
          <c:extLst>
            <c:ext xmlns:c16="http://schemas.microsoft.com/office/drawing/2014/chart" uri="{C3380CC4-5D6E-409C-BE32-E72D297353CC}">
              <c16:uniqueId val="{00000005-7106-4C45-A51E-710C49DE7929}"/>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0</c:v>
                </c:pt>
                <c:pt idx="1">
                  <c:v>0</c:v>
                </c:pt>
                <c:pt idx="2">
                  <c:v>0</c:v>
                </c:pt>
                <c:pt idx="3">
                  <c:v>0</c:v>
                </c:pt>
                <c:pt idx="4">
                  <c:v>#N/A</c:v>
                </c:pt>
                <c:pt idx="5">
                  <c:v>0.62</c:v>
                </c:pt>
                <c:pt idx="6">
                  <c:v>#N/A</c:v>
                </c:pt>
                <c:pt idx="7">
                  <c:v>0.98</c:v>
                </c:pt>
                <c:pt idx="8">
                  <c:v>#N/A</c:v>
                </c:pt>
                <c:pt idx="9">
                  <c:v>1.47</c:v>
                </c:pt>
              </c:numCache>
            </c:numRef>
          </c:val>
          <c:extLst>
            <c:ext xmlns:c16="http://schemas.microsoft.com/office/drawing/2014/chart" uri="{C3380CC4-5D6E-409C-BE32-E72D297353CC}">
              <c16:uniqueId val="{00000006-7106-4C45-A51E-710C49DE7929}"/>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3.51</c:v>
                </c:pt>
                <c:pt idx="2">
                  <c:v>#N/A</c:v>
                </c:pt>
                <c:pt idx="3">
                  <c:v>3.51</c:v>
                </c:pt>
                <c:pt idx="4">
                  <c:v>#N/A</c:v>
                </c:pt>
                <c:pt idx="5">
                  <c:v>3.39</c:v>
                </c:pt>
                <c:pt idx="6">
                  <c:v>#N/A</c:v>
                </c:pt>
                <c:pt idx="7">
                  <c:v>3.64</c:v>
                </c:pt>
                <c:pt idx="8">
                  <c:v>#N/A</c:v>
                </c:pt>
                <c:pt idx="9">
                  <c:v>3.85</c:v>
                </c:pt>
              </c:numCache>
            </c:numRef>
          </c:val>
          <c:extLst>
            <c:ext xmlns:c16="http://schemas.microsoft.com/office/drawing/2014/chart" uri="{C3380CC4-5D6E-409C-BE32-E72D297353CC}">
              <c16:uniqueId val="{00000007-7106-4C45-A51E-710C49DE792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4.3600000000000003</c:v>
                </c:pt>
                <c:pt idx="2">
                  <c:v>#N/A</c:v>
                </c:pt>
                <c:pt idx="3">
                  <c:v>5.22</c:v>
                </c:pt>
                <c:pt idx="4">
                  <c:v>#N/A</c:v>
                </c:pt>
                <c:pt idx="5">
                  <c:v>4.68</c:v>
                </c:pt>
                <c:pt idx="6">
                  <c:v>#N/A</c:v>
                </c:pt>
                <c:pt idx="7">
                  <c:v>5.21</c:v>
                </c:pt>
                <c:pt idx="8">
                  <c:v>#N/A</c:v>
                </c:pt>
                <c:pt idx="9">
                  <c:v>4.74</c:v>
                </c:pt>
              </c:numCache>
            </c:numRef>
          </c:val>
          <c:extLst>
            <c:ext xmlns:c16="http://schemas.microsoft.com/office/drawing/2014/chart" uri="{C3380CC4-5D6E-409C-BE32-E72D297353CC}">
              <c16:uniqueId val="{00000008-7106-4C45-A51E-710C49DE792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7.97</c:v>
                </c:pt>
                <c:pt idx="2">
                  <c:v>#N/A</c:v>
                </c:pt>
                <c:pt idx="3">
                  <c:v>8.92</c:v>
                </c:pt>
                <c:pt idx="4">
                  <c:v>#N/A</c:v>
                </c:pt>
                <c:pt idx="5">
                  <c:v>9.6</c:v>
                </c:pt>
                <c:pt idx="6">
                  <c:v>#N/A</c:v>
                </c:pt>
                <c:pt idx="7">
                  <c:v>10.01</c:v>
                </c:pt>
                <c:pt idx="8">
                  <c:v>#N/A</c:v>
                </c:pt>
                <c:pt idx="9">
                  <c:v>10.76</c:v>
                </c:pt>
              </c:numCache>
            </c:numRef>
          </c:val>
          <c:extLst>
            <c:ext xmlns:c16="http://schemas.microsoft.com/office/drawing/2014/chart" uri="{C3380CC4-5D6E-409C-BE32-E72D297353CC}">
              <c16:uniqueId val="{00000009-7106-4C45-A51E-710C49DE792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6489</c:v>
                </c:pt>
                <c:pt idx="5">
                  <c:v>6153</c:v>
                </c:pt>
                <c:pt idx="8">
                  <c:v>6098</c:v>
                </c:pt>
                <c:pt idx="11">
                  <c:v>5926</c:v>
                </c:pt>
                <c:pt idx="14">
                  <c:v>5601</c:v>
                </c:pt>
              </c:numCache>
            </c:numRef>
          </c:val>
          <c:extLst>
            <c:ext xmlns:c16="http://schemas.microsoft.com/office/drawing/2014/chart" uri="{C3380CC4-5D6E-409C-BE32-E72D297353CC}">
              <c16:uniqueId val="{00000000-555F-4109-ADB9-42C72F0DF24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555F-4109-ADB9-42C72F0DF24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15</c:v>
                </c:pt>
                <c:pt idx="3">
                  <c:v>15</c:v>
                </c:pt>
                <c:pt idx="6">
                  <c:v>14</c:v>
                </c:pt>
                <c:pt idx="9">
                  <c:v>14</c:v>
                </c:pt>
                <c:pt idx="12">
                  <c:v>14</c:v>
                </c:pt>
              </c:numCache>
            </c:numRef>
          </c:val>
          <c:extLst>
            <c:ext xmlns:c16="http://schemas.microsoft.com/office/drawing/2014/chart" uri="{C3380CC4-5D6E-409C-BE32-E72D297353CC}">
              <c16:uniqueId val="{00000002-555F-4109-ADB9-42C72F0DF24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55F-4109-ADB9-42C72F0DF24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2243</c:v>
                </c:pt>
                <c:pt idx="3">
                  <c:v>2006</c:v>
                </c:pt>
                <c:pt idx="6">
                  <c:v>1816</c:v>
                </c:pt>
                <c:pt idx="9">
                  <c:v>1853</c:v>
                </c:pt>
                <c:pt idx="12">
                  <c:v>1857</c:v>
                </c:pt>
              </c:numCache>
            </c:numRef>
          </c:val>
          <c:extLst>
            <c:ext xmlns:c16="http://schemas.microsoft.com/office/drawing/2014/chart" uri="{C3380CC4-5D6E-409C-BE32-E72D297353CC}">
              <c16:uniqueId val="{00000004-555F-4109-ADB9-42C72F0DF24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55F-4109-ADB9-42C72F0DF24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55F-4109-ADB9-42C72F0DF24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6946</c:v>
                </c:pt>
                <c:pt idx="3">
                  <c:v>6646</c:v>
                </c:pt>
                <c:pt idx="6">
                  <c:v>6668</c:v>
                </c:pt>
                <c:pt idx="9">
                  <c:v>6507</c:v>
                </c:pt>
                <c:pt idx="12">
                  <c:v>6218</c:v>
                </c:pt>
              </c:numCache>
            </c:numRef>
          </c:val>
          <c:extLst>
            <c:ext xmlns:c16="http://schemas.microsoft.com/office/drawing/2014/chart" uri="{C3380CC4-5D6E-409C-BE32-E72D297353CC}">
              <c16:uniqueId val="{00000007-555F-4109-ADB9-42C72F0DF24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2715</c:v>
                </c:pt>
                <c:pt idx="2">
                  <c:v>#N/A</c:v>
                </c:pt>
                <c:pt idx="3">
                  <c:v>#N/A</c:v>
                </c:pt>
                <c:pt idx="4">
                  <c:v>2514</c:v>
                </c:pt>
                <c:pt idx="5">
                  <c:v>#N/A</c:v>
                </c:pt>
                <c:pt idx="6">
                  <c:v>#N/A</c:v>
                </c:pt>
                <c:pt idx="7">
                  <c:v>2400</c:v>
                </c:pt>
                <c:pt idx="8">
                  <c:v>#N/A</c:v>
                </c:pt>
                <c:pt idx="9">
                  <c:v>#N/A</c:v>
                </c:pt>
                <c:pt idx="10">
                  <c:v>2448</c:v>
                </c:pt>
                <c:pt idx="11">
                  <c:v>#N/A</c:v>
                </c:pt>
                <c:pt idx="12">
                  <c:v>#N/A</c:v>
                </c:pt>
                <c:pt idx="13">
                  <c:v>2489</c:v>
                </c:pt>
                <c:pt idx="14">
                  <c:v>#N/A</c:v>
                </c:pt>
              </c:numCache>
            </c:numRef>
          </c:val>
          <c:smooth val="0"/>
          <c:extLst>
            <c:ext xmlns:c16="http://schemas.microsoft.com/office/drawing/2014/chart" uri="{C3380CC4-5D6E-409C-BE32-E72D297353CC}">
              <c16:uniqueId val="{00000008-555F-4109-ADB9-42C72F0DF24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55769</c:v>
                </c:pt>
                <c:pt idx="5">
                  <c:v>52893</c:v>
                </c:pt>
                <c:pt idx="8">
                  <c:v>48758</c:v>
                </c:pt>
                <c:pt idx="11">
                  <c:v>48557</c:v>
                </c:pt>
                <c:pt idx="14">
                  <c:v>46918</c:v>
                </c:pt>
              </c:numCache>
            </c:numRef>
          </c:val>
          <c:extLst>
            <c:ext xmlns:c16="http://schemas.microsoft.com/office/drawing/2014/chart" uri="{C3380CC4-5D6E-409C-BE32-E72D297353CC}">
              <c16:uniqueId val="{00000000-96A4-47BF-9290-70F27A6BAAB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845</c:v>
                </c:pt>
                <c:pt idx="5">
                  <c:v>764</c:v>
                </c:pt>
                <c:pt idx="8">
                  <c:v>731</c:v>
                </c:pt>
                <c:pt idx="11">
                  <c:v>754</c:v>
                </c:pt>
                <c:pt idx="14">
                  <c:v>716</c:v>
                </c:pt>
              </c:numCache>
            </c:numRef>
          </c:val>
          <c:extLst>
            <c:ext xmlns:c16="http://schemas.microsoft.com/office/drawing/2014/chart" uri="{C3380CC4-5D6E-409C-BE32-E72D297353CC}">
              <c16:uniqueId val="{00000001-96A4-47BF-9290-70F27A6BAAB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12750</c:v>
                </c:pt>
                <c:pt idx="5">
                  <c:v>11862</c:v>
                </c:pt>
                <c:pt idx="8">
                  <c:v>10218</c:v>
                </c:pt>
                <c:pt idx="11">
                  <c:v>10433</c:v>
                </c:pt>
                <c:pt idx="14">
                  <c:v>9124</c:v>
                </c:pt>
              </c:numCache>
            </c:numRef>
          </c:val>
          <c:extLst>
            <c:ext xmlns:c16="http://schemas.microsoft.com/office/drawing/2014/chart" uri="{C3380CC4-5D6E-409C-BE32-E72D297353CC}">
              <c16:uniqueId val="{00000002-96A4-47BF-9290-70F27A6BAAB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6A4-47BF-9290-70F27A6BAAB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6A4-47BF-9290-70F27A6BAAB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6A4-47BF-9290-70F27A6BAAB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9702</c:v>
                </c:pt>
                <c:pt idx="3">
                  <c:v>9627</c:v>
                </c:pt>
                <c:pt idx="6">
                  <c:v>9610</c:v>
                </c:pt>
                <c:pt idx="9">
                  <c:v>9567</c:v>
                </c:pt>
                <c:pt idx="12">
                  <c:v>9433</c:v>
                </c:pt>
              </c:numCache>
            </c:numRef>
          </c:val>
          <c:extLst>
            <c:ext xmlns:c16="http://schemas.microsoft.com/office/drawing/2014/chart" uri="{C3380CC4-5D6E-409C-BE32-E72D297353CC}">
              <c16:uniqueId val="{00000006-96A4-47BF-9290-70F27A6BAAB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96A4-47BF-9290-70F27A6BAAB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27705</c:v>
                </c:pt>
                <c:pt idx="3">
                  <c:v>27036</c:v>
                </c:pt>
                <c:pt idx="6">
                  <c:v>25454</c:v>
                </c:pt>
                <c:pt idx="9">
                  <c:v>24411</c:v>
                </c:pt>
                <c:pt idx="12">
                  <c:v>23307</c:v>
                </c:pt>
              </c:numCache>
            </c:numRef>
          </c:val>
          <c:extLst>
            <c:ext xmlns:c16="http://schemas.microsoft.com/office/drawing/2014/chart" uri="{C3380CC4-5D6E-409C-BE32-E72D297353CC}">
              <c16:uniqueId val="{00000008-96A4-47BF-9290-70F27A6BAAB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72</c:v>
                </c:pt>
                <c:pt idx="3">
                  <c:v>58</c:v>
                </c:pt>
                <c:pt idx="6">
                  <c:v>47</c:v>
                </c:pt>
                <c:pt idx="9">
                  <c:v>47</c:v>
                </c:pt>
                <c:pt idx="12">
                  <c:v>24</c:v>
                </c:pt>
              </c:numCache>
            </c:numRef>
          </c:val>
          <c:extLst>
            <c:ext xmlns:c16="http://schemas.microsoft.com/office/drawing/2014/chart" uri="{C3380CC4-5D6E-409C-BE32-E72D297353CC}">
              <c16:uniqueId val="{00000009-96A4-47BF-9290-70F27A6BAAB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57801</c:v>
                </c:pt>
                <c:pt idx="3">
                  <c:v>54506</c:v>
                </c:pt>
                <c:pt idx="6">
                  <c:v>51859</c:v>
                </c:pt>
                <c:pt idx="9">
                  <c:v>50263</c:v>
                </c:pt>
                <c:pt idx="12">
                  <c:v>48080</c:v>
                </c:pt>
              </c:numCache>
            </c:numRef>
          </c:val>
          <c:extLst>
            <c:ext xmlns:c16="http://schemas.microsoft.com/office/drawing/2014/chart" uri="{C3380CC4-5D6E-409C-BE32-E72D297353CC}">
              <c16:uniqueId val="{0000000A-96A4-47BF-9290-70F27A6BAAB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25916</c:v>
                </c:pt>
                <c:pt idx="2">
                  <c:v>#N/A</c:v>
                </c:pt>
                <c:pt idx="3">
                  <c:v>#N/A</c:v>
                </c:pt>
                <c:pt idx="4">
                  <c:v>25708</c:v>
                </c:pt>
                <c:pt idx="5">
                  <c:v>#N/A</c:v>
                </c:pt>
                <c:pt idx="6">
                  <c:v>#N/A</c:v>
                </c:pt>
                <c:pt idx="7">
                  <c:v>27262</c:v>
                </c:pt>
                <c:pt idx="8">
                  <c:v>#N/A</c:v>
                </c:pt>
                <c:pt idx="9">
                  <c:v>#N/A</c:v>
                </c:pt>
                <c:pt idx="10">
                  <c:v>24544</c:v>
                </c:pt>
                <c:pt idx="11">
                  <c:v>#N/A</c:v>
                </c:pt>
                <c:pt idx="12">
                  <c:v>#N/A</c:v>
                </c:pt>
                <c:pt idx="13">
                  <c:v>24086</c:v>
                </c:pt>
                <c:pt idx="14">
                  <c:v>#N/A</c:v>
                </c:pt>
              </c:numCache>
            </c:numRef>
          </c:val>
          <c:smooth val="0"/>
          <c:extLst>
            <c:ext xmlns:c16="http://schemas.microsoft.com/office/drawing/2014/chart" uri="{C3380CC4-5D6E-409C-BE32-E72D297353CC}">
              <c16:uniqueId val="{0000000B-96A4-47BF-9290-70F27A6BAAB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6082</c:v>
                </c:pt>
                <c:pt idx="1">
                  <c:v>6266</c:v>
                </c:pt>
                <c:pt idx="2">
                  <c:v>5040</c:v>
                </c:pt>
              </c:numCache>
            </c:numRef>
          </c:val>
          <c:extLst>
            <c:ext xmlns:c16="http://schemas.microsoft.com/office/drawing/2014/chart" uri="{C3380CC4-5D6E-409C-BE32-E72D297353CC}">
              <c16:uniqueId val="{00000000-AB90-4E6D-8E8C-C4328A5F94E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1409</c:v>
                </c:pt>
                <c:pt idx="1">
                  <c:v>1470</c:v>
                </c:pt>
                <c:pt idx="2">
                  <c:v>1286</c:v>
                </c:pt>
              </c:numCache>
            </c:numRef>
          </c:val>
          <c:extLst>
            <c:ext xmlns:c16="http://schemas.microsoft.com/office/drawing/2014/chart" uri="{C3380CC4-5D6E-409C-BE32-E72D297353CC}">
              <c16:uniqueId val="{00000001-AB90-4E6D-8E8C-C4328A5F94E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9244</c:v>
                </c:pt>
                <c:pt idx="1">
                  <c:v>8818</c:v>
                </c:pt>
                <c:pt idx="2">
                  <c:v>8784</c:v>
                </c:pt>
              </c:numCache>
            </c:numRef>
          </c:val>
          <c:extLst>
            <c:ext xmlns:c16="http://schemas.microsoft.com/office/drawing/2014/chart" uri="{C3380CC4-5D6E-409C-BE32-E72D297353CC}">
              <c16:uniqueId val="{00000002-AB90-4E6D-8E8C-C4328A5F94E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{DC6A6C78-5DE6-488B-879E-1C6D9477DBA1}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9D9B-40CD-BC5C-C8ACF0BEBFB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{6377620C-614B-4089-B419-05FD75CA40EB}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D9B-40CD-BC5C-C8ACF0BEBFB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{5613ED17-45FB-4C8D-8299-945CD06D73D9}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D9B-40CD-BC5C-C8ACF0BEBFB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{61049AA0-AED5-471D-A610-0F6B484C48B6}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D9B-40CD-BC5C-C8ACF0BEBFB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{3545D944-A40E-4E01-B170-FA1C8C956543}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D9B-40CD-BC5C-C8ACF0BEBFBD}"/>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{EFBA6F7F-214E-4CF1-9E3A-E50C6834089D}</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9D9B-40CD-BC5C-C8ACF0BEBFBD}"/>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{D5AB0544-75CE-4D20-8817-615498FD85C3}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9D9B-40CD-BC5C-C8ACF0BEBFBD}"/>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{A0C14A75-CB77-4637-91D8-E9D94B27801B}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9D9B-40CD-BC5C-C8ACF0BEBFBD}"/>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{30A172D5-389E-49B8-85B8-881D10C2BC9C}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9D9B-40CD-BC5C-C8ACF0BEBFB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41.2</c:v>
                </c:pt>
                <c:pt idx="8">
                  <c:v>43</c:v>
                </c:pt>
              </c:numCache>
            </c:numRef>
          </c:xVal>
          <c:yVal>
            <c:numRef>
              <c:f>公会計指標分析・財政指標組合せ分析表!$BP$51:$DC$51</c:f>
              <c:numCache>
                <c:formatCode>#,##0.0;"▲ "#,##0.0</c:formatCode>
                <c:ptCount val="40"/>
                <c:pt idx="0">
                  <c:v>127.4</c:v>
                </c:pt>
                <c:pt idx="8">
                  <c:v>129.30000000000001</c:v>
                </c:pt>
              </c:numCache>
            </c:numRef>
          </c:yVal>
          <c:smooth val="0"/>
          <c:extLst>
            <c:ext xmlns:c16="http://schemas.microsoft.com/office/drawing/2014/chart" uri="{C3380CC4-5D6E-409C-BE32-E72D297353CC}">
              <c16:uniqueId val="{00000009-9D9B-40CD-BC5C-C8ACF0BEBFB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4861281923068076E-2"/>
                  <c:y val="-6.4739042105865174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{F4915E8D-1410-42EA-B147-4C153C0564C6}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9D9B-40CD-BC5C-C8ACF0BEBFB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{61C37190-1714-41BD-B5CB-71AB57A6815F}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D9B-40CD-BC5C-C8ACF0BEBFB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{5014312A-F434-4C48-ACB1-C5246E4A70D1}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D9B-40CD-BC5C-C8ACF0BEBFB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{F06F54A6-F203-485B-94D7-85358B080537}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D9B-40CD-BC5C-C8ACF0BEBFB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{10AD019E-4900-4112-AE83-C5194B8B1312}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D9B-40CD-BC5C-C8ACF0BEBFBD}"/>
                </c:ext>
              </c:extLst>
            </c:dLbl>
            <c:dLbl>
              <c:idx val="8"/>
              <c:layout>
                <c:manualLayout>
                  <c:x val="-3.9299669196738392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{ACED5563-D24A-46AD-B384-F0B1533D3344}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9D9B-40CD-BC5C-C8ACF0BEBFBD}"/>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{40A8599A-7356-4851-9982-A0AA0A755AF6}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9D9B-40CD-BC5C-C8ACF0BEBFBD}"/>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{8FDCA15C-908F-45CD-B942-1C06882C6566}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9D9B-40CD-BC5C-C8ACF0BEBFBD}"/>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{19A04132-8A87-4B54-AC57-EFE39488EC62}</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9D9B-40CD-BC5C-C8ACF0BEBFB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60.6</c:v>
                </c:pt>
              </c:numCache>
            </c:numRef>
          </c:xVal>
          <c:yVal>
            <c:numRef>
              <c:f>公会計指標分析・財政指標組合せ分析表!$BP$55:$DC$55</c:f>
              <c:numCache>
                <c:formatCode>#,##0.0;"▲ "#,##0.0</c:formatCode>
                <c:ptCount val="40"/>
                <c:pt idx="0">
                  <c:v>25.4</c:v>
                </c:pt>
                <c:pt idx="8">
                  <c:v>23</c:v>
                </c:pt>
              </c:numCache>
            </c:numRef>
          </c:yVal>
          <c:smooth val="0"/>
          <c:extLst>
            <c:ext xmlns:c16="http://schemas.microsoft.com/office/drawing/2014/chart" uri="{C3380CC4-5D6E-409C-BE32-E72D297353CC}">
              <c16:uniqueId val="{00000013-9D9B-40CD-BC5C-C8ACF0BEBFBD}"/>
            </c:ext>
          </c:extLst>
        </c:ser>
        <c:dLbls>
          <c:showLegendKey val="0"/>
          <c:showVal val="1"/>
          <c:showCatName val="0"/>
          <c:showSerName val="0"/>
          <c:showPercent val="0"/>
          <c:showBubbleSize val="0"/>
        </c:dLbls>
        <c:axId val="46179840"/>
        <c:axId val="46181760"/>
      </c:scatterChart>
      <c:valAx>
        <c:axId val="46179840"/>
        <c:scaling>
          <c:orientation val="maxMin"/>
          <c:max val="70"/>
          <c:min val="3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4502390437331713E-2"/>
                  <c:y val="-6.2416647087793951E-2"/>
                </c:manualLayout>
              </c:layout>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{3DBE0559-2B54-4C68-A607-564BCDFAEE59}</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648C-47B8-88C2-0543F439FC8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{B74CC6F9-ACB9-4F23-92BC-810FB1A2EDDF}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48C-47B8-88C2-0543F439FC8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{0FEA5B68-1767-4750-954F-1FE2053E28C7}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48C-47B8-88C2-0543F439FC8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{D208A6B7-1649-4C23-B35D-09D26B599ED6}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48C-47B8-88C2-0543F439FC8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{044DBE38-D988-4D75-AA0F-6AA9BEFEA149}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48C-47B8-88C2-0543F439FC82}"/>
                </c:ext>
              </c:extLst>
            </c:dLbl>
            <c:dLbl>
              <c:idx val="8"/>
              <c:layout>
                <c:manualLayout>
                  <c:x val="-2.87659439068545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{91D52C68-D96A-48BB-A4B1-D9AB9F474725}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648C-47B8-88C2-0543F439FC82}"/>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{77D5AE9C-8E9A-47DC-A27F-3FECC5DB053E}</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648C-47B8-88C2-0543F439FC82}"/>
                </c:ext>
              </c:extLst>
            </c:dLbl>
            <c:dLbl>
              <c:idx val="24"/>
              <c:layout>
                <c:manualLayout>
                  <c:x val="-3.9607915437561522E-2"/>
                  <c:y val="-7.5186124869597859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{4D63BF39-358D-4C98-83C8-6431B149EB7B}</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648C-47B8-88C2-0543F439FC82}"/>
                </c:ext>
              </c:extLst>
            </c:dLbl>
            <c:dLbl>
              <c:idx val="32"/>
              <c:layout>
                <c:manualLayout>
                  <c:x val="-2.3532770012589712E-2"/>
                  <c:y val="-4.964716930599012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{AA1E1F12-60DA-42C3-A5FA-A58115085DF3}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648C-47B8-88C2-0543F439FC8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13.6</c:v>
                </c:pt>
                <c:pt idx="8">
                  <c:v>13.4</c:v>
                </c:pt>
                <c:pt idx="16">
                  <c:v>12.6</c:v>
                </c:pt>
                <c:pt idx="24">
                  <c:v>12</c:v>
                </c:pt>
                <c:pt idx="32">
                  <c:v>11.9</c:v>
                </c:pt>
              </c:numCache>
            </c:numRef>
          </c:xVal>
          <c:yVal>
            <c:numRef>
              <c:f>公会計指標分析・財政指標組合せ分析表!$BP$73:$DC$73</c:f>
              <c:numCache>
                <c:formatCode>#,##0.0;"▲ "#,##0.0</c:formatCode>
                <c:ptCount val="40"/>
                <c:pt idx="0">
                  <c:v>127.4</c:v>
                </c:pt>
                <c:pt idx="8">
                  <c:v>129.30000000000001</c:v>
                </c:pt>
                <c:pt idx="16">
                  <c:v>134.9</c:v>
                </c:pt>
                <c:pt idx="24">
                  <c:v>117.1</c:v>
                </c:pt>
                <c:pt idx="32">
                  <c:v>120.1</c:v>
                </c:pt>
              </c:numCache>
            </c:numRef>
          </c:yVal>
          <c:smooth val="0"/>
          <c:extLst>
            <c:ext xmlns:c16="http://schemas.microsoft.com/office/drawing/2014/chart" uri="{C3380CC4-5D6E-409C-BE32-E72D297353CC}">
              <c16:uniqueId val="{00000009-648C-47B8-88C2-0543F439FC8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3999864374922512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{782B93C0-E4F5-4CC4-9F40-5E8814CA5C39}</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648C-47B8-88C2-0543F439FC8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{2506FC9B-CFDC-4515-B721-4C26442E178E}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48C-47B8-88C2-0543F439FC8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{9EC5BCD4-A7D9-441A-9570-4E12DBCB89FD}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48C-47B8-88C2-0543F439FC8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{5385D816-8E95-41D4-B6E4-BF545174A124}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48C-47B8-88C2-0543F439FC8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{8374C5B1-2FBF-421D-AB04-E0585E6D30A4}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48C-47B8-88C2-0543F439FC82}"/>
                </c:ext>
              </c:extLst>
            </c:dLbl>
            <c:dLbl>
              <c:idx val="8"/>
              <c:layout>
                <c:manualLayout>
                  <c:x val="0"/>
                  <c:y val="-1.5668806300675318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{72D9CB6F-E9EA-48A1-B43F-78FC04C9C666}</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648C-47B8-88C2-0543F439FC82}"/>
                </c:ext>
              </c:extLst>
            </c:dLbl>
            <c:dLbl>
              <c:idx val="16"/>
              <c:layout>
                <c:manualLayout>
                  <c:x val="0"/>
                  <c:y val="1.6692844133222185E-3"/>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{2403507A-AAE1-42B0-906A-7DF13F4C1505}</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648C-47B8-88C2-0543F439FC82}"/>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{FB31E57C-D96B-484C-B425-30C1DBE36140}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648C-47B8-88C2-0543F439FC82}"/>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{235A3256-2733-4C34-A72E-2BB824E15212}</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648C-47B8-88C2-0543F439FC8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7.7</c:v>
                </c:pt>
                <c:pt idx="16">
                  <c:v>7.5</c:v>
                </c:pt>
                <c:pt idx="24">
                  <c:v>8</c:v>
                </c:pt>
                <c:pt idx="32">
                  <c:v>8</c:v>
                </c:pt>
              </c:numCache>
            </c:numRef>
          </c:xVal>
          <c:yVal>
            <c:numRef>
              <c:f>公会計指標分析・財政指標組合せ分析表!$BP$77:$DC$77</c:f>
              <c:numCache>
                <c:formatCode>#,##0.0;"▲ "#,##0.0</c:formatCode>
                <c:ptCount val="40"/>
                <c:pt idx="0">
                  <c:v>25.4</c:v>
                </c:pt>
                <c:pt idx="8">
                  <c:v>23</c:v>
                </c:pt>
                <c:pt idx="16">
                  <c:v>28</c:v>
                </c:pt>
                <c:pt idx="24">
                  <c:v>19.2</c:v>
                </c:pt>
                <c:pt idx="32">
                  <c:v>4</c:v>
                </c:pt>
              </c:numCache>
            </c:numRef>
          </c:yVal>
          <c:smooth val="0"/>
          <c:extLst>
            <c:ext xmlns:c16="http://schemas.microsoft.com/office/drawing/2014/chart" uri="{C3380CC4-5D6E-409C-BE32-E72D297353CC}">
              <c16:uniqueId val="{00000013-648C-47B8-88C2-0543F439FC82}"/>
            </c:ext>
          </c:extLst>
        </c:ser>
        <c:dLbls>
          <c:showLegendKey val="0"/>
          <c:showVal val="1"/>
          <c:showCatName val="0"/>
          <c:showSerName val="0"/>
          <c:showPercent val="0"/>
          <c:showBubbleSize val="0"/>
        </c:dLbls>
        <c:axId val="84219776"/>
        <c:axId val="84234240"/>
      </c:scatterChart>
      <c:valAx>
        <c:axId val="84219776"/>
        <c:scaling>
          <c:orientation val="maxMin"/>
          <c:max val="14"/>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6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新潟県佐渡市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　起債残高の減少により元利償還金が減少したが、</a:t>
          </a:r>
          <a:r>
            <a:rPr kumimoji="1" lang="ja-JP" altLang="ja-JP" sz="1200" b="0" i="0" u="none" strike="noStrike" kern="0" cap="none" spc="0" normalizeH="0" baseline="0" noProof="0">
              <a:ln>
                <a:noFill/>
              </a:ln>
              <a:solidFill>
                <a:sysClr val="windowText" lastClr="000000"/>
              </a:solidFill>
              <a:effectLst/>
              <a:uLnTx/>
              <a:uFillTx/>
              <a:latin typeface="+mn-lt"/>
              <a:ea typeface="+mn-ea"/>
              <a:cs typeface="+mn-cs"/>
            </a:rPr>
            <a:t>マイナス要素である算入公債費等</a:t>
          </a:r>
          <a:r>
            <a:rPr kumimoji="1" lang="ja-JP" altLang="en-US"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が減少したため、実質公債費比率の分子が増加した。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solidFill>
                <a:sysClr val="windowText" lastClr="000000"/>
              </a:solidFill>
              <a:latin typeface="ＭＳ ゴシック" pitchFamily="49" charset="-128"/>
              <a:ea typeface="ＭＳ ゴシック" pitchFamily="49" charset="-128"/>
            </a:rPr>
            <a:t>-</a:t>
          </a:r>
          <a:endParaRPr kumimoji="1" lang="ja-JP" altLang="en-US" sz="1000">
            <a:solidFill>
              <a:sysClr val="windowText" lastClr="000000"/>
            </a:solidFill>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新潟県佐渡市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　</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充当可能基金が減少したものの、</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一般会計等に係る地方債の現在高</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等</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の将来負担額が減少</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し</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たため、将来負担比率の分子は</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減少</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した。</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新潟県佐渡市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財政調整基金</a:t>
          </a: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及び</a:t>
          </a: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減債基金の残高</a:t>
          </a: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が減となったため</a:t>
          </a: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全体として</a:t>
          </a: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減とな</a:t>
          </a: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った。</a:t>
          </a:r>
          <a:endParaRPr kumimoji="0" lang="ja-JP" altLang="ja-JP" sz="1300" b="0" i="0" u="none" strike="noStrike" kern="0" cap="none" spc="0" normalizeH="0" baseline="0" noProof="0">
            <a:ln>
              <a:noFill/>
            </a:ln>
            <a:solidFill>
              <a:sysClr val="windowText" lastClr="000000"/>
            </a:solidFill>
            <a:effectLst/>
            <a:uLnTx/>
            <a:uFillTx/>
            <a:latin typeface="+mn-lt"/>
            <a:ea typeface="+mn-ea"/>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　各基金の設置目的と事業内容に基づき、計画的に積立てと取崩しを行う。</a:t>
          </a:r>
          <a:endParaRPr kumimoji="0" lang="ja-JP" altLang="ja-JP" sz="13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　なお、管理運用にあたっては、安全確実であることを基本としながら、効果的な運用に努める。</a:t>
          </a:r>
          <a:endParaRPr kumimoji="0" lang="ja-JP" altLang="ja-JP" sz="1300" b="0" i="0" u="none" strike="noStrike" kern="0" cap="none" spc="0" normalizeH="0" baseline="0" noProof="0">
            <a:ln>
              <a:noFill/>
            </a:ln>
            <a:solidFill>
              <a:sysClr val="windowText" lastClr="000000"/>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 地域振興基金：市民の連携の強化及び地域振興の事業の財源に充てる。</a:t>
          </a:r>
          <a:endParaRPr kumimoji="0" lang="ja-JP" altLang="ja-JP" sz="13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　○ </a:t>
          </a: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過疎地域持続的発展特別事業基金</a:t>
          </a: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：地域医療の確保、住民の日常的な移動のための交通手段の確保、集落の維持及び活性化その他の住民が将来にわたり安全に暮らすことができる地域社会の実現を図るための事業の財源に充てる。</a:t>
          </a:r>
          <a:endParaRPr kumimoji="1" lang="en-US" altLang="ja-JP" sz="13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　○地域医療基金：地域における医療提供体制の確保を図ることを目的とする事業の経費に充てる。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 地域振興基金：</a:t>
          </a: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安全安心まちづくり事業や支所・行政サービスセンター拠点化事業などの財源として</a:t>
          </a:r>
          <a:r>
            <a:rPr kumimoji="1" lang="en-US" altLang="ja-JP" sz="1300" b="0" i="0" u="none" strike="noStrike" kern="0" cap="none" spc="0" normalizeH="0" baseline="0" noProof="0">
              <a:ln>
                <a:noFill/>
              </a:ln>
              <a:solidFill>
                <a:sysClr val="windowText" lastClr="000000"/>
              </a:solidFill>
              <a:effectLst/>
              <a:uLnTx/>
              <a:uFillTx/>
              <a:latin typeface="+mn-lt"/>
              <a:ea typeface="+mn-ea"/>
              <a:cs typeface="+mn-cs"/>
            </a:rPr>
            <a:t>2.4</a:t>
          </a: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億円取り崩したことにより減少した。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過疎地域持続的発展特別事業基金：過疎対策事業債の基金造成分などにより</a:t>
          </a:r>
          <a:r>
            <a:rPr kumimoji="1" lang="en-US" altLang="ja-JP" sz="1300" b="0" i="0" u="none" strike="noStrike" kern="0" cap="none" spc="0" normalizeH="0" baseline="0" noProof="0">
              <a:ln>
                <a:noFill/>
              </a:ln>
              <a:solidFill>
                <a:sysClr val="windowText" lastClr="000000"/>
              </a:solidFill>
              <a:effectLst/>
              <a:uLnTx/>
              <a:uFillTx/>
              <a:latin typeface="+mn-lt"/>
              <a:ea typeface="+mn-ea"/>
              <a:cs typeface="+mn-cs"/>
            </a:rPr>
            <a:t>1.9</a:t>
          </a: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億円積み立てた一方で、産業振興、高齢者等の保健及び福祉の向上及び増進、医療の確保等の事業費の財源として</a:t>
          </a:r>
          <a:r>
            <a:rPr kumimoji="1" lang="en-US" altLang="ja-JP" sz="1300" b="0" i="0" u="none" strike="noStrike" kern="0" cap="none" spc="0" normalizeH="0" baseline="0" noProof="0">
              <a:ln>
                <a:noFill/>
              </a:ln>
              <a:solidFill>
                <a:sysClr val="windowText" lastClr="000000"/>
              </a:solidFill>
              <a:effectLst/>
              <a:uLnTx/>
              <a:uFillTx/>
              <a:latin typeface="+mn-lt"/>
              <a:ea typeface="+mn-ea"/>
              <a:cs typeface="+mn-cs"/>
            </a:rPr>
            <a:t>3.4</a:t>
          </a: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億円を取り崩したことにより減少した。</a:t>
          </a:r>
          <a:endParaRPr kumimoji="1" lang="en-US" altLang="ja-JP" sz="13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　○地域医療基金：令和</a:t>
          </a:r>
          <a:r>
            <a:rPr kumimoji="1" lang="en-US" altLang="ja-JP" sz="1300" b="0" i="0" u="none" strike="noStrike" kern="0" cap="none" spc="0" normalizeH="0" baseline="0" noProof="0">
              <a:ln>
                <a:noFill/>
              </a:ln>
              <a:solidFill>
                <a:sysClr val="windowText" lastClr="000000"/>
              </a:solidFill>
              <a:effectLst/>
              <a:uLnTx/>
              <a:uFillTx/>
              <a:latin typeface="+mn-lt"/>
              <a:ea typeface="+mn-ea"/>
              <a:cs typeface="+mn-cs"/>
            </a:rPr>
            <a:t>4</a:t>
          </a: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年度に設置し、</a:t>
          </a:r>
          <a:r>
            <a:rPr kumimoji="1" lang="en-US" altLang="ja-JP" sz="1300" b="0" i="0" u="none" strike="noStrike" kern="0" cap="none" spc="0" normalizeH="0" baseline="0" noProof="0">
              <a:ln>
                <a:noFill/>
              </a:ln>
              <a:solidFill>
                <a:sysClr val="windowText" lastClr="000000"/>
              </a:solidFill>
              <a:effectLst/>
              <a:uLnTx/>
              <a:uFillTx/>
              <a:latin typeface="+mn-lt"/>
              <a:ea typeface="+mn-ea"/>
              <a:cs typeface="+mn-cs"/>
            </a:rPr>
            <a:t>2.7</a:t>
          </a: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憶円を積み立てた。</a:t>
          </a:r>
          <a:endParaRPr kumimoji="0" lang="ja-JP" altLang="ja-JP" sz="1300" b="0" i="0" u="none" strike="noStrike" kern="0" cap="none" spc="0" normalizeH="0" baseline="0" noProof="0">
            <a:ln>
              <a:noFill/>
            </a:ln>
            <a:solidFill>
              <a:sysClr val="windowText" lastClr="000000"/>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各基金の設置目的と事業内容に基づき、計画的に積立てと取崩しを行う。</a:t>
          </a:r>
          <a:endParaRPr kumimoji="0" lang="ja-JP" altLang="ja-JP" sz="1300" b="0" i="0" u="none" strike="noStrike" kern="0" cap="none" spc="0" normalizeH="0" baseline="0" noProof="0">
            <a:ln>
              <a:noFill/>
            </a:ln>
            <a:solidFill>
              <a:sysClr val="windowText" lastClr="000000"/>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　普通交付税の減額や、エネルギー価格高騰等、大雪災害の対応に伴う取崩により減となった</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rgbClr val="FF0000"/>
              </a:solidFill>
              <a:effectLst/>
              <a:uLnTx/>
              <a:uFillTx/>
              <a:latin typeface="+mn-lt"/>
              <a:ea typeface="+mn-ea"/>
              <a:cs typeface="+mn-cs"/>
            </a:rPr>
            <a:t>　</a:t>
          </a: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基金の取崩を減少させるためにも、公共施設や組織の最適化を念頭に置きつつ、民間の積極的な活用やデジタル化を進めるなどの行財政改革に取組み、収支の改善に努める。令和５年度末の残高見込みは</a:t>
          </a:r>
          <a:r>
            <a:rPr kumimoji="1" lang="en-US" altLang="ja-JP" sz="1300" b="0" i="0" u="none" strike="noStrike" kern="0" cap="none" spc="0" normalizeH="0" baseline="0" noProof="0">
              <a:ln>
                <a:noFill/>
              </a:ln>
              <a:solidFill>
                <a:sysClr val="windowText" lastClr="000000"/>
              </a:solidFill>
              <a:effectLst/>
              <a:uLnTx/>
              <a:uFillTx/>
              <a:latin typeface="+mn-lt"/>
              <a:ea typeface="+mn-ea"/>
              <a:cs typeface="+mn-cs"/>
            </a:rPr>
            <a:t>34</a:t>
          </a: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億円程度と見込んでいる。</a:t>
          </a:r>
          <a:endParaRPr kumimoji="0" lang="ja-JP" altLang="ja-JP" sz="1300" b="0" i="0" u="none" strike="noStrike" kern="0" cap="none" spc="0" normalizeH="0" baseline="0" noProof="0">
            <a:ln>
              <a:noFill/>
            </a:ln>
            <a:solidFill>
              <a:sysClr val="windowText" lastClr="000000"/>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財源対策債等の償還に係る財源として</a:t>
          </a:r>
          <a:r>
            <a:rPr kumimoji="1" lang="en-US" altLang="ja-JP" sz="13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1.8</a:t>
          </a:r>
          <a:r>
            <a:rPr kumimoji="1" lang="ja-JP" altLang="en-US" sz="13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億円を取り崩したことにより減少した。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市債残高の状況や公債費負担の今後見通しに応じて計画的に取崩しを行う。令和</a:t>
          </a: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５</a:t>
          </a: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年度末の残高は</a:t>
          </a:r>
          <a:r>
            <a:rPr kumimoji="1" lang="en-US" altLang="ja-JP" sz="1300" b="0" i="0" u="none" strike="noStrike" kern="0" cap="none" spc="0" normalizeH="0" baseline="0" noProof="0">
              <a:ln>
                <a:noFill/>
              </a:ln>
              <a:solidFill>
                <a:sysClr val="windowText" lastClr="000000"/>
              </a:solidFill>
              <a:effectLst/>
              <a:uLnTx/>
              <a:uFillTx/>
              <a:latin typeface="+mn-lt"/>
              <a:ea typeface="+mn-ea"/>
              <a:cs typeface="+mn-cs"/>
            </a:rPr>
            <a:t>12</a:t>
          </a: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億円程度と見込んでいる。</a:t>
          </a:r>
          <a:endParaRPr kumimoji="0" lang="ja-JP" altLang="ja-JP" sz="1300" b="0" i="0" u="none" strike="noStrike" kern="0" cap="none" spc="0" normalizeH="0" baseline="0" noProof="0">
            <a:ln>
              <a:noFill/>
            </a:ln>
            <a:solidFill>
              <a:sysClr val="windowText" lastClr="000000"/>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新潟県佐渡市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50,651
50,423
855.68
49,202,791
47,158,099
1,211,572
25,539,789
47,846,807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120.1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3344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549147" y="4522246"/>
          <a:ext cx="416296"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u="none">
              <a:solidFill>
                <a:sysClr val="windowText" lastClr="000000"/>
              </a:solidFill>
              <a:latin typeface="ＭＳ Ｐゴシック" panose="020B0600070205080204" pitchFamily="50" charset="-128"/>
              <a:ea typeface="ＭＳ Ｐゴシック" panose="020B0600070205080204" pitchFamily="50" charset="-128"/>
            </a:rPr>
            <a:t>固定資産台帳整備中</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128058</xdr:rowOff>
    </xdr:from>
    <xdr:to>
      <xdr:col>23</xdr:col>
      <xdr:colOff>85090</xdr:colOff>
      <xdr:row>34</xdr:row>
      <xdr:rowOff>3810</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206240" y="5423958"/>
          <a:ext cx="1270" cy="1049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7637</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258945"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3810</xdr:rowOff>
    </xdr:from>
    <xdr:to>
      <xdr:col>23</xdr:col>
      <xdr:colOff>174625</xdr:colOff>
      <xdr:row>34</xdr:row>
      <xdr:rowOff>3810</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119245" y="647319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74735</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258945" y="5202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128058</xdr:rowOff>
    </xdr:from>
    <xdr:to>
      <xdr:col>23</xdr:col>
      <xdr:colOff>174625</xdr:colOff>
      <xdr:row>27</xdr:row>
      <xdr:rowOff>128058</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119245" y="542395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171044</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258945" y="5969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157345" y="598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145838</xdr:rowOff>
    </xdr:from>
    <xdr:to>
      <xdr:col>19</xdr:col>
      <xdr:colOff>187325</xdr:colOff>
      <xdr:row>31</xdr:row>
      <xdr:rowOff>75988</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3537585" y="59446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149437</xdr:rowOff>
    </xdr:from>
    <xdr:to>
      <xdr:col>15</xdr:col>
      <xdr:colOff>187325</xdr:colOff>
      <xdr:row>31</xdr:row>
      <xdr:rowOff>79587</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2867025" y="59482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196465" y="58870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525905" y="58654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85725</xdr:colOff>
      <xdr:row>26</xdr:row>
      <xdr:rowOff>140758</xdr:rowOff>
    </xdr:from>
    <xdr:to>
      <xdr:col>11</xdr:col>
      <xdr:colOff>187325</xdr:colOff>
      <xdr:row>27</xdr:row>
      <xdr:rowOff>70908</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2196465" y="52690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26</xdr:row>
      <xdr:rowOff>75988</xdr:rowOff>
    </xdr:from>
    <xdr:to>
      <xdr:col>7</xdr:col>
      <xdr:colOff>187325</xdr:colOff>
      <xdr:row>27</xdr:row>
      <xdr:rowOff>6138</xdr:rowOff>
    </xdr:to>
    <xdr:sp macro="" textlink="">
      <xdr:nvSpPr>
        <xdr:cNvPr id="82" name="楕円 81">
          <a:extLst>
            <a:ext uri="{FF2B5EF4-FFF2-40B4-BE49-F238E27FC236}">
              <a16:creationId xmlns:a16="http://schemas.microsoft.com/office/drawing/2014/main" id="{00000000-0008-0000-0D00-000052000000}"/>
            </a:ext>
          </a:extLst>
        </xdr:cNvPr>
        <xdr:cNvSpPr/>
      </xdr:nvSpPr>
      <xdr:spPr>
        <a:xfrm>
          <a:off x="1525905" y="52042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126788</xdr:rowOff>
    </xdr:from>
    <xdr:to>
      <xdr:col>11</xdr:col>
      <xdr:colOff>136525</xdr:colOff>
      <xdr:row>27</xdr:row>
      <xdr:rowOff>20108</xdr:rowOff>
    </xdr:to>
    <xdr:cxnSp macro="">
      <xdr:nvCxnSpPr>
        <xdr:cNvPr id="83" name="直線コネクタ 82">
          <a:extLst>
            <a:ext uri="{FF2B5EF4-FFF2-40B4-BE49-F238E27FC236}">
              <a16:creationId xmlns:a16="http://schemas.microsoft.com/office/drawing/2014/main" id="{00000000-0008-0000-0D00-000053000000}"/>
            </a:ext>
          </a:extLst>
        </xdr:cNvPr>
        <xdr:cNvCxnSpPr/>
      </xdr:nvCxnSpPr>
      <xdr:spPr>
        <a:xfrm>
          <a:off x="1576705" y="5255048"/>
          <a:ext cx="67056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92515</xdr:rowOff>
    </xdr:from>
    <xdr:ext cx="405111" cy="259045"/>
    <xdr:sp macro="" textlink="">
      <xdr:nvSpPr>
        <xdr:cNvPr id="84" name="n_1aveValue有形固定資産減価償却率">
          <a:extLst>
            <a:ext uri="{FF2B5EF4-FFF2-40B4-BE49-F238E27FC236}">
              <a16:creationId xmlns:a16="http://schemas.microsoft.com/office/drawing/2014/main" id="{00000000-0008-0000-0D00-000054000000}"/>
            </a:ext>
          </a:extLst>
        </xdr:cNvPr>
        <xdr:cNvSpPr txBox="1"/>
      </xdr:nvSpPr>
      <xdr:spPr>
        <a:xfrm>
          <a:off x="3395989" y="5723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96114</xdr:rowOff>
    </xdr:from>
    <xdr:ext cx="405111" cy="259045"/>
    <xdr:sp macro="" textlink="">
      <xdr:nvSpPr>
        <xdr:cNvPr id="85" name="n_2aveValue有形固定資産減価償却率">
          <a:extLst>
            <a:ext uri="{FF2B5EF4-FFF2-40B4-BE49-F238E27FC236}">
              <a16:creationId xmlns:a16="http://schemas.microsoft.com/office/drawing/2014/main" id="{00000000-0008-0000-0D00-000055000000}"/>
            </a:ext>
          </a:extLst>
        </xdr:cNvPr>
        <xdr:cNvSpPr txBox="1"/>
      </xdr:nvSpPr>
      <xdr:spPr>
        <a:xfrm>
          <a:off x="2738129" y="572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9542</xdr:rowOff>
    </xdr:from>
    <xdr:ext cx="405111" cy="259045"/>
    <xdr:sp macro="" textlink="">
      <xdr:nvSpPr>
        <xdr:cNvPr id="86" name="n_3aveValue有形固定資産減価償却率">
          <a:extLst>
            <a:ext uri="{FF2B5EF4-FFF2-40B4-BE49-F238E27FC236}">
              <a16:creationId xmlns:a16="http://schemas.microsoft.com/office/drawing/2014/main" id="{00000000-0008-0000-0D00-000056000000}"/>
            </a:ext>
          </a:extLst>
        </xdr:cNvPr>
        <xdr:cNvSpPr txBox="1"/>
      </xdr:nvSpPr>
      <xdr:spPr>
        <a:xfrm>
          <a:off x="2067569" y="5976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159402</xdr:rowOff>
    </xdr:from>
    <xdr:ext cx="405111" cy="259045"/>
    <xdr:sp macro="" textlink="">
      <xdr:nvSpPr>
        <xdr:cNvPr id="87" name="n_4aveValue有形固定資産減価償却率">
          <a:extLst>
            <a:ext uri="{FF2B5EF4-FFF2-40B4-BE49-F238E27FC236}">
              <a16:creationId xmlns:a16="http://schemas.microsoft.com/office/drawing/2014/main" id="{00000000-0008-0000-0D00-000057000000}"/>
            </a:ext>
          </a:extLst>
        </xdr:cNvPr>
        <xdr:cNvSpPr txBox="1"/>
      </xdr:nvSpPr>
      <xdr:spPr>
        <a:xfrm>
          <a:off x="1397009" y="5958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87435</xdr:rowOff>
    </xdr:from>
    <xdr:ext cx="405111" cy="259045"/>
    <xdr:sp macro="" textlink="">
      <xdr:nvSpPr>
        <xdr:cNvPr id="88" name="n_3mainValue有形固定資産減価償却率">
          <a:extLst>
            <a:ext uri="{FF2B5EF4-FFF2-40B4-BE49-F238E27FC236}">
              <a16:creationId xmlns:a16="http://schemas.microsoft.com/office/drawing/2014/main" id="{00000000-0008-0000-0D00-000058000000}"/>
            </a:ext>
          </a:extLst>
        </xdr:cNvPr>
        <xdr:cNvSpPr txBox="1"/>
      </xdr:nvSpPr>
      <xdr:spPr>
        <a:xfrm>
          <a:off x="2067569" y="5048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22665</xdr:rowOff>
    </xdr:from>
    <xdr:ext cx="405111" cy="259045"/>
    <xdr:sp macro="" textlink="">
      <xdr:nvSpPr>
        <xdr:cNvPr id="89" name="n_4mainValue有形固定資産減価償却率">
          <a:extLst>
            <a:ext uri="{FF2B5EF4-FFF2-40B4-BE49-F238E27FC236}">
              <a16:creationId xmlns:a16="http://schemas.microsoft.com/office/drawing/2014/main" id="{00000000-0008-0000-0D00-000059000000}"/>
            </a:ext>
          </a:extLst>
        </xdr:cNvPr>
        <xdr:cNvSpPr txBox="1"/>
      </xdr:nvSpPr>
      <xdr:spPr>
        <a:xfrm>
          <a:off x="1397009" y="4983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a:extLst>
            <a:ext uri="{FF2B5EF4-FFF2-40B4-BE49-F238E27FC236}">
              <a16:creationId xmlns:a16="http://schemas.microsoft.com/office/drawing/2014/main" id="{00000000-0008-0000-0D00-00005A000000}"/>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1" name="正方形/長方形 90">
          <a:extLst>
            <a:ext uri="{FF2B5EF4-FFF2-40B4-BE49-F238E27FC236}">
              <a16:creationId xmlns:a16="http://schemas.microsoft.com/office/drawing/2014/main" id="{00000000-0008-0000-0D00-00005B000000}"/>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2" name="正方形/長方形 91">
          <a:extLst>
            <a:ext uri="{FF2B5EF4-FFF2-40B4-BE49-F238E27FC236}">
              <a16:creationId xmlns:a16="http://schemas.microsoft.com/office/drawing/2014/main" id="{00000000-0008-0000-0D00-00005C000000}"/>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[ 786.7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a:extLst>
            <a:ext uri="{FF2B5EF4-FFF2-40B4-BE49-F238E27FC236}">
              <a16:creationId xmlns:a16="http://schemas.microsoft.com/office/drawing/2014/main" id="{00000000-0008-0000-0D00-00005D000000}"/>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a:extLst>
            <a:ext uri="{FF2B5EF4-FFF2-40B4-BE49-F238E27FC236}">
              <a16:creationId xmlns:a16="http://schemas.microsoft.com/office/drawing/2014/main" id="{00000000-0008-0000-0D00-00005E000000}"/>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a:extLst>
            <a:ext uri="{FF2B5EF4-FFF2-40B4-BE49-F238E27FC236}">
              <a16:creationId xmlns:a16="http://schemas.microsoft.com/office/drawing/2014/main" id="{00000000-0008-0000-0D00-00005F000000}"/>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a:extLst>
            <a:ext uri="{FF2B5EF4-FFF2-40B4-BE49-F238E27FC236}">
              <a16:creationId xmlns:a16="http://schemas.microsoft.com/office/drawing/2014/main" id="{00000000-0008-0000-0D00-000060000000}"/>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a:extLst>
            <a:ext uri="{FF2B5EF4-FFF2-40B4-BE49-F238E27FC236}">
              <a16:creationId xmlns:a16="http://schemas.microsoft.com/office/drawing/2014/main" id="{00000000-0008-0000-0D00-000061000000}"/>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a:extLst>
            <a:ext uri="{FF2B5EF4-FFF2-40B4-BE49-F238E27FC236}">
              <a16:creationId xmlns:a16="http://schemas.microsoft.com/office/drawing/2014/main" id="{00000000-0008-0000-0D00-000062000000}"/>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a:extLst>
            <a:ext uri="{FF2B5EF4-FFF2-40B4-BE49-F238E27FC236}">
              <a16:creationId xmlns:a16="http://schemas.microsoft.com/office/drawing/2014/main" id="{00000000-0008-0000-0D00-000066000000}"/>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u="none">
              <a:solidFill>
                <a:sysClr val="windowText" lastClr="000000"/>
              </a:solidFill>
              <a:latin typeface="ＭＳ Ｐゴシック" panose="020B0600070205080204" pitchFamily="50" charset="-128"/>
              <a:ea typeface="ＭＳ Ｐゴシック" panose="020B0600070205080204" pitchFamily="50" charset="-128"/>
            </a:rPr>
            <a:t>普通交付税が減少したことにより経常一般財源等が減となったため、債務償還比率は前年度よりも高くなり、類似団体と比べても高い水準となっている。地方債残高は年々減少傾向にあるが、人口減少に伴う普通交付税額の減は避けられないため、今後も公債費負担の適正化及び公営企業の経営改善に取り組んでいく。</a:t>
          </a:r>
        </a:p>
        <a:p>
          <a:endParaRPr kumimoji="1" lang="ja-JP" altLang="en-US" sz="1100" b="1" u="sng">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3" name="テキスト ボックス 102">
          <a:extLst>
            <a:ext uri="{FF2B5EF4-FFF2-40B4-BE49-F238E27FC236}">
              <a16:creationId xmlns:a16="http://schemas.microsoft.com/office/drawing/2014/main" id="{00000000-0008-0000-0D00-000067000000}"/>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a:extLst>
            <a:ext uri="{FF2B5EF4-FFF2-40B4-BE49-F238E27FC236}">
              <a16:creationId xmlns:a16="http://schemas.microsoft.com/office/drawing/2014/main" id="{00000000-0008-0000-0D00-000068000000}"/>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5" name="テキスト ボックス 104">
          <a:extLst>
            <a:ext uri="{FF2B5EF4-FFF2-40B4-BE49-F238E27FC236}">
              <a16:creationId xmlns:a16="http://schemas.microsoft.com/office/drawing/2014/main" id="{00000000-0008-0000-0D00-000069000000}"/>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6" name="直線コネクタ 105">
          <a:extLst>
            <a:ext uri="{FF2B5EF4-FFF2-40B4-BE49-F238E27FC236}">
              <a16:creationId xmlns:a16="http://schemas.microsoft.com/office/drawing/2014/main" id="{00000000-0008-0000-0D00-00006A000000}"/>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07" name="テキスト ボックス 106">
          <a:extLst>
            <a:ext uri="{FF2B5EF4-FFF2-40B4-BE49-F238E27FC236}">
              <a16:creationId xmlns:a16="http://schemas.microsoft.com/office/drawing/2014/main" id="{00000000-0008-0000-0D00-00006B000000}"/>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8" name="直線コネクタ 107">
          <a:extLst>
            <a:ext uri="{FF2B5EF4-FFF2-40B4-BE49-F238E27FC236}">
              <a16:creationId xmlns:a16="http://schemas.microsoft.com/office/drawing/2014/main" id="{00000000-0008-0000-0D00-00006C000000}"/>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9" name="テキスト ボックス 108">
          <a:extLst>
            <a:ext uri="{FF2B5EF4-FFF2-40B4-BE49-F238E27FC236}">
              <a16:creationId xmlns:a16="http://schemas.microsoft.com/office/drawing/2014/main" id="{00000000-0008-0000-0D00-00006D000000}"/>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0" name="直線コネクタ 109">
          <a:extLst>
            <a:ext uri="{FF2B5EF4-FFF2-40B4-BE49-F238E27FC236}">
              <a16:creationId xmlns:a16="http://schemas.microsoft.com/office/drawing/2014/main" id="{00000000-0008-0000-0D00-00006E000000}"/>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2" name="直線コネクタ 111">
          <a:extLst>
            <a:ext uri="{FF2B5EF4-FFF2-40B4-BE49-F238E27FC236}">
              <a16:creationId xmlns:a16="http://schemas.microsoft.com/office/drawing/2014/main" id="{00000000-0008-0000-0D00-000070000000}"/>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3" name="テキスト ボックス 112">
          <a:extLst>
            <a:ext uri="{FF2B5EF4-FFF2-40B4-BE49-F238E27FC236}">
              <a16:creationId xmlns:a16="http://schemas.microsoft.com/office/drawing/2014/main" id="{00000000-0008-0000-0D00-000071000000}"/>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4" name="直線コネクタ 113">
          <a:extLst>
            <a:ext uri="{FF2B5EF4-FFF2-40B4-BE49-F238E27FC236}">
              <a16:creationId xmlns:a16="http://schemas.microsoft.com/office/drawing/2014/main" id="{00000000-0008-0000-0D00-000072000000}"/>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15" name="テキスト ボックス 114">
          <a:extLst>
            <a:ext uri="{FF2B5EF4-FFF2-40B4-BE49-F238E27FC236}">
              <a16:creationId xmlns:a16="http://schemas.microsoft.com/office/drawing/2014/main" id="{00000000-0008-0000-0D00-000073000000}"/>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a:extLst>
            <a:ext uri="{FF2B5EF4-FFF2-40B4-BE49-F238E27FC236}">
              <a16:creationId xmlns:a16="http://schemas.microsoft.com/office/drawing/2014/main" id="{00000000-0008-0000-0D00-000074000000}"/>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7" name="債務償還比率グラフ枠">
          <a:extLst>
            <a:ext uri="{FF2B5EF4-FFF2-40B4-BE49-F238E27FC236}">
              <a16:creationId xmlns:a16="http://schemas.microsoft.com/office/drawing/2014/main" id="{00000000-0008-0000-0D00-000075000000}"/>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137717</xdr:rowOff>
    </xdr:to>
    <xdr:cxnSp macro="">
      <xdr:nvCxnSpPr>
        <xdr:cNvPr id="118" name="直線コネクタ 117">
          <a:extLst>
            <a:ext uri="{FF2B5EF4-FFF2-40B4-BE49-F238E27FC236}">
              <a16:creationId xmlns:a16="http://schemas.microsoft.com/office/drawing/2014/main" id="{00000000-0008-0000-0D00-000076000000}"/>
            </a:ext>
          </a:extLst>
        </xdr:cNvPr>
        <xdr:cNvCxnSpPr/>
      </xdr:nvCxnSpPr>
      <xdr:spPr>
        <a:xfrm flipV="1">
          <a:off x="13027660" y="5211868"/>
          <a:ext cx="1269" cy="1227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141544</xdr:rowOff>
    </xdr:from>
    <xdr:ext cx="560923" cy="259045"/>
    <xdr:sp macro="" textlink="">
      <xdr:nvSpPr>
        <xdr:cNvPr id="119" name="債務償還比率最小値テキスト">
          <a:extLst>
            <a:ext uri="{FF2B5EF4-FFF2-40B4-BE49-F238E27FC236}">
              <a16:creationId xmlns:a16="http://schemas.microsoft.com/office/drawing/2014/main" id="{00000000-0008-0000-0D00-000077000000}"/>
            </a:ext>
          </a:extLst>
        </xdr:cNvPr>
        <xdr:cNvSpPr txBox="1"/>
      </xdr:nvSpPr>
      <xdr:spPr>
        <a:xfrm>
          <a:off x="13080365" y="644328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137717</xdr:rowOff>
    </xdr:from>
    <xdr:to>
      <xdr:col>76</xdr:col>
      <xdr:colOff>111125</xdr:colOff>
      <xdr:row>33</xdr:row>
      <xdr:rowOff>137717</xdr:rowOff>
    </xdr:to>
    <xdr:cxnSp macro="">
      <xdr:nvCxnSpPr>
        <xdr:cNvPr id="120" name="直線コネクタ 119">
          <a:extLst>
            <a:ext uri="{FF2B5EF4-FFF2-40B4-BE49-F238E27FC236}">
              <a16:creationId xmlns:a16="http://schemas.microsoft.com/office/drawing/2014/main" id="{00000000-0008-0000-0D00-000078000000}"/>
            </a:ext>
          </a:extLst>
        </xdr:cNvPr>
        <xdr:cNvCxnSpPr/>
      </xdr:nvCxnSpPr>
      <xdr:spPr>
        <a:xfrm>
          <a:off x="12963525" y="64394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1" name="債務償還比率最大値テキスト">
          <a:extLst>
            <a:ext uri="{FF2B5EF4-FFF2-40B4-BE49-F238E27FC236}">
              <a16:creationId xmlns:a16="http://schemas.microsoft.com/office/drawing/2014/main" id="{00000000-0008-0000-0D00-000079000000}"/>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2" name="直線コネクタ 121">
          <a:extLst>
            <a:ext uri="{FF2B5EF4-FFF2-40B4-BE49-F238E27FC236}">
              <a16:creationId xmlns:a16="http://schemas.microsoft.com/office/drawing/2014/main" id="{00000000-0008-0000-0D00-00007A000000}"/>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8829</xdr:rowOff>
    </xdr:from>
    <xdr:ext cx="469744" cy="259045"/>
    <xdr:sp macro="" textlink="">
      <xdr:nvSpPr>
        <xdr:cNvPr id="123" name="債務償還比率平均値テキスト">
          <a:extLst>
            <a:ext uri="{FF2B5EF4-FFF2-40B4-BE49-F238E27FC236}">
              <a16:creationId xmlns:a16="http://schemas.microsoft.com/office/drawing/2014/main" id="{00000000-0008-0000-0D00-00007B000000}"/>
            </a:ext>
          </a:extLst>
        </xdr:cNvPr>
        <xdr:cNvSpPr txBox="1"/>
      </xdr:nvSpPr>
      <xdr:spPr>
        <a:xfrm>
          <a:off x="13080365" y="56400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157402</xdr:rowOff>
    </xdr:from>
    <xdr:to>
      <xdr:col>76</xdr:col>
      <xdr:colOff>73025</xdr:colOff>
      <xdr:row>30</xdr:row>
      <xdr:rowOff>87552</xdr:rowOff>
    </xdr:to>
    <xdr:sp macro="" textlink="">
      <xdr:nvSpPr>
        <xdr:cNvPr id="124" name="フローチャート: 判断 123">
          <a:extLst>
            <a:ext uri="{FF2B5EF4-FFF2-40B4-BE49-F238E27FC236}">
              <a16:creationId xmlns:a16="http://schemas.microsoft.com/office/drawing/2014/main" id="{00000000-0008-0000-0D00-00007C000000}"/>
            </a:ext>
          </a:extLst>
        </xdr:cNvPr>
        <xdr:cNvSpPr/>
      </xdr:nvSpPr>
      <xdr:spPr>
        <a:xfrm>
          <a:off x="13001625" y="57885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155003</xdr:rowOff>
    </xdr:from>
    <xdr:to>
      <xdr:col>72</xdr:col>
      <xdr:colOff>123825</xdr:colOff>
      <xdr:row>30</xdr:row>
      <xdr:rowOff>85153</xdr:rowOff>
    </xdr:to>
    <xdr:sp macro="" textlink="">
      <xdr:nvSpPr>
        <xdr:cNvPr id="125" name="フローチャート: 判断 124">
          <a:extLst>
            <a:ext uri="{FF2B5EF4-FFF2-40B4-BE49-F238E27FC236}">
              <a16:creationId xmlns:a16="http://schemas.microsoft.com/office/drawing/2014/main" id="{00000000-0008-0000-0D00-00007D000000}"/>
            </a:ext>
          </a:extLst>
        </xdr:cNvPr>
        <xdr:cNvSpPr/>
      </xdr:nvSpPr>
      <xdr:spPr>
        <a:xfrm>
          <a:off x="12359005" y="57861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115972</xdr:rowOff>
    </xdr:from>
    <xdr:to>
      <xdr:col>68</xdr:col>
      <xdr:colOff>123825</xdr:colOff>
      <xdr:row>31</xdr:row>
      <xdr:rowOff>46122</xdr:rowOff>
    </xdr:to>
    <xdr:sp macro="" textlink="">
      <xdr:nvSpPr>
        <xdr:cNvPr id="126" name="フローチャート: 判断 125">
          <a:extLst>
            <a:ext uri="{FF2B5EF4-FFF2-40B4-BE49-F238E27FC236}">
              <a16:creationId xmlns:a16="http://schemas.microsoft.com/office/drawing/2014/main" id="{00000000-0008-0000-0D00-00007E000000}"/>
            </a:ext>
          </a:extLst>
        </xdr:cNvPr>
        <xdr:cNvSpPr/>
      </xdr:nvSpPr>
      <xdr:spPr>
        <a:xfrm>
          <a:off x="11688445" y="59147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117651</xdr:rowOff>
    </xdr:from>
    <xdr:to>
      <xdr:col>64</xdr:col>
      <xdr:colOff>123825</xdr:colOff>
      <xdr:row>31</xdr:row>
      <xdr:rowOff>47801</xdr:rowOff>
    </xdr:to>
    <xdr:sp macro="" textlink="">
      <xdr:nvSpPr>
        <xdr:cNvPr id="127" name="フローチャート: 判断 126">
          <a:extLst>
            <a:ext uri="{FF2B5EF4-FFF2-40B4-BE49-F238E27FC236}">
              <a16:creationId xmlns:a16="http://schemas.microsoft.com/office/drawing/2014/main" id="{00000000-0008-0000-0D00-00007F000000}"/>
            </a:ext>
          </a:extLst>
        </xdr:cNvPr>
        <xdr:cNvSpPr/>
      </xdr:nvSpPr>
      <xdr:spPr>
        <a:xfrm>
          <a:off x="11017885" y="59164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117532</xdr:rowOff>
    </xdr:from>
    <xdr:to>
      <xdr:col>60</xdr:col>
      <xdr:colOff>123825</xdr:colOff>
      <xdr:row>31</xdr:row>
      <xdr:rowOff>47682</xdr:rowOff>
    </xdr:to>
    <xdr:sp macro="" textlink="">
      <xdr:nvSpPr>
        <xdr:cNvPr id="128" name="フローチャート: 判断 127">
          <a:extLst>
            <a:ext uri="{FF2B5EF4-FFF2-40B4-BE49-F238E27FC236}">
              <a16:creationId xmlns:a16="http://schemas.microsoft.com/office/drawing/2014/main" id="{00000000-0008-0000-0D00-000080000000}"/>
            </a:ext>
          </a:extLst>
        </xdr:cNvPr>
        <xdr:cNvSpPr/>
      </xdr:nvSpPr>
      <xdr:spPr>
        <a:xfrm>
          <a:off x="10347325" y="59163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00000000-0008-0000-0D00-000081000000}"/>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00000000-0008-0000-0D00-000083000000}"/>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00000000-0008-0000-0D00-000085000000}"/>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119161</xdr:rowOff>
    </xdr:from>
    <xdr:to>
      <xdr:col>76</xdr:col>
      <xdr:colOff>73025</xdr:colOff>
      <xdr:row>32</xdr:row>
      <xdr:rowOff>49311</xdr:rowOff>
    </xdr:to>
    <xdr:sp macro="" textlink="">
      <xdr:nvSpPr>
        <xdr:cNvPr id="134" name="楕円 133">
          <a:extLst>
            <a:ext uri="{FF2B5EF4-FFF2-40B4-BE49-F238E27FC236}">
              <a16:creationId xmlns:a16="http://schemas.microsoft.com/office/drawing/2014/main" id="{00000000-0008-0000-0D00-000086000000}"/>
            </a:ext>
          </a:extLst>
        </xdr:cNvPr>
        <xdr:cNvSpPr/>
      </xdr:nvSpPr>
      <xdr:spPr>
        <a:xfrm>
          <a:off x="13001625" y="60856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97588</xdr:rowOff>
    </xdr:from>
    <xdr:ext cx="469744" cy="259045"/>
    <xdr:sp macro="" textlink="">
      <xdr:nvSpPr>
        <xdr:cNvPr id="135" name="債務償還比率該当値テキスト">
          <a:extLst>
            <a:ext uri="{FF2B5EF4-FFF2-40B4-BE49-F238E27FC236}">
              <a16:creationId xmlns:a16="http://schemas.microsoft.com/office/drawing/2014/main" id="{00000000-0008-0000-0D00-000087000000}"/>
            </a:ext>
          </a:extLst>
        </xdr:cNvPr>
        <xdr:cNvSpPr txBox="1"/>
      </xdr:nvSpPr>
      <xdr:spPr>
        <a:xfrm>
          <a:off x="13080365" y="6064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21646</xdr:rowOff>
    </xdr:from>
    <xdr:to>
      <xdr:col>72</xdr:col>
      <xdr:colOff>123825</xdr:colOff>
      <xdr:row>31</xdr:row>
      <xdr:rowOff>123246</xdr:rowOff>
    </xdr:to>
    <xdr:sp macro="" textlink="">
      <xdr:nvSpPr>
        <xdr:cNvPr id="136" name="楕円 135">
          <a:extLst>
            <a:ext uri="{FF2B5EF4-FFF2-40B4-BE49-F238E27FC236}">
              <a16:creationId xmlns:a16="http://schemas.microsoft.com/office/drawing/2014/main" id="{00000000-0008-0000-0D00-000088000000}"/>
            </a:ext>
          </a:extLst>
        </xdr:cNvPr>
        <xdr:cNvSpPr/>
      </xdr:nvSpPr>
      <xdr:spPr>
        <a:xfrm>
          <a:off x="12359005" y="59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72446</xdr:rowOff>
    </xdr:from>
    <xdr:to>
      <xdr:col>76</xdr:col>
      <xdr:colOff>22225</xdr:colOff>
      <xdr:row>31</xdr:row>
      <xdr:rowOff>169961</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2409805" y="6038906"/>
          <a:ext cx="619760" cy="9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147708</xdr:rowOff>
    </xdr:from>
    <xdr:to>
      <xdr:col>68</xdr:col>
      <xdr:colOff>123825</xdr:colOff>
      <xdr:row>32</xdr:row>
      <xdr:rowOff>77858</xdr:rowOff>
    </xdr:to>
    <xdr:sp macro="" textlink="">
      <xdr:nvSpPr>
        <xdr:cNvPr id="138" name="楕円 137">
          <a:extLst>
            <a:ext uri="{FF2B5EF4-FFF2-40B4-BE49-F238E27FC236}">
              <a16:creationId xmlns:a16="http://schemas.microsoft.com/office/drawing/2014/main" id="{00000000-0008-0000-0D00-00008A000000}"/>
            </a:ext>
          </a:extLst>
        </xdr:cNvPr>
        <xdr:cNvSpPr/>
      </xdr:nvSpPr>
      <xdr:spPr>
        <a:xfrm>
          <a:off x="11688445" y="61141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72446</xdr:rowOff>
    </xdr:from>
    <xdr:to>
      <xdr:col>72</xdr:col>
      <xdr:colOff>73025</xdr:colOff>
      <xdr:row>32</xdr:row>
      <xdr:rowOff>27058</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flipV="1">
          <a:off x="11739245" y="6038906"/>
          <a:ext cx="670560" cy="12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135594</xdr:rowOff>
    </xdr:from>
    <xdr:to>
      <xdr:col>64</xdr:col>
      <xdr:colOff>123825</xdr:colOff>
      <xdr:row>32</xdr:row>
      <xdr:rowOff>65744</xdr:rowOff>
    </xdr:to>
    <xdr:sp macro="" textlink="">
      <xdr:nvSpPr>
        <xdr:cNvPr id="140" name="楕円 139">
          <a:extLst>
            <a:ext uri="{FF2B5EF4-FFF2-40B4-BE49-F238E27FC236}">
              <a16:creationId xmlns:a16="http://schemas.microsoft.com/office/drawing/2014/main" id="{00000000-0008-0000-0D00-00008C000000}"/>
            </a:ext>
          </a:extLst>
        </xdr:cNvPr>
        <xdr:cNvSpPr/>
      </xdr:nvSpPr>
      <xdr:spPr>
        <a:xfrm>
          <a:off x="11017885" y="61020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14944</xdr:rowOff>
    </xdr:from>
    <xdr:to>
      <xdr:col>68</xdr:col>
      <xdr:colOff>73025</xdr:colOff>
      <xdr:row>32</xdr:row>
      <xdr:rowOff>27058</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1068685" y="6149044"/>
          <a:ext cx="670560" cy="1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105847</xdr:rowOff>
    </xdr:from>
    <xdr:to>
      <xdr:col>60</xdr:col>
      <xdr:colOff>123825</xdr:colOff>
      <xdr:row>32</xdr:row>
      <xdr:rowOff>35997</xdr:rowOff>
    </xdr:to>
    <xdr:sp macro="" textlink="">
      <xdr:nvSpPr>
        <xdr:cNvPr id="142" name="楕円 141">
          <a:extLst>
            <a:ext uri="{FF2B5EF4-FFF2-40B4-BE49-F238E27FC236}">
              <a16:creationId xmlns:a16="http://schemas.microsoft.com/office/drawing/2014/main" id="{00000000-0008-0000-0D00-00008E000000}"/>
            </a:ext>
          </a:extLst>
        </xdr:cNvPr>
        <xdr:cNvSpPr/>
      </xdr:nvSpPr>
      <xdr:spPr>
        <a:xfrm>
          <a:off x="10347325" y="60723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156647</xdr:rowOff>
    </xdr:from>
    <xdr:to>
      <xdr:col>64</xdr:col>
      <xdr:colOff>73025</xdr:colOff>
      <xdr:row>32</xdr:row>
      <xdr:rowOff>14944</xdr:rowOff>
    </xdr:to>
    <xdr:cxnSp macro="">
      <xdr:nvCxnSpPr>
        <xdr:cNvPr id="143" name="直線コネクタ 142">
          <a:extLst>
            <a:ext uri="{FF2B5EF4-FFF2-40B4-BE49-F238E27FC236}">
              <a16:creationId xmlns:a16="http://schemas.microsoft.com/office/drawing/2014/main" id="{00000000-0008-0000-0D00-00008F000000}"/>
            </a:ext>
          </a:extLst>
        </xdr:cNvPr>
        <xdr:cNvCxnSpPr/>
      </xdr:nvCxnSpPr>
      <xdr:spPr>
        <a:xfrm>
          <a:off x="10398125" y="6123107"/>
          <a:ext cx="670560" cy="2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101680</xdr:rowOff>
    </xdr:from>
    <xdr:ext cx="469744" cy="259045"/>
    <xdr:sp macro="" textlink="">
      <xdr:nvSpPr>
        <xdr:cNvPr id="144" name="n_1aveValue債務償還比率">
          <a:extLst>
            <a:ext uri="{FF2B5EF4-FFF2-40B4-BE49-F238E27FC236}">
              <a16:creationId xmlns:a16="http://schemas.microsoft.com/office/drawing/2014/main" id="{00000000-0008-0000-0D00-000090000000}"/>
            </a:ext>
          </a:extLst>
        </xdr:cNvPr>
        <xdr:cNvSpPr txBox="1"/>
      </xdr:nvSpPr>
      <xdr:spPr>
        <a:xfrm>
          <a:off x="12185092" y="5565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62649</xdr:rowOff>
    </xdr:from>
    <xdr:ext cx="469744" cy="259045"/>
    <xdr:sp macro="" textlink="">
      <xdr:nvSpPr>
        <xdr:cNvPr id="145" name="n_2aveValue債務償還比率">
          <a:extLst>
            <a:ext uri="{FF2B5EF4-FFF2-40B4-BE49-F238E27FC236}">
              <a16:creationId xmlns:a16="http://schemas.microsoft.com/office/drawing/2014/main" id="{00000000-0008-0000-0D00-000091000000}"/>
            </a:ext>
          </a:extLst>
        </xdr:cNvPr>
        <xdr:cNvSpPr txBox="1"/>
      </xdr:nvSpPr>
      <xdr:spPr>
        <a:xfrm>
          <a:off x="11527232" y="5693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64328</xdr:rowOff>
    </xdr:from>
    <xdr:ext cx="469744" cy="259045"/>
    <xdr:sp macro="" textlink="">
      <xdr:nvSpPr>
        <xdr:cNvPr id="146" name="n_3aveValue債務償還比率">
          <a:extLst>
            <a:ext uri="{FF2B5EF4-FFF2-40B4-BE49-F238E27FC236}">
              <a16:creationId xmlns:a16="http://schemas.microsoft.com/office/drawing/2014/main" id="{00000000-0008-0000-0D00-000092000000}"/>
            </a:ext>
          </a:extLst>
        </xdr:cNvPr>
        <xdr:cNvSpPr txBox="1"/>
      </xdr:nvSpPr>
      <xdr:spPr>
        <a:xfrm>
          <a:off x="10856672" y="569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64209</xdr:rowOff>
    </xdr:from>
    <xdr:ext cx="469744" cy="259045"/>
    <xdr:sp macro="" textlink="">
      <xdr:nvSpPr>
        <xdr:cNvPr id="147" name="n_4aveValue債務償還比率">
          <a:extLst>
            <a:ext uri="{FF2B5EF4-FFF2-40B4-BE49-F238E27FC236}">
              <a16:creationId xmlns:a16="http://schemas.microsoft.com/office/drawing/2014/main" id="{00000000-0008-0000-0D00-000093000000}"/>
            </a:ext>
          </a:extLst>
        </xdr:cNvPr>
        <xdr:cNvSpPr txBox="1"/>
      </xdr:nvSpPr>
      <xdr:spPr>
        <a:xfrm>
          <a:off x="10186112" y="5695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114373</xdr:rowOff>
    </xdr:from>
    <xdr:ext cx="469744" cy="259045"/>
    <xdr:sp macro="" textlink="">
      <xdr:nvSpPr>
        <xdr:cNvPr id="148" name="n_1mainValue債務償還比率">
          <a:extLst>
            <a:ext uri="{FF2B5EF4-FFF2-40B4-BE49-F238E27FC236}">
              <a16:creationId xmlns:a16="http://schemas.microsoft.com/office/drawing/2014/main" id="{00000000-0008-0000-0D00-000094000000}"/>
            </a:ext>
          </a:extLst>
        </xdr:cNvPr>
        <xdr:cNvSpPr txBox="1"/>
      </xdr:nvSpPr>
      <xdr:spPr>
        <a:xfrm>
          <a:off x="12185092" y="608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68985</xdr:rowOff>
    </xdr:from>
    <xdr:ext cx="469744" cy="259045"/>
    <xdr:sp macro="" textlink="">
      <xdr:nvSpPr>
        <xdr:cNvPr id="149" name="n_2mainValue債務償還比率">
          <a:extLst>
            <a:ext uri="{FF2B5EF4-FFF2-40B4-BE49-F238E27FC236}">
              <a16:creationId xmlns:a16="http://schemas.microsoft.com/office/drawing/2014/main" id="{00000000-0008-0000-0D00-000095000000}"/>
            </a:ext>
          </a:extLst>
        </xdr:cNvPr>
        <xdr:cNvSpPr txBox="1"/>
      </xdr:nvSpPr>
      <xdr:spPr>
        <a:xfrm>
          <a:off x="11527232" y="620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56871</xdr:rowOff>
    </xdr:from>
    <xdr:ext cx="469744" cy="259045"/>
    <xdr:sp macro="" textlink="">
      <xdr:nvSpPr>
        <xdr:cNvPr id="150" name="n_3mainValue債務償還比率">
          <a:extLst>
            <a:ext uri="{FF2B5EF4-FFF2-40B4-BE49-F238E27FC236}">
              <a16:creationId xmlns:a16="http://schemas.microsoft.com/office/drawing/2014/main" id="{00000000-0008-0000-0D00-000096000000}"/>
            </a:ext>
          </a:extLst>
        </xdr:cNvPr>
        <xdr:cNvSpPr txBox="1"/>
      </xdr:nvSpPr>
      <xdr:spPr>
        <a:xfrm>
          <a:off x="10856672" y="619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27124</xdr:rowOff>
    </xdr:from>
    <xdr:ext cx="469744" cy="259045"/>
    <xdr:sp macro="" textlink="">
      <xdr:nvSpPr>
        <xdr:cNvPr id="151" name="n_4mainValue債務償還比率">
          <a:extLst>
            <a:ext uri="{FF2B5EF4-FFF2-40B4-BE49-F238E27FC236}">
              <a16:creationId xmlns:a16="http://schemas.microsoft.com/office/drawing/2014/main" id="{00000000-0008-0000-0D00-000097000000}"/>
            </a:ext>
          </a:extLst>
        </xdr:cNvPr>
        <xdr:cNvSpPr txBox="1"/>
      </xdr:nvSpPr>
      <xdr:spPr>
        <a:xfrm>
          <a:off x="10186112" y="616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2" name="正方形/長方形 151">
          <a:extLst>
            <a:ext uri="{FF2B5EF4-FFF2-40B4-BE49-F238E27FC236}">
              <a16:creationId xmlns:a16="http://schemas.microsoft.com/office/drawing/2014/main" id="{00000000-0008-0000-0D00-000098000000}"/>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3" name="正方形/長方形 152">
          <a:extLst>
            <a:ext uri="{FF2B5EF4-FFF2-40B4-BE49-F238E27FC236}">
              <a16:creationId xmlns:a16="http://schemas.microsoft.com/office/drawing/2014/main" id="{00000000-0008-0000-0D00-000099000000}"/>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4" name="テキスト ボックス 153">
          <a:extLst>
            <a:ext uri="{FF2B5EF4-FFF2-40B4-BE49-F238E27FC236}">
              <a16:creationId xmlns:a16="http://schemas.microsoft.com/office/drawing/2014/main" id="{00000000-0008-0000-0D00-00009A000000}"/>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5" name="テキスト ボックス 154">
          <a:extLst>
            <a:ext uri="{FF2B5EF4-FFF2-40B4-BE49-F238E27FC236}">
              <a16:creationId xmlns:a16="http://schemas.microsoft.com/office/drawing/2014/main" id="{00000000-0008-0000-0D00-00009B000000}"/>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6" name="テキスト ボックス 155">
          <a:extLst>
            <a:ext uri="{FF2B5EF4-FFF2-40B4-BE49-F238E27FC236}">
              <a16:creationId xmlns:a16="http://schemas.microsoft.com/office/drawing/2014/main" id="{00000000-0008-0000-0D00-00009C000000}"/>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7" name="テキスト ボックス 156">
          <a:extLst>
            <a:ext uri="{FF2B5EF4-FFF2-40B4-BE49-F238E27FC236}">
              <a16:creationId xmlns:a16="http://schemas.microsoft.com/office/drawing/2014/main" id="{00000000-0008-0000-0D00-00009D000000}"/>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新潟県佐渡市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50,651
50,423
855.68
49,202,791
47,158,099
1,211,572
25,539,789
47,846,807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120.1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160020</xdr:rowOff>
    </xdr:from>
    <xdr:to>
      <xdr:col>24</xdr:col>
      <xdr:colOff>62865</xdr:colOff>
      <xdr:row>40</xdr:row>
      <xdr:rowOff>106680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086225" y="569214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110507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124960"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106680</xdr:rowOff>
    </xdr:from>
    <xdr:to>
      <xdr:col>24</xdr:col>
      <xdr:colOff>152400</xdr:colOff>
      <xdr:row>40</xdr:row>
      <xdr:rowOff>106680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020820" y="68122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106697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124960" y="547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160020</xdr:rowOff>
    </xdr:from>
    <xdr:to>
      <xdr:col>24</xdr:col>
      <xdr:colOff>152400</xdr:colOff>
      <xdr:row>33</xdr:row>
      <xdr:rowOff>160020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020820" y="5692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144797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124960" y="634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166370</xdr:rowOff>
    </xdr:from>
    <xdr:to>
      <xdr:col>24</xdr:col>
      <xdr:colOff>114300</xdr:colOff>
      <xdr:row>38</xdr:row>
      <xdr:rowOff>96520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036060" y="636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312160" y="63366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151130</xdr:rowOff>
    </xdr:from>
    <xdr:to>
      <xdr:col>15</xdr:col>
      <xdr:colOff>101600</xdr:colOff>
      <xdr:row>38</xdr:row>
      <xdr:rowOff>81280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514600" y="6353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111125</xdr:rowOff>
    </xdr:from>
    <xdr:to>
      <xdr:col>10</xdr:col>
      <xdr:colOff>165100</xdr:colOff>
      <xdr:row>38</xdr:row>
      <xdr:rowOff>41275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739900" y="63138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103505</xdr:rowOff>
    </xdr:from>
    <xdr:to>
      <xdr:col>6</xdr:col>
      <xdr:colOff>38100</xdr:colOff>
      <xdr:row>38</xdr:row>
      <xdr:rowOff>33655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965200" y="63061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118745</xdr:rowOff>
    </xdr:from>
    <xdr:to>
      <xdr:col>10</xdr:col>
      <xdr:colOff>165100</xdr:colOff>
      <xdr:row>37</xdr:row>
      <xdr:rowOff>48895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1739900" y="6153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69215</xdr:rowOff>
    </xdr:from>
    <xdr:to>
      <xdr:col>6</xdr:col>
      <xdr:colOff>38100</xdr:colOff>
      <xdr:row>36</xdr:row>
      <xdr:rowOff>170815</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965200" y="61042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120015</xdr:rowOff>
    </xdr:from>
    <xdr:to>
      <xdr:col>10</xdr:col>
      <xdr:colOff>114300</xdr:colOff>
      <xdr:row>36</xdr:row>
      <xdr:rowOff>169545</xdr:rowOff>
    </xdr:to>
    <xdr:cxnSp macro="">
      <xdr:nvCxnSpPr>
        <xdr:cNvPr id="75" name="直線コネクタ 74">
          <a:extLst>
            <a:ext uri="{FF2B5EF4-FFF2-40B4-BE49-F238E27FC236}">
              <a16:creationId xmlns:a16="http://schemas.microsoft.com/office/drawing/2014/main" id="{00000000-0008-0000-0E00-00004B000000}"/>
            </a:ext>
          </a:extLst>
        </xdr:cNvPr>
        <xdr:cNvCxnSpPr/>
      </xdr:nvCxnSpPr>
      <xdr:spPr>
        <a:xfrm>
          <a:off x="1008380" y="6155055"/>
          <a:ext cx="78232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80662</xdr:rowOff>
    </xdr:from>
    <xdr:ext cx="405111" cy="259045"/>
    <xdr:sp macro="" textlink="">
      <xdr:nvSpPr>
        <xdr:cNvPr id="76" name="n_1aveValue【道路】&#10;有形固定資産減価償却率">
          <a:extLst>
            <a:ext uri="{FF2B5EF4-FFF2-40B4-BE49-F238E27FC236}">
              <a16:creationId xmlns:a16="http://schemas.microsoft.com/office/drawing/2014/main" id="{00000000-0008-0000-0E00-00004C000000}"/>
            </a:ext>
          </a:extLst>
        </xdr:cNvPr>
        <xdr:cNvSpPr txBox="1"/>
      </xdr:nvSpPr>
      <xdr:spPr>
        <a:xfrm>
          <a:off x="317056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97807</xdr:rowOff>
    </xdr:from>
    <xdr:ext cx="405111" cy="259045"/>
    <xdr:sp macro="" textlink="">
      <xdr:nvSpPr>
        <xdr:cNvPr id="77" name="n_2aveValue【道路】&#10;有形固定資産減価償却率">
          <a:extLst>
            <a:ext uri="{FF2B5EF4-FFF2-40B4-BE49-F238E27FC236}">
              <a16:creationId xmlns:a16="http://schemas.microsoft.com/office/drawing/2014/main" id="{00000000-0008-0000-0E00-00004D000000}"/>
            </a:ext>
          </a:extLst>
        </xdr:cNvPr>
        <xdr:cNvSpPr txBox="1"/>
      </xdr:nvSpPr>
      <xdr:spPr>
        <a:xfrm>
          <a:off x="238570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32402</xdr:rowOff>
    </xdr:from>
    <xdr:ext cx="405111" cy="259045"/>
    <xdr:sp macro="" textlink="">
      <xdr:nvSpPr>
        <xdr:cNvPr id="78" name="n_3aveValue【道路】&#10;有形固定資産減価償却率">
          <a:extLst>
            <a:ext uri="{FF2B5EF4-FFF2-40B4-BE49-F238E27FC236}">
              <a16:creationId xmlns:a16="http://schemas.microsoft.com/office/drawing/2014/main" id="{00000000-0008-0000-0E00-00004E000000}"/>
            </a:ext>
          </a:extLst>
        </xdr:cNvPr>
        <xdr:cNvSpPr txBox="1"/>
      </xdr:nvSpPr>
      <xdr:spPr>
        <a:xfrm>
          <a:off x="1611004" y="640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24782</xdr:rowOff>
    </xdr:from>
    <xdr:ext cx="405111" cy="259045"/>
    <xdr:sp macro="" textlink="">
      <xdr:nvSpPr>
        <xdr:cNvPr id="79" name="n_4aveValue【道路】&#10;有形固定資産減価償却率">
          <a:extLst>
            <a:ext uri="{FF2B5EF4-FFF2-40B4-BE49-F238E27FC236}">
              <a16:creationId xmlns:a16="http://schemas.microsoft.com/office/drawing/2014/main" id="{00000000-0008-0000-0E00-00004F000000}"/>
            </a:ext>
          </a:extLst>
        </xdr:cNvPr>
        <xdr:cNvSpPr txBox="1"/>
      </xdr:nvSpPr>
      <xdr:spPr>
        <a:xfrm>
          <a:off x="836304" y="639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65422</xdr:rowOff>
    </xdr:from>
    <xdr:ext cx="405111" cy="259045"/>
    <xdr:sp macro="" textlink="">
      <xdr:nvSpPr>
        <xdr:cNvPr id="80" name="n_3mainValue【道路】&#10;有形固定資産減価償却率">
          <a:extLst>
            <a:ext uri="{FF2B5EF4-FFF2-40B4-BE49-F238E27FC236}">
              <a16:creationId xmlns:a16="http://schemas.microsoft.com/office/drawing/2014/main" id="{00000000-0008-0000-0E00-000050000000}"/>
            </a:ext>
          </a:extLst>
        </xdr:cNvPr>
        <xdr:cNvSpPr txBox="1"/>
      </xdr:nvSpPr>
      <xdr:spPr>
        <a:xfrm>
          <a:off x="1611004" y="593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15892</xdr:rowOff>
    </xdr:from>
    <xdr:ext cx="405111" cy="259045"/>
    <xdr:sp macro="" textlink="">
      <xdr:nvSpPr>
        <xdr:cNvPr id="81" name="n_4mainValue【道路】&#10;有形固定資産減価償却率">
          <a:extLst>
            <a:ext uri="{FF2B5EF4-FFF2-40B4-BE49-F238E27FC236}">
              <a16:creationId xmlns:a16="http://schemas.microsoft.com/office/drawing/2014/main" id="{00000000-0008-0000-0E00-000051000000}"/>
            </a:ext>
          </a:extLst>
        </xdr:cNvPr>
        <xdr:cNvSpPr txBox="1"/>
      </xdr:nvSpPr>
      <xdr:spPr>
        <a:xfrm>
          <a:off x="836304" y="588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a:extLst>
            <a:ext uri="{FF2B5EF4-FFF2-40B4-BE49-F238E27FC236}">
              <a16:creationId xmlns:a16="http://schemas.microsoft.com/office/drawing/2014/main" id="{00000000-0008-0000-0E00-000052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a:extLst>
            <a:ext uri="{FF2B5EF4-FFF2-40B4-BE49-F238E27FC236}">
              <a16:creationId xmlns:a16="http://schemas.microsoft.com/office/drawing/2014/main" id="{00000000-0008-0000-0E00-000053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a:extLst>
            <a:ext uri="{FF2B5EF4-FFF2-40B4-BE49-F238E27FC236}">
              <a16:creationId xmlns:a16="http://schemas.microsoft.com/office/drawing/2014/main" id="{00000000-0008-0000-0E00-000054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a:extLst>
            <a:ext uri="{FF2B5EF4-FFF2-40B4-BE49-F238E27FC236}">
              <a16:creationId xmlns:a16="http://schemas.microsoft.com/office/drawing/2014/main" id="{00000000-0008-0000-0E00-000055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a:extLst>
            <a:ext uri="{FF2B5EF4-FFF2-40B4-BE49-F238E27FC236}">
              <a16:creationId xmlns:a16="http://schemas.microsoft.com/office/drawing/2014/main" id="{00000000-0008-0000-0E00-000056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a:extLst>
            <a:ext uri="{FF2B5EF4-FFF2-40B4-BE49-F238E27FC236}">
              <a16:creationId xmlns:a16="http://schemas.microsoft.com/office/drawing/2014/main" id="{00000000-0008-0000-0E00-000057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a:extLst>
            <a:ext uri="{FF2B5EF4-FFF2-40B4-BE49-F238E27FC236}">
              <a16:creationId xmlns:a16="http://schemas.microsoft.com/office/drawing/2014/main" id="{00000000-0008-0000-0E00-000058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a:extLst>
            <a:ext uri="{FF2B5EF4-FFF2-40B4-BE49-F238E27FC236}">
              <a16:creationId xmlns:a16="http://schemas.microsoft.com/office/drawing/2014/main" id="{00000000-0008-0000-0E00-00005A00000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a:extLst>
            <a:ext uri="{FF2B5EF4-FFF2-40B4-BE49-F238E27FC236}">
              <a16:creationId xmlns:a16="http://schemas.microsoft.com/office/drawing/2014/main" id="{00000000-0008-0000-0E00-00005B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2" name="直線コネクタ 91">
          <a:extLst>
            <a:ext uri="{FF2B5EF4-FFF2-40B4-BE49-F238E27FC236}">
              <a16:creationId xmlns:a16="http://schemas.microsoft.com/office/drawing/2014/main" id="{00000000-0008-0000-0E00-00005C000000}"/>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3" name="テキスト ボックス 92">
          <a:extLst>
            <a:ext uri="{FF2B5EF4-FFF2-40B4-BE49-F238E27FC236}">
              <a16:creationId xmlns:a16="http://schemas.microsoft.com/office/drawing/2014/main" id="{00000000-0008-0000-0E00-00005D000000}"/>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4" name="直線コネクタ 93">
          <a:extLst>
            <a:ext uri="{FF2B5EF4-FFF2-40B4-BE49-F238E27FC236}">
              <a16:creationId xmlns:a16="http://schemas.microsoft.com/office/drawing/2014/main" id="{00000000-0008-0000-0E00-00005E000000}"/>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5" name="テキスト ボックス 94">
          <a:extLst>
            <a:ext uri="{FF2B5EF4-FFF2-40B4-BE49-F238E27FC236}">
              <a16:creationId xmlns:a16="http://schemas.microsoft.com/office/drawing/2014/main" id="{00000000-0008-0000-0E00-00005F000000}"/>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6" name="直線コネクタ 95">
          <a:extLst>
            <a:ext uri="{FF2B5EF4-FFF2-40B4-BE49-F238E27FC236}">
              <a16:creationId xmlns:a16="http://schemas.microsoft.com/office/drawing/2014/main" id="{00000000-0008-0000-0E00-000060000000}"/>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1" name="テキスト ボックス 100">
          <a:extLst>
            <a:ext uri="{FF2B5EF4-FFF2-40B4-BE49-F238E27FC236}">
              <a16:creationId xmlns:a16="http://schemas.microsoft.com/office/drawing/2014/main" id="{00000000-0008-0000-0E00-000065000000}"/>
            </a:ext>
          </a:extLst>
        </xdr:cNvPr>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5364041" y="53964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a:extLst>
            <a:ext uri="{FF2B5EF4-FFF2-40B4-BE49-F238E27FC236}">
              <a16:creationId xmlns:a16="http://schemas.microsoft.com/office/drawing/2014/main" id="{00000000-0008-0000-0E00-00006A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122769</xdr:rowOff>
    </xdr:from>
    <xdr:to>
      <xdr:col>54</xdr:col>
      <xdr:colOff>189865</xdr:colOff>
      <xdr:row>41</xdr:row>
      <xdr:rowOff>64705</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flipV="1">
          <a:off x="9219565" y="5654889"/>
          <a:ext cx="0" cy="1283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68532</xdr:rowOff>
    </xdr:from>
    <xdr:ext cx="469744" cy="259045"/>
    <xdr:sp macro="" textlink="">
      <xdr:nvSpPr>
        <xdr:cNvPr id="108" name="【道路】&#10;一人当たり延長最小値テキスト">
          <a:extLst>
            <a:ext uri="{FF2B5EF4-FFF2-40B4-BE49-F238E27FC236}">
              <a16:creationId xmlns:a16="http://schemas.microsoft.com/office/drawing/2014/main" id="{00000000-0008-0000-0E00-00006C000000}"/>
            </a:ext>
          </a:extLst>
        </xdr:cNvPr>
        <xdr:cNvSpPr txBox="1"/>
      </xdr:nvSpPr>
      <xdr:spPr>
        <a:xfrm>
          <a:off x="9258300" y="6941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64705</xdr:rowOff>
    </xdr:from>
    <xdr:to>
      <xdr:col>55</xdr:col>
      <xdr:colOff>88900</xdr:colOff>
      <xdr:row>41</xdr:row>
      <xdr:rowOff>64705</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9154160" y="69379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69446</xdr:rowOff>
    </xdr:from>
    <xdr:ext cx="534377" cy="259045"/>
    <xdr:sp macro="" textlink="">
      <xdr:nvSpPr>
        <xdr:cNvPr id="110" name="【道路】&#10;一人当たり延長最大値テキスト">
          <a:extLst>
            <a:ext uri="{FF2B5EF4-FFF2-40B4-BE49-F238E27FC236}">
              <a16:creationId xmlns:a16="http://schemas.microsoft.com/office/drawing/2014/main" id="{00000000-0008-0000-0E00-00006E000000}"/>
            </a:ext>
          </a:extLst>
        </xdr:cNvPr>
        <xdr:cNvSpPr txBox="1"/>
      </xdr:nvSpPr>
      <xdr:spPr>
        <a:xfrm>
          <a:off x="9258300" y="543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122769</xdr:rowOff>
    </xdr:from>
    <xdr:to>
      <xdr:col>55</xdr:col>
      <xdr:colOff>88900</xdr:colOff>
      <xdr:row>33</xdr:row>
      <xdr:rowOff>122769</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9154160" y="56548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121230</xdr:rowOff>
    </xdr:from>
    <xdr:ext cx="534377" cy="259045"/>
    <xdr:sp macro="" textlink="">
      <xdr:nvSpPr>
        <xdr:cNvPr id="112" name="【道路】&#10;一人当たり延長平均値テキスト">
          <a:extLst>
            <a:ext uri="{FF2B5EF4-FFF2-40B4-BE49-F238E27FC236}">
              <a16:creationId xmlns:a16="http://schemas.microsoft.com/office/drawing/2014/main" id="{00000000-0008-0000-0E00-000070000000}"/>
            </a:ext>
          </a:extLst>
        </xdr:cNvPr>
        <xdr:cNvSpPr txBox="1"/>
      </xdr:nvSpPr>
      <xdr:spPr>
        <a:xfrm>
          <a:off x="9258300" y="632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142803</xdr:rowOff>
    </xdr:from>
    <xdr:to>
      <xdr:col>55</xdr:col>
      <xdr:colOff>50800</xdr:colOff>
      <xdr:row>38</xdr:row>
      <xdr:rowOff>72952</xdr:rowOff>
    </xdr:to>
    <xdr:sp macro="" textlink="">
      <xdr:nvSpPr>
        <xdr:cNvPr id="113" name="フローチャート: 判断 112">
          <a:extLst>
            <a:ext uri="{FF2B5EF4-FFF2-40B4-BE49-F238E27FC236}">
              <a16:creationId xmlns:a16="http://schemas.microsoft.com/office/drawing/2014/main" id="{00000000-0008-0000-0E00-000071000000}"/>
            </a:ext>
          </a:extLst>
        </xdr:cNvPr>
        <xdr:cNvSpPr/>
      </xdr:nvSpPr>
      <xdr:spPr>
        <a:xfrm>
          <a:off x="9192260" y="6345483"/>
          <a:ext cx="7874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164161</xdr:rowOff>
    </xdr:from>
    <xdr:to>
      <xdr:col>50</xdr:col>
      <xdr:colOff>165100</xdr:colOff>
      <xdr:row>38</xdr:row>
      <xdr:rowOff>94311</xdr:rowOff>
    </xdr:to>
    <xdr:sp macro="" textlink="">
      <xdr:nvSpPr>
        <xdr:cNvPr id="114" name="フローチャート: 判断 113">
          <a:extLst>
            <a:ext uri="{FF2B5EF4-FFF2-40B4-BE49-F238E27FC236}">
              <a16:creationId xmlns:a16="http://schemas.microsoft.com/office/drawing/2014/main" id="{00000000-0008-0000-0E00-000072000000}"/>
            </a:ext>
          </a:extLst>
        </xdr:cNvPr>
        <xdr:cNvSpPr/>
      </xdr:nvSpPr>
      <xdr:spPr>
        <a:xfrm>
          <a:off x="8445500" y="63668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116122</xdr:rowOff>
    </xdr:from>
    <xdr:to>
      <xdr:col>46</xdr:col>
      <xdr:colOff>38100</xdr:colOff>
      <xdr:row>39</xdr:row>
      <xdr:rowOff>46272</xdr:rowOff>
    </xdr:to>
    <xdr:sp macro="" textlink="">
      <xdr:nvSpPr>
        <xdr:cNvPr id="115" name="フローチャート: 判断 114">
          <a:extLst>
            <a:ext uri="{FF2B5EF4-FFF2-40B4-BE49-F238E27FC236}">
              <a16:creationId xmlns:a16="http://schemas.microsoft.com/office/drawing/2014/main" id="{00000000-0008-0000-0E00-000073000000}"/>
            </a:ext>
          </a:extLst>
        </xdr:cNvPr>
        <xdr:cNvSpPr/>
      </xdr:nvSpPr>
      <xdr:spPr>
        <a:xfrm>
          <a:off x="7670800" y="64864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100022</xdr:rowOff>
    </xdr:from>
    <xdr:to>
      <xdr:col>41</xdr:col>
      <xdr:colOff>101600</xdr:colOff>
      <xdr:row>39</xdr:row>
      <xdr:rowOff>30172</xdr:rowOff>
    </xdr:to>
    <xdr:sp macro="" textlink="">
      <xdr:nvSpPr>
        <xdr:cNvPr id="116" name="フローチャート: 判断 115">
          <a:extLst>
            <a:ext uri="{FF2B5EF4-FFF2-40B4-BE49-F238E27FC236}">
              <a16:creationId xmlns:a16="http://schemas.microsoft.com/office/drawing/2014/main" id="{00000000-0008-0000-0E00-000074000000}"/>
            </a:ext>
          </a:extLst>
        </xdr:cNvPr>
        <xdr:cNvSpPr/>
      </xdr:nvSpPr>
      <xdr:spPr>
        <a:xfrm>
          <a:off x="6873240" y="64703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108447</xdr:rowOff>
    </xdr:from>
    <xdr:to>
      <xdr:col>36</xdr:col>
      <xdr:colOff>165100</xdr:colOff>
      <xdr:row>39</xdr:row>
      <xdr:rowOff>38597</xdr:rowOff>
    </xdr:to>
    <xdr:sp macro="" textlink="">
      <xdr:nvSpPr>
        <xdr:cNvPr id="117" name="フローチャート: 判断 116">
          <a:extLst>
            <a:ext uri="{FF2B5EF4-FFF2-40B4-BE49-F238E27FC236}">
              <a16:creationId xmlns:a16="http://schemas.microsoft.com/office/drawing/2014/main" id="{00000000-0008-0000-0E00-000075000000}"/>
            </a:ext>
          </a:extLst>
        </xdr:cNvPr>
        <xdr:cNvSpPr/>
      </xdr:nvSpPr>
      <xdr:spPr>
        <a:xfrm>
          <a:off x="6098540" y="64787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0000000-0008-0000-0E00-000076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E00-000077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E00-000078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E00-000079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E00-00007A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83562</xdr:rowOff>
    </xdr:from>
    <xdr:to>
      <xdr:col>41</xdr:col>
      <xdr:colOff>101600</xdr:colOff>
      <xdr:row>34</xdr:row>
      <xdr:rowOff>13712</xdr:rowOff>
    </xdr:to>
    <xdr:sp macro="" textlink="">
      <xdr:nvSpPr>
        <xdr:cNvPr id="123" name="楕円 122">
          <a:extLst>
            <a:ext uri="{FF2B5EF4-FFF2-40B4-BE49-F238E27FC236}">
              <a16:creationId xmlns:a16="http://schemas.microsoft.com/office/drawing/2014/main" id="{00000000-0008-0000-0E00-00007B000000}"/>
            </a:ext>
          </a:extLst>
        </xdr:cNvPr>
        <xdr:cNvSpPr/>
      </xdr:nvSpPr>
      <xdr:spPr>
        <a:xfrm>
          <a:off x="6873240" y="56156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33</xdr:row>
      <xdr:rowOff>119028</xdr:rowOff>
    </xdr:from>
    <xdr:to>
      <xdr:col>36</xdr:col>
      <xdr:colOff>165100</xdr:colOff>
      <xdr:row>34</xdr:row>
      <xdr:rowOff>49178</xdr:rowOff>
    </xdr:to>
    <xdr:sp macro="" textlink="">
      <xdr:nvSpPr>
        <xdr:cNvPr id="124" name="楕円 123">
          <a:extLst>
            <a:ext uri="{FF2B5EF4-FFF2-40B4-BE49-F238E27FC236}">
              <a16:creationId xmlns:a16="http://schemas.microsoft.com/office/drawing/2014/main" id="{00000000-0008-0000-0E00-00007C000000}"/>
            </a:ext>
          </a:extLst>
        </xdr:cNvPr>
        <xdr:cNvSpPr/>
      </xdr:nvSpPr>
      <xdr:spPr>
        <a:xfrm>
          <a:off x="6098540" y="56511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33</xdr:row>
      <xdr:rowOff>134362</xdr:rowOff>
    </xdr:from>
    <xdr:to>
      <xdr:col>41</xdr:col>
      <xdr:colOff>50800</xdr:colOff>
      <xdr:row>33</xdr:row>
      <xdr:rowOff>169828</xdr:rowOff>
    </xdr:to>
    <xdr:cxnSp macro="">
      <xdr:nvCxnSpPr>
        <xdr:cNvPr id="125" name="直線コネクタ 124">
          <a:extLst>
            <a:ext uri="{FF2B5EF4-FFF2-40B4-BE49-F238E27FC236}">
              <a16:creationId xmlns:a16="http://schemas.microsoft.com/office/drawing/2014/main" id="{00000000-0008-0000-0E00-00007D000000}"/>
            </a:ext>
          </a:extLst>
        </xdr:cNvPr>
        <xdr:cNvCxnSpPr/>
      </xdr:nvCxnSpPr>
      <xdr:spPr>
        <a:xfrm flipV="1">
          <a:off x="6149340" y="5666482"/>
          <a:ext cx="774700" cy="3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110837</xdr:rowOff>
    </xdr:from>
    <xdr:ext cx="534377" cy="259045"/>
    <xdr:sp macro="" textlink="">
      <xdr:nvSpPr>
        <xdr:cNvPr id="126" name="n_1aveValue【道路】&#10;一人当たり延長">
          <a:extLst>
            <a:ext uri="{FF2B5EF4-FFF2-40B4-BE49-F238E27FC236}">
              <a16:creationId xmlns:a16="http://schemas.microsoft.com/office/drawing/2014/main" id="{00000000-0008-0000-0E00-00007E000000}"/>
            </a:ext>
          </a:extLst>
        </xdr:cNvPr>
        <xdr:cNvSpPr txBox="1"/>
      </xdr:nvSpPr>
      <xdr:spPr>
        <a:xfrm>
          <a:off x="8239271" y="614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62799</xdr:rowOff>
    </xdr:from>
    <xdr:ext cx="534377" cy="259045"/>
    <xdr:sp macro="" textlink="">
      <xdr:nvSpPr>
        <xdr:cNvPr id="127" name="n_2aveValue【道路】&#10;一人当たり延長">
          <a:extLst>
            <a:ext uri="{FF2B5EF4-FFF2-40B4-BE49-F238E27FC236}">
              <a16:creationId xmlns:a16="http://schemas.microsoft.com/office/drawing/2014/main" id="{00000000-0008-0000-0E00-00007F000000}"/>
            </a:ext>
          </a:extLst>
        </xdr:cNvPr>
        <xdr:cNvSpPr txBox="1"/>
      </xdr:nvSpPr>
      <xdr:spPr>
        <a:xfrm>
          <a:off x="7477271" y="626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21299</xdr:rowOff>
    </xdr:from>
    <xdr:ext cx="534377" cy="259045"/>
    <xdr:sp macro="" textlink="">
      <xdr:nvSpPr>
        <xdr:cNvPr id="128" name="n_3aveValue【道路】&#10;一人当たり延長">
          <a:extLst>
            <a:ext uri="{FF2B5EF4-FFF2-40B4-BE49-F238E27FC236}">
              <a16:creationId xmlns:a16="http://schemas.microsoft.com/office/drawing/2014/main" id="{00000000-0008-0000-0E00-000080000000}"/>
            </a:ext>
          </a:extLst>
        </xdr:cNvPr>
        <xdr:cNvSpPr txBox="1"/>
      </xdr:nvSpPr>
      <xdr:spPr>
        <a:xfrm>
          <a:off x="6702571" y="655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29724</xdr:rowOff>
    </xdr:from>
    <xdr:ext cx="534377" cy="259045"/>
    <xdr:sp macro="" textlink="">
      <xdr:nvSpPr>
        <xdr:cNvPr id="129" name="n_4aveValue【道路】&#10;一人当たり延長">
          <a:extLst>
            <a:ext uri="{FF2B5EF4-FFF2-40B4-BE49-F238E27FC236}">
              <a16:creationId xmlns:a16="http://schemas.microsoft.com/office/drawing/2014/main" id="{00000000-0008-0000-0E00-000081000000}"/>
            </a:ext>
          </a:extLst>
        </xdr:cNvPr>
        <xdr:cNvSpPr txBox="1"/>
      </xdr:nvSpPr>
      <xdr:spPr>
        <a:xfrm>
          <a:off x="5905011" y="656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32</xdr:row>
      <xdr:rowOff>30239</xdr:rowOff>
    </xdr:from>
    <xdr:ext cx="534377" cy="259045"/>
    <xdr:sp macro="" textlink="">
      <xdr:nvSpPr>
        <xdr:cNvPr id="130" name="n_3mainValue【道路】&#10;一人当たり延長">
          <a:extLst>
            <a:ext uri="{FF2B5EF4-FFF2-40B4-BE49-F238E27FC236}">
              <a16:creationId xmlns:a16="http://schemas.microsoft.com/office/drawing/2014/main" id="{00000000-0008-0000-0E00-000082000000}"/>
            </a:ext>
          </a:extLst>
        </xdr:cNvPr>
        <xdr:cNvSpPr txBox="1"/>
      </xdr:nvSpPr>
      <xdr:spPr>
        <a:xfrm>
          <a:off x="6702571" y="539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32</xdr:row>
      <xdr:rowOff>65705</xdr:rowOff>
    </xdr:from>
    <xdr:ext cx="534377" cy="259045"/>
    <xdr:sp macro="" textlink="">
      <xdr:nvSpPr>
        <xdr:cNvPr id="131" name="n_4mainValue【道路】&#10;一人当たり延長">
          <a:extLst>
            <a:ext uri="{FF2B5EF4-FFF2-40B4-BE49-F238E27FC236}">
              <a16:creationId xmlns:a16="http://schemas.microsoft.com/office/drawing/2014/main" id="{00000000-0008-0000-0E00-000083000000}"/>
            </a:ext>
          </a:extLst>
        </xdr:cNvPr>
        <xdr:cNvSpPr txBox="1"/>
      </xdr:nvSpPr>
      <xdr:spPr>
        <a:xfrm>
          <a:off x="5905011" y="543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a:extLst>
            <a:ext uri="{FF2B5EF4-FFF2-40B4-BE49-F238E27FC236}">
              <a16:creationId xmlns:a16="http://schemas.microsoft.com/office/drawing/2014/main" id="{00000000-0008-0000-0E00-000084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a:extLst>
            <a:ext uri="{FF2B5EF4-FFF2-40B4-BE49-F238E27FC236}">
              <a16:creationId xmlns:a16="http://schemas.microsoft.com/office/drawing/2014/main" id="{00000000-0008-0000-0E00-000085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a:extLst>
            <a:ext uri="{FF2B5EF4-FFF2-40B4-BE49-F238E27FC236}">
              <a16:creationId xmlns:a16="http://schemas.microsoft.com/office/drawing/2014/main" id="{00000000-0008-0000-0E00-000086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a:extLst>
            <a:ext uri="{FF2B5EF4-FFF2-40B4-BE49-F238E27FC236}">
              <a16:creationId xmlns:a16="http://schemas.microsoft.com/office/drawing/2014/main" id="{00000000-0008-0000-0E00-000087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a:extLst>
            <a:ext uri="{FF2B5EF4-FFF2-40B4-BE49-F238E27FC236}">
              <a16:creationId xmlns:a16="http://schemas.microsoft.com/office/drawing/2014/main" id="{00000000-0008-0000-0E00-000088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a:extLst>
            <a:ext uri="{FF2B5EF4-FFF2-40B4-BE49-F238E27FC236}">
              <a16:creationId xmlns:a16="http://schemas.microsoft.com/office/drawing/2014/main" id="{00000000-0008-0000-0E00-000089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a:extLst>
            <a:ext uri="{FF2B5EF4-FFF2-40B4-BE49-F238E27FC236}">
              <a16:creationId xmlns:a16="http://schemas.microsoft.com/office/drawing/2014/main" id="{00000000-0008-0000-0E00-00008A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a:extLst>
            <a:ext uri="{FF2B5EF4-FFF2-40B4-BE49-F238E27FC236}">
              <a16:creationId xmlns:a16="http://schemas.microsoft.com/office/drawing/2014/main" id="{00000000-0008-0000-0E00-00008B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a:extLst>
            <a:ext uri="{FF2B5EF4-FFF2-40B4-BE49-F238E27FC236}">
              <a16:creationId xmlns:a16="http://schemas.microsoft.com/office/drawing/2014/main" id="{00000000-0008-0000-0E00-00008C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a:extLst>
            <a:ext uri="{FF2B5EF4-FFF2-40B4-BE49-F238E27FC236}">
              <a16:creationId xmlns:a16="http://schemas.microsoft.com/office/drawing/2014/main" id="{00000000-0008-0000-0E00-00008D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2" name="テキスト ボックス 141">
          <a:extLst>
            <a:ext uri="{FF2B5EF4-FFF2-40B4-BE49-F238E27FC236}">
              <a16:creationId xmlns:a16="http://schemas.microsoft.com/office/drawing/2014/main" id="{00000000-0008-0000-0E00-00008E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3" name="直線コネクタ 142">
          <a:extLst>
            <a:ext uri="{FF2B5EF4-FFF2-40B4-BE49-F238E27FC236}">
              <a16:creationId xmlns:a16="http://schemas.microsoft.com/office/drawing/2014/main" id="{00000000-0008-0000-0E00-00008F000000}"/>
            </a:ext>
          </a:extLst>
        </xdr:cNvPr>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4" name="テキスト ボックス 143">
          <a:extLst>
            <a:ext uri="{FF2B5EF4-FFF2-40B4-BE49-F238E27FC236}">
              <a16:creationId xmlns:a16="http://schemas.microsoft.com/office/drawing/2014/main" id="{00000000-0008-0000-0E00-000090000000}"/>
            </a:ext>
          </a:extLst>
        </xdr:cNvPr>
        <xdr:cNvSpPr txBox="1"/>
      </xdr:nvSpPr>
      <xdr:spPr>
        <a:xfrm>
          <a:off x="33608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5" name="直線コネクタ 144">
          <a:extLst>
            <a:ext uri="{FF2B5EF4-FFF2-40B4-BE49-F238E27FC236}">
              <a16:creationId xmlns:a16="http://schemas.microsoft.com/office/drawing/2014/main" id="{00000000-0008-0000-0E00-000091000000}"/>
            </a:ext>
          </a:extLst>
        </xdr:cNvPr>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6" name="テキスト ボックス 145">
          <a:extLst>
            <a:ext uri="{FF2B5EF4-FFF2-40B4-BE49-F238E27FC236}">
              <a16:creationId xmlns:a16="http://schemas.microsoft.com/office/drawing/2014/main" id="{00000000-0008-0000-0E00-000092000000}"/>
            </a:ext>
          </a:extLst>
        </xdr:cNvPr>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7" name="直線コネクタ 146">
          <a:extLst>
            <a:ext uri="{FF2B5EF4-FFF2-40B4-BE49-F238E27FC236}">
              <a16:creationId xmlns:a16="http://schemas.microsoft.com/office/drawing/2014/main" id="{00000000-0008-0000-0E00-000093000000}"/>
            </a:ext>
          </a:extLst>
        </xdr:cNvPr>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8" name="テキスト ボックス 147">
          <a:extLst>
            <a:ext uri="{FF2B5EF4-FFF2-40B4-BE49-F238E27FC236}">
              <a16:creationId xmlns:a16="http://schemas.microsoft.com/office/drawing/2014/main" id="{00000000-0008-0000-0E00-000094000000}"/>
            </a:ext>
          </a:extLst>
        </xdr:cNvPr>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9" name="直線コネクタ 148">
          <a:extLst>
            <a:ext uri="{FF2B5EF4-FFF2-40B4-BE49-F238E27FC236}">
              <a16:creationId xmlns:a16="http://schemas.microsoft.com/office/drawing/2014/main" id="{00000000-0008-0000-0E00-000095000000}"/>
            </a:ext>
          </a:extLst>
        </xdr:cNvPr>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50" name="テキスト ボックス 149">
          <a:extLst>
            <a:ext uri="{FF2B5EF4-FFF2-40B4-BE49-F238E27FC236}">
              <a16:creationId xmlns:a16="http://schemas.microsoft.com/office/drawing/2014/main" id="{00000000-0008-0000-0E00-000096000000}"/>
            </a:ext>
          </a:extLst>
        </xdr:cNvPr>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a:extLst>
            <a:ext uri="{FF2B5EF4-FFF2-40B4-BE49-F238E27FC236}">
              <a16:creationId xmlns:a16="http://schemas.microsoft.com/office/drawing/2014/main" id="{00000000-0008-0000-0E00-000097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2" name="テキスト ボックス 151">
          <a:extLst>
            <a:ext uri="{FF2B5EF4-FFF2-40B4-BE49-F238E27FC236}">
              <a16:creationId xmlns:a16="http://schemas.microsoft.com/office/drawing/2014/main" id="{00000000-0008-0000-0E00-000098000000}"/>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3" name="【橋りょう・トンネル】&#10;有形固定資産減価償却率グラフ枠">
          <a:extLst>
            <a:ext uri="{FF2B5EF4-FFF2-40B4-BE49-F238E27FC236}">
              <a16:creationId xmlns:a16="http://schemas.microsoft.com/office/drawing/2014/main" id="{00000000-0008-0000-0E00-000099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57150</xdr:rowOff>
    </xdr:to>
    <xdr:cxnSp macro="">
      <xdr:nvCxnSpPr>
        <xdr:cNvPr id="154" name="直線コネクタ 153">
          <a:extLst>
            <a:ext uri="{FF2B5EF4-FFF2-40B4-BE49-F238E27FC236}">
              <a16:creationId xmlns:a16="http://schemas.microsoft.com/office/drawing/2014/main" id="{00000000-0008-0000-0E00-00009A000000}"/>
            </a:ext>
          </a:extLst>
        </xdr:cNvPr>
        <xdr:cNvCxnSpPr/>
      </xdr:nvCxnSpPr>
      <xdr:spPr>
        <a:xfrm flipV="1">
          <a:off x="4086225" y="951357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55" name="【橋りょう・トンネル】&#10;有形固定資産減価償却率最小値テキスト">
          <a:extLst>
            <a:ext uri="{FF2B5EF4-FFF2-40B4-BE49-F238E27FC236}">
              <a16:creationId xmlns:a16="http://schemas.microsoft.com/office/drawing/2014/main" id="{00000000-0008-0000-0E00-00009B000000}"/>
            </a:ext>
          </a:extLst>
        </xdr:cNvPr>
        <xdr:cNvSpPr txBox="1"/>
      </xdr:nvSpPr>
      <xdr:spPr>
        <a:xfrm>
          <a:off x="412496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56" name="直線コネクタ 155">
          <a:extLst>
            <a:ext uri="{FF2B5EF4-FFF2-40B4-BE49-F238E27FC236}">
              <a16:creationId xmlns:a16="http://schemas.microsoft.com/office/drawing/2014/main" id="{00000000-0008-0000-0E00-00009C000000}"/>
            </a:ext>
          </a:extLst>
        </xdr:cNvPr>
        <xdr:cNvCxnSpPr/>
      </xdr:nvCxnSpPr>
      <xdr:spPr>
        <a:xfrm>
          <a:off x="4020820" y="10786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57" name="【橋りょう・トンネル】&#10;有形固定資産減価償却率最大値テキスト">
          <a:extLst>
            <a:ext uri="{FF2B5EF4-FFF2-40B4-BE49-F238E27FC236}">
              <a16:creationId xmlns:a16="http://schemas.microsoft.com/office/drawing/2014/main" id="{00000000-0008-0000-0E00-00009D000000}"/>
            </a:ext>
          </a:extLst>
        </xdr:cNvPr>
        <xdr:cNvSpPr txBox="1"/>
      </xdr:nvSpPr>
      <xdr:spPr>
        <a:xfrm>
          <a:off x="4124960" y="929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4020820" y="9513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128795</xdr:rowOff>
    </xdr:from>
    <xdr:ext cx="405111" cy="259045"/>
    <xdr:sp macro="" textlink="">
      <xdr:nvSpPr>
        <xdr:cNvPr id="159" name="【橋りょう・トンネル】&#10;有形固定資産減価償却率平均値テキスト">
          <a:extLst>
            <a:ext uri="{FF2B5EF4-FFF2-40B4-BE49-F238E27FC236}">
              <a16:creationId xmlns:a16="http://schemas.microsoft.com/office/drawing/2014/main" id="{00000000-0008-0000-0E00-00009F000000}"/>
            </a:ext>
          </a:extLst>
        </xdr:cNvPr>
        <xdr:cNvSpPr txBox="1"/>
      </xdr:nvSpPr>
      <xdr:spPr>
        <a:xfrm>
          <a:off x="4124960" y="103548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150368</xdr:rowOff>
    </xdr:from>
    <xdr:to>
      <xdr:col>24</xdr:col>
      <xdr:colOff>114300</xdr:colOff>
      <xdr:row>62</xdr:row>
      <xdr:rowOff>80518</xdr:rowOff>
    </xdr:to>
    <xdr:sp macro="" textlink="">
      <xdr:nvSpPr>
        <xdr:cNvPr id="160" name="フローチャート: 判断 159">
          <a:extLst>
            <a:ext uri="{FF2B5EF4-FFF2-40B4-BE49-F238E27FC236}">
              <a16:creationId xmlns:a16="http://schemas.microsoft.com/office/drawing/2014/main" id="{00000000-0008-0000-0E00-0000A0000000}"/>
            </a:ext>
          </a:extLst>
        </xdr:cNvPr>
        <xdr:cNvSpPr/>
      </xdr:nvSpPr>
      <xdr:spPr>
        <a:xfrm>
          <a:off x="4036060" y="103764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127508</xdr:rowOff>
    </xdr:from>
    <xdr:to>
      <xdr:col>20</xdr:col>
      <xdr:colOff>38100</xdr:colOff>
      <xdr:row>62</xdr:row>
      <xdr:rowOff>57658</xdr:rowOff>
    </xdr:to>
    <xdr:sp macro="" textlink="">
      <xdr:nvSpPr>
        <xdr:cNvPr id="161" name="フローチャート: 判断 160">
          <a:extLst>
            <a:ext uri="{FF2B5EF4-FFF2-40B4-BE49-F238E27FC236}">
              <a16:creationId xmlns:a16="http://schemas.microsoft.com/office/drawing/2014/main" id="{00000000-0008-0000-0E00-0000A1000000}"/>
            </a:ext>
          </a:extLst>
        </xdr:cNvPr>
        <xdr:cNvSpPr/>
      </xdr:nvSpPr>
      <xdr:spPr>
        <a:xfrm>
          <a:off x="3312160" y="103535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84074</xdr:rowOff>
    </xdr:from>
    <xdr:to>
      <xdr:col>15</xdr:col>
      <xdr:colOff>101600</xdr:colOff>
      <xdr:row>62</xdr:row>
      <xdr:rowOff>14224</xdr:rowOff>
    </xdr:to>
    <xdr:sp macro="" textlink="">
      <xdr:nvSpPr>
        <xdr:cNvPr id="162" name="フローチャート: 判断 161">
          <a:extLst>
            <a:ext uri="{FF2B5EF4-FFF2-40B4-BE49-F238E27FC236}">
              <a16:creationId xmlns:a16="http://schemas.microsoft.com/office/drawing/2014/main" id="{00000000-0008-0000-0E00-0000A2000000}"/>
            </a:ext>
          </a:extLst>
        </xdr:cNvPr>
        <xdr:cNvSpPr/>
      </xdr:nvSpPr>
      <xdr:spPr>
        <a:xfrm>
          <a:off x="2514600" y="103101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38354</xdr:rowOff>
    </xdr:from>
    <xdr:to>
      <xdr:col>10</xdr:col>
      <xdr:colOff>165100</xdr:colOff>
      <xdr:row>61</xdr:row>
      <xdr:rowOff>139954</xdr:rowOff>
    </xdr:to>
    <xdr:sp macro="" textlink="">
      <xdr:nvSpPr>
        <xdr:cNvPr id="163" name="フローチャート: 判断 162">
          <a:extLst>
            <a:ext uri="{FF2B5EF4-FFF2-40B4-BE49-F238E27FC236}">
              <a16:creationId xmlns:a16="http://schemas.microsoft.com/office/drawing/2014/main" id="{00000000-0008-0000-0E00-0000A3000000}"/>
            </a:ext>
          </a:extLst>
        </xdr:cNvPr>
        <xdr:cNvSpPr/>
      </xdr:nvSpPr>
      <xdr:spPr>
        <a:xfrm>
          <a:off x="1739900" y="1026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8636</xdr:rowOff>
    </xdr:from>
    <xdr:to>
      <xdr:col>6</xdr:col>
      <xdr:colOff>38100</xdr:colOff>
      <xdr:row>61</xdr:row>
      <xdr:rowOff>110236</xdr:rowOff>
    </xdr:to>
    <xdr:sp macro="" textlink="">
      <xdr:nvSpPr>
        <xdr:cNvPr id="164" name="フローチャート: 判断 163">
          <a:extLst>
            <a:ext uri="{FF2B5EF4-FFF2-40B4-BE49-F238E27FC236}">
              <a16:creationId xmlns:a16="http://schemas.microsoft.com/office/drawing/2014/main" id="{00000000-0008-0000-0E00-0000A4000000}"/>
            </a:ext>
          </a:extLst>
        </xdr:cNvPr>
        <xdr:cNvSpPr/>
      </xdr:nvSpPr>
      <xdr:spPr>
        <a:xfrm>
          <a:off x="965200" y="102346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40640</xdr:rowOff>
    </xdr:from>
    <xdr:to>
      <xdr:col>10</xdr:col>
      <xdr:colOff>165100</xdr:colOff>
      <xdr:row>59</xdr:row>
      <xdr:rowOff>142240</xdr:rowOff>
    </xdr:to>
    <xdr:sp macro="" textlink="">
      <xdr:nvSpPr>
        <xdr:cNvPr id="170" name="楕円 169">
          <a:extLst>
            <a:ext uri="{FF2B5EF4-FFF2-40B4-BE49-F238E27FC236}">
              <a16:creationId xmlns:a16="http://schemas.microsoft.com/office/drawing/2014/main" id="{00000000-0008-0000-0E00-0000AA000000}"/>
            </a:ext>
          </a:extLst>
        </xdr:cNvPr>
        <xdr:cNvSpPr/>
      </xdr:nvSpPr>
      <xdr:spPr>
        <a:xfrm>
          <a:off x="17399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145796</xdr:rowOff>
    </xdr:from>
    <xdr:to>
      <xdr:col>6</xdr:col>
      <xdr:colOff>38100</xdr:colOff>
      <xdr:row>59</xdr:row>
      <xdr:rowOff>75946</xdr:rowOff>
    </xdr:to>
    <xdr:sp macro="" textlink="">
      <xdr:nvSpPr>
        <xdr:cNvPr id="171" name="楕円 170">
          <a:extLst>
            <a:ext uri="{FF2B5EF4-FFF2-40B4-BE49-F238E27FC236}">
              <a16:creationId xmlns:a16="http://schemas.microsoft.com/office/drawing/2014/main" id="{00000000-0008-0000-0E00-0000AB000000}"/>
            </a:ext>
          </a:extLst>
        </xdr:cNvPr>
        <xdr:cNvSpPr/>
      </xdr:nvSpPr>
      <xdr:spPr>
        <a:xfrm>
          <a:off x="965200" y="98689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25146</xdr:rowOff>
    </xdr:from>
    <xdr:to>
      <xdr:col>10</xdr:col>
      <xdr:colOff>114300</xdr:colOff>
      <xdr:row>59</xdr:row>
      <xdr:rowOff>91440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1008380" y="9915906"/>
          <a:ext cx="78232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74185</xdr:rowOff>
    </xdr:from>
    <xdr:ext cx="405111" cy="259045"/>
    <xdr:sp macro="" textlink="">
      <xdr:nvSpPr>
        <xdr:cNvPr id="173" name="n_1aveValue【橋りょう・トンネル】&#10;有形固定資産減価償却率">
          <a:extLst>
            <a:ext uri="{FF2B5EF4-FFF2-40B4-BE49-F238E27FC236}">
              <a16:creationId xmlns:a16="http://schemas.microsoft.com/office/drawing/2014/main" id="{00000000-0008-0000-0E00-0000AD000000}"/>
            </a:ext>
          </a:extLst>
        </xdr:cNvPr>
        <xdr:cNvSpPr txBox="1"/>
      </xdr:nvSpPr>
      <xdr:spPr>
        <a:xfrm>
          <a:off x="3170564" y="10132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30751</xdr:rowOff>
    </xdr:from>
    <xdr:ext cx="405111" cy="259045"/>
    <xdr:sp macro="" textlink="">
      <xdr:nvSpPr>
        <xdr:cNvPr id="174" name="n_2aveValue【橋りょう・トンネル】&#10;有形固定資産減価償却率">
          <a:extLst>
            <a:ext uri="{FF2B5EF4-FFF2-40B4-BE49-F238E27FC236}">
              <a16:creationId xmlns:a16="http://schemas.microsoft.com/office/drawing/2014/main" id="{00000000-0008-0000-0E00-0000AE000000}"/>
            </a:ext>
          </a:extLst>
        </xdr:cNvPr>
        <xdr:cNvSpPr txBox="1"/>
      </xdr:nvSpPr>
      <xdr:spPr>
        <a:xfrm>
          <a:off x="2385704" y="10089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131081</xdr:rowOff>
    </xdr:from>
    <xdr:ext cx="405111" cy="259045"/>
    <xdr:sp macro="" textlink="">
      <xdr:nvSpPr>
        <xdr:cNvPr id="175" name="n_3aveValue【橋りょう・トンネル】&#10;有形固定資産減価償却率">
          <a:extLst>
            <a:ext uri="{FF2B5EF4-FFF2-40B4-BE49-F238E27FC236}">
              <a16:creationId xmlns:a16="http://schemas.microsoft.com/office/drawing/2014/main" id="{00000000-0008-0000-0E00-0000AF000000}"/>
            </a:ext>
          </a:extLst>
        </xdr:cNvPr>
        <xdr:cNvSpPr txBox="1"/>
      </xdr:nvSpPr>
      <xdr:spPr>
        <a:xfrm>
          <a:off x="1611004" y="1035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101363</xdr:rowOff>
    </xdr:from>
    <xdr:ext cx="405111" cy="259045"/>
    <xdr:sp macro="" textlink="">
      <xdr:nvSpPr>
        <xdr:cNvPr id="176" name="n_4aveValue【橋りょう・トンネル】&#10;有形固定資産減価償却率">
          <a:extLst>
            <a:ext uri="{FF2B5EF4-FFF2-40B4-BE49-F238E27FC236}">
              <a16:creationId xmlns:a16="http://schemas.microsoft.com/office/drawing/2014/main" id="{00000000-0008-0000-0E00-0000B0000000}"/>
            </a:ext>
          </a:extLst>
        </xdr:cNvPr>
        <xdr:cNvSpPr txBox="1"/>
      </xdr:nvSpPr>
      <xdr:spPr>
        <a:xfrm>
          <a:off x="836304" y="10327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158767</xdr:rowOff>
    </xdr:from>
    <xdr:ext cx="405111" cy="259045"/>
    <xdr:sp macro="" textlink="">
      <xdr:nvSpPr>
        <xdr:cNvPr id="177" name="n_3mainValue【橋りょう・トンネル】&#10;有形固定資産減価償却率">
          <a:extLst>
            <a:ext uri="{FF2B5EF4-FFF2-40B4-BE49-F238E27FC236}">
              <a16:creationId xmlns:a16="http://schemas.microsoft.com/office/drawing/2014/main" id="{00000000-0008-0000-0E00-0000B1000000}"/>
            </a:ext>
          </a:extLst>
        </xdr:cNvPr>
        <xdr:cNvSpPr txBox="1"/>
      </xdr:nvSpPr>
      <xdr:spPr>
        <a:xfrm>
          <a:off x="161100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92473</xdr:rowOff>
    </xdr:from>
    <xdr:ext cx="405111" cy="259045"/>
    <xdr:sp macro="" textlink="">
      <xdr:nvSpPr>
        <xdr:cNvPr id="178" name="n_4mainValue【橋りょう・トンネル】&#10;有形固定資産減価償却率">
          <a:extLst>
            <a:ext uri="{FF2B5EF4-FFF2-40B4-BE49-F238E27FC236}">
              <a16:creationId xmlns:a16="http://schemas.microsoft.com/office/drawing/2014/main" id="{00000000-0008-0000-0E00-0000B2000000}"/>
            </a:ext>
          </a:extLst>
        </xdr:cNvPr>
        <xdr:cNvSpPr txBox="1"/>
      </xdr:nvSpPr>
      <xdr:spPr>
        <a:xfrm>
          <a:off x="836304" y="964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9" name="正方形/長方形 178">
          <a:extLst>
            <a:ext uri="{FF2B5EF4-FFF2-40B4-BE49-F238E27FC236}">
              <a16:creationId xmlns:a16="http://schemas.microsoft.com/office/drawing/2014/main" id="{00000000-0008-0000-0E00-0000B3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0" name="正方形/長方形 179">
          <a:extLst>
            <a:ext uri="{FF2B5EF4-FFF2-40B4-BE49-F238E27FC236}">
              <a16:creationId xmlns:a16="http://schemas.microsoft.com/office/drawing/2014/main" id="{00000000-0008-0000-0E00-0000B4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1" name="正方形/長方形 180">
          <a:extLst>
            <a:ext uri="{FF2B5EF4-FFF2-40B4-BE49-F238E27FC236}">
              <a16:creationId xmlns:a16="http://schemas.microsoft.com/office/drawing/2014/main" id="{00000000-0008-0000-0E00-0000B5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2" name="正方形/長方形 181">
          <a:extLst>
            <a:ext uri="{FF2B5EF4-FFF2-40B4-BE49-F238E27FC236}">
              <a16:creationId xmlns:a16="http://schemas.microsoft.com/office/drawing/2014/main" id="{00000000-0008-0000-0E00-0000B6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3" name="正方形/長方形 182">
          <a:extLst>
            <a:ext uri="{FF2B5EF4-FFF2-40B4-BE49-F238E27FC236}">
              <a16:creationId xmlns:a16="http://schemas.microsoft.com/office/drawing/2014/main" id="{00000000-0008-0000-0E00-0000B7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4" name="正方形/長方形 183">
          <a:extLst>
            <a:ext uri="{FF2B5EF4-FFF2-40B4-BE49-F238E27FC236}">
              <a16:creationId xmlns:a16="http://schemas.microsoft.com/office/drawing/2014/main" id="{00000000-0008-0000-0E00-0000B8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5" name="正方形/長方形 184">
          <a:extLst>
            <a:ext uri="{FF2B5EF4-FFF2-40B4-BE49-F238E27FC236}">
              <a16:creationId xmlns:a16="http://schemas.microsoft.com/office/drawing/2014/main" id="{00000000-0008-0000-0E00-0000B9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6" name="正方形/長方形 185">
          <a:extLst>
            <a:ext uri="{FF2B5EF4-FFF2-40B4-BE49-F238E27FC236}">
              <a16:creationId xmlns:a16="http://schemas.microsoft.com/office/drawing/2014/main" id="{00000000-0008-0000-0E00-0000BA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8" name="直線コネクタ 187">
          <a:extLst>
            <a:ext uri="{FF2B5EF4-FFF2-40B4-BE49-F238E27FC236}">
              <a16:creationId xmlns:a16="http://schemas.microsoft.com/office/drawing/2014/main" id="{00000000-0008-0000-0E00-0000BC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9" name="直線コネクタ 188">
          <a:extLst>
            <a:ext uri="{FF2B5EF4-FFF2-40B4-BE49-F238E27FC236}">
              <a16:creationId xmlns:a16="http://schemas.microsoft.com/office/drawing/2014/main" id="{00000000-0008-0000-0E00-0000BD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0" name="テキスト ボックス 189">
          <a:extLst>
            <a:ext uri="{FF2B5EF4-FFF2-40B4-BE49-F238E27FC236}">
              <a16:creationId xmlns:a16="http://schemas.microsoft.com/office/drawing/2014/main" id="{00000000-0008-0000-0E00-0000BE000000}"/>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92" name="テキスト ボックス 191">
          <a:extLst>
            <a:ext uri="{FF2B5EF4-FFF2-40B4-BE49-F238E27FC236}">
              <a16:creationId xmlns:a16="http://schemas.microsoft.com/office/drawing/2014/main" id="{00000000-0008-0000-0E00-0000C0000000}"/>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4" name="テキスト ボックス 193">
          <a:extLst>
            <a:ext uri="{FF2B5EF4-FFF2-40B4-BE49-F238E27FC236}">
              <a16:creationId xmlns:a16="http://schemas.microsoft.com/office/drawing/2014/main" id="{00000000-0008-0000-0E00-0000C2000000}"/>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96" name="テキスト ボックス 195">
          <a:extLst>
            <a:ext uri="{FF2B5EF4-FFF2-40B4-BE49-F238E27FC236}">
              <a16:creationId xmlns:a16="http://schemas.microsoft.com/office/drawing/2014/main" id="{00000000-0008-0000-0E00-0000C4000000}"/>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8" name="テキスト ボックス 197">
          <a:extLst>
            <a:ext uri="{FF2B5EF4-FFF2-40B4-BE49-F238E27FC236}">
              <a16:creationId xmlns:a16="http://schemas.microsoft.com/office/drawing/2014/main" id="{00000000-0008-0000-0E00-0000C6000000}"/>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9" name="直線コネクタ 198">
          <a:extLst>
            <a:ext uri="{FF2B5EF4-FFF2-40B4-BE49-F238E27FC236}">
              <a16:creationId xmlns:a16="http://schemas.microsoft.com/office/drawing/2014/main" id="{00000000-0008-0000-0E00-0000C7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0" name="テキスト ボックス 199">
          <a:extLst>
            <a:ext uri="{FF2B5EF4-FFF2-40B4-BE49-F238E27FC236}">
              <a16:creationId xmlns:a16="http://schemas.microsoft.com/office/drawing/2014/main" id="{00000000-0008-0000-0E00-0000C8000000}"/>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1" name="【橋りょう・トンネル】&#10;一人当たり有形固定資産（償却資産）額グラフ枠">
          <a:extLst>
            <a:ext uri="{FF2B5EF4-FFF2-40B4-BE49-F238E27FC236}">
              <a16:creationId xmlns:a16="http://schemas.microsoft.com/office/drawing/2014/main" id="{00000000-0008-0000-0E00-0000C9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68468</xdr:rowOff>
    </xdr:from>
    <xdr:to>
      <xdr:col>54</xdr:col>
      <xdr:colOff>189865</xdr:colOff>
      <xdr:row>64</xdr:row>
      <xdr:rowOff>74122</xdr:rowOff>
    </xdr:to>
    <xdr:cxnSp macro="">
      <xdr:nvCxnSpPr>
        <xdr:cNvPr id="202" name="直線コネクタ 201">
          <a:extLst>
            <a:ext uri="{FF2B5EF4-FFF2-40B4-BE49-F238E27FC236}">
              <a16:creationId xmlns:a16="http://schemas.microsoft.com/office/drawing/2014/main" id="{00000000-0008-0000-0E00-0000CA000000}"/>
            </a:ext>
          </a:extLst>
        </xdr:cNvPr>
        <xdr:cNvCxnSpPr/>
      </xdr:nvCxnSpPr>
      <xdr:spPr>
        <a:xfrm flipV="1">
          <a:off x="9219565" y="9456308"/>
          <a:ext cx="0" cy="1346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77949</xdr:rowOff>
    </xdr:from>
    <xdr:ext cx="469744" cy="259045"/>
    <xdr:sp macro="" textlink="">
      <xdr:nvSpPr>
        <xdr:cNvPr id="203" name="【橋りょう・トンネル】&#10;一人当たり有形固定資産（償却資産）額最小値テキスト">
          <a:extLst>
            <a:ext uri="{FF2B5EF4-FFF2-40B4-BE49-F238E27FC236}">
              <a16:creationId xmlns:a16="http://schemas.microsoft.com/office/drawing/2014/main" id="{00000000-0008-0000-0E00-0000CB000000}"/>
            </a:ext>
          </a:extLst>
        </xdr:cNvPr>
        <xdr:cNvSpPr txBox="1"/>
      </xdr:nvSpPr>
      <xdr:spPr>
        <a:xfrm>
          <a:off x="9258300" y="1080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74122</xdr:rowOff>
    </xdr:from>
    <xdr:to>
      <xdr:col>55</xdr:col>
      <xdr:colOff>88900</xdr:colOff>
      <xdr:row>64</xdr:row>
      <xdr:rowOff>74122</xdr:rowOff>
    </xdr:to>
    <xdr:cxnSp macro="">
      <xdr:nvCxnSpPr>
        <xdr:cNvPr id="204" name="直線コネクタ 203">
          <a:extLst>
            <a:ext uri="{FF2B5EF4-FFF2-40B4-BE49-F238E27FC236}">
              <a16:creationId xmlns:a16="http://schemas.microsoft.com/office/drawing/2014/main" id="{00000000-0008-0000-0E00-0000CC000000}"/>
            </a:ext>
          </a:extLst>
        </xdr:cNvPr>
        <xdr:cNvCxnSpPr/>
      </xdr:nvCxnSpPr>
      <xdr:spPr>
        <a:xfrm>
          <a:off x="9154160" y="108030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15145</xdr:rowOff>
    </xdr:from>
    <xdr:ext cx="690189" cy="259045"/>
    <xdr:sp macro="" textlink="">
      <xdr:nvSpPr>
        <xdr:cNvPr id="205" name="【橋りょう・トンネル】&#10;一人当たり有形固定資産（償却資産）額最大値テキスト">
          <a:extLst>
            <a:ext uri="{FF2B5EF4-FFF2-40B4-BE49-F238E27FC236}">
              <a16:creationId xmlns:a16="http://schemas.microsoft.com/office/drawing/2014/main" id="{00000000-0008-0000-0E00-0000CD000000}"/>
            </a:ext>
          </a:extLst>
        </xdr:cNvPr>
        <xdr:cNvSpPr txBox="1"/>
      </xdr:nvSpPr>
      <xdr:spPr>
        <a:xfrm>
          <a:off x="9258300" y="92353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68468</xdr:rowOff>
    </xdr:from>
    <xdr:to>
      <xdr:col>55</xdr:col>
      <xdr:colOff>88900</xdr:colOff>
      <xdr:row>56</xdr:row>
      <xdr:rowOff>68468</xdr:rowOff>
    </xdr:to>
    <xdr:cxnSp macro="">
      <xdr:nvCxnSpPr>
        <xdr:cNvPr id="206" name="直線コネクタ 205">
          <a:extLst>
            <a:ext uri="{FF2B5EF4-FFF2-40B4-BE49-F238E27FC236}">
              <a16:creationId xmlns:a16="http://schemas.microsoft.com/office/drawing/2014/main" id="{00000000-0008-0000-0E00-0000CE000000}"/>
            </a:ext>
          </a:extLst>
        </xdr:cNvPr>
        <xdr:cNvCxnSpPr/>
      </xdr:nvCxnSpPr>
      <xdr:spPr>
        <a:xfrm>
          <a:off x="9154160" y="94563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7971</xdr:rowOff>
    </xdr:from>
    <xdr:ext cx="599010" cy="259045"/>
    <xdr:sp macro="" textlink="">
      <xdr:nvSpPr>
        <xdr:cNvPr id="207" name="【橋りょう・トンネル】&#10;一人当たり有形固定資産（償却資産）額平均値テキスト">
          <a:extLst>
            <a:ext uri="{FF2B5EF4-FFF2-40B4-BE49-F238E27FC236}">
              <a16:creationId xmlns:a16="http://schemas.microsoft.com/office/drawing/2014/main" id="{00000000-0008-0000-0E00-0000CF000000}"/>
            </a:ext>
          </a:extLst>
        </xdr:cNvPr>
        <xdr:cNvSpPr txBox="1"/>
      </xdr:nvSpPr>
      <xdr:spPr>
        <a:xfrm>
          <a:off x="9258300" y="105692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29544</xdr:rowOff>
    </xdr:from>
    <xdr:to>
      <xdr:col>55</xdr:col>
      <xdr:colOff>50800</xdr:colOff>
      <xdr:row>63</xdr:row>
      <xdr:rowOff>131144</xdr:rowOff>
    </xdr:to>
    <xdr:sp macro="" textlink="">
      <xdr:nvSpPr>
        <xdr:cNvPr id="208" name="フローチャート: 判断 207">
          <a:extLst>
            <a:ext uri="{FF2B5EF4-FFF2-40B4-BE49-F238E27FC236}">
              <a16:creationId xmlns:a16="http://schemas.microsoft.com/office/drawing/2014/main" id="{00000000-0008-0000-0E00-0000D0000000}"/>
            </a:ext>
          </a:extLst>
        </xdr:cNvPr>
        <xdr:cNvSpPr/>
      </xdr:nvSpPr>
      <xdr:spPr>
        <a:xfrm>
          <a:off x="9192260" y="105908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39124</xdr:rowOff>
    </xdr:from>
    <xdr:to>
      <xdr:col>50</xdr:col>
      <xdr:colOff>165100</xdr:colOff>
      <xdr:row>63</xdr:row>
      <xdr:rowOff>140724</xdr:rowOff>
    </xdr:to>
    <xdr:sp macro="" textlink="">
      <xdr:nvSpPr>
        <xdr:cNvPr id="209" name="フローチャート: 判断 208">
          <a:extLst>
            <a:ext uri="{FF2B5EF4-FFF2-40B4-BE49-F238E27FC236}">
              <a16:creationId xmlns:a16="http://schemas.microsoft.com/office/drawing/2014/main" id="{00000000-0008-0000-0E00-0000D1000000}"/>
            </a:ext>
          </a:extLst>
        </xdr:cNvPr>
        <xdr:cNvSpPr/>
      </xdr:nvSpPr>
      <xdr:spPr>
        <a:xfrm>
          <a:off x="8445500" y="1060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67268</xdr:rowOff>
    </xdr:from>
    <xdr:to>
      <xdr:col>46</xdr:col>
      <xdr:colOff>38100</xdr:colOff>
      <xdr:row>63</xdr:row>
      <xdr:rowOff>168868</xdr:rowOff>
    </xdr:to>
    <xdr:sp macro="" textlink="">
      <xdr:nvSpPr>
        <xdr:cNvPr id="210" name="フローチャート: 判断 209">
          <a:extLst>
            <a:ext uri="{FF2B5EF4-FFF2-40B4-BE49-F238E27FC236}">
              <a16:creationId xmlns:a16="http://schemas.microsoft.com/office/drawing/2014/main" id="{00000000-0008-0000-0E00-0000D2000000}"/>
            </a:ext>
          </a:extLst>
        </xdr:cNvPr>
        <xdr:cNvSpPr/>
      </xdr:nvSpPr>
      <xdr:spPr>
        <a:xfrm>
          <a:off x="7670800" y="106285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70917</xdr:rowOff>
    </xdr:from>
    <xdr:to>
      <xdr:col>41</xdr:col>
      <xdr:colOff>101600</xdr:colOff>
      <xdr:row>64</xdr:row>
      <xdr:rowOff>1067</xdr:rowOff>
    </xdr:to>
    <xdr:sp macro="" textlink="">
      <xdr:nvSpPr>
        <xdr:cNvPr id="211" name="フローチャート: 判断 210">
          <a:extLst>
            <a:ext uri="{FF2B5EF4-FFF2-40B4-BE49-F238E27FC236}">
              <a16:creationId xmlns:a16="http://schemas.microsoft.com/office/drawing/2014/main" id="{00000000-0008-0000-0E00-0000D3000000}"/>
            </a:ext>
          </a:extLst>
        </xdr:cNvPr>
        <xdr:cNvSpPr/>
      </xdr:nvSpPr>
      <xdr:spPr>
        <a:xfrm>
          <a:off x="6873240" y="106322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70163</xdr:rowOff>
    </xdr:from>
    <xdr:to>
      <xdr:col>36</xdr:col>
      <xdr:colOff>165100</xdr:colOff>
      <xdr:row>64</xdr:row>
      <xdr:rowOff>313</xdr:rowOff>
    </xdr:to>
    <xdr:sp macro="" textlink="">
      <xdr:nvSpPr>
        <xdr:cNvPr id="212" name="フローチャート: 判断 211">
          <a:extLst>
            <a:ext uri="{FF2B5EF4-FFF2-40B4-BE49-F238E27FC236}">
              <a16:creationId xmlns:a16="http://schemas.microsoft.com/office/drawing/2014/main" id="{00000000-0008-0000-0E00-0000D4000000}"/>
            </a:ext>
          </a:extLst>
        </xdr:cNvPr>
        <xdr:cNvSpPr/>
      </xdr:nvSpPr>
      <xdr:spPr>
        <a:xfrm>
          <a:off x="6098540" y="106314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00000000-0008-0000-0E00-0000D6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74999</xdr:rowOff>
    </xdr:from>
    <xdr:to>
      <xdr:col>41</xdr:col>
      <xdr:colOff>101600</xdr:colOff>
      <xdr:row>64</xdr:row>
      <xdr:rowOff>5149</xdr:rowOff>
    </xdr:to>
    <xdr:sp macro="" textlink="">
      <xdr:nvSpPr>
        <xdr:cNvPr id="218" name="楕円 217">
          <a:extLst>
            <a:ext uri="{FF2B5EF4-FFF2-40B4-BE49-F238E27FC236}">
              <a16:creationId xmlns:a16="http://schemas.microsoft.com/office/drawing/2014/main" id="{00000000-0008-0000-0E00-0000DA000000}"/>
            </a:ext>
          </a:extLst>
        </xdr:cNvPr>
        <xdr:cNvSpPr/>
      </xdr:nvSpPr>
      <xdr:spPr>
        <a:xfrm>
          <a:off x="6873240" y="106363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78354</xdr:rowOff>
    </xdr:from>
    <xdr:to>
      <xdr:col>36</xdr:col>
      <xdr:colOff>165100</xdr:colOff>
      <xdr:row>64</xdr:row>
      <xdr:rowOff>8504</xdr:rowOff>
    </xdr:to>
    <xdr:sp macro="" textlink="">
      <xdr:nvSpPr>
        <xdr:cNvPr id="219" name="楕円 218">
          <a:extLst>
            <a:ext uri="{FF2B5EF4-FFF2-40B4-BE49-F238E27FC236}">
              <a16:creationId xmlns:a16="http://schemas.microsoft.com/office/drawing/2014/main" id="{00000000-0008-0000-0E00-0000DB000000}"/>
            </a:ext>
          </a:extLst>
        </xdr:cNvPr>
        <xdr:cNvSpPr/>
      </xdr:nvSpPr>
      <xdr:spPr>
        <a:xfrm>
          <a:off x="6098540" y="106396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125799</xdr:rowOff>
    </xdr:from>
    <xdr:to>
      <xdr:col>41</xdr:col>
      <xdr:colOff>50800</xdr:colOff>
      <xdr:row>63</xdr:row>
      <xdr:rowOff>129154</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flipV="1">
          <a:off x="6149340" y="10687119"/>
          <a:ext cx="774700" cy="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157251</xdr:rowOff>
    </xdr:from>
    <xdr:ext cx="599010" cy="259045"/>
    <xdr:sp macro="" textlink="">
      <xdr:nvSpPr>
        <xdr:cNvPr id="221" name="n_1aveValue【橋りょう・トンネル】&#10;一人当たり有形固定資産（償却資産）額">
          <a:extLst>
            <a:ext uri="{FF2B5EF4-FFF2-40B4-BE49-F238E27FC236}">
              <a16:creationId xmlns:a16="http://schemas.microsoft.com/office/drawing/2014/main" id="{00000000-0008-0000-0E00-0000DD000000}"/>
            </a:ext>
          </a:extLst>
        </xdr:cNvPr>
        <xdr:cNvSpPr txBox="1"/>
      </xdr:nvSpPr>
      <xdr:spPr>
        <a:xfrm>
          <a:off x="8214575" y="10383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13945</xdr:rowOff>
    </xdr:from>
    <xdr:ext cx="599010" cy="259045"/>
    <xdr:sp macro="" textlink="">
      <xdr:nvSpPr>
        <xdr:cNvPr id="222" name="n_2aveValue【橋りょう・トンネル】&#10;一人当たり有形固定資産（償却資産）額">
          <a:extLst>
            <a:ext uri="{FF2B5EF4-FFF2-40B4-BE49-F238E27FC236}">
              <a16:creationId xmlns:a16="http://schemas.microsoft.com/office/drawing/2014/main" id="{00000000-0008-0000-0E00-0000DE000000}"/>
            </a:ext>
          </a:extLst>
        </xdr:cNvPr>
        <xdr:cNvSpPr txBox="1"/>
      </xdr:nvSpPr>
      <xdr:spPr>
        <a:xfrm>
          <a:off x="7444955" y="10407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17594</xdr:rowOff>
    </xdr:from>
    <xdr:ext cx="599010" cy="259045"/>
    <xdr:sp macro="" textlink="">
      <xdr:nvSpPr>
        <xdr:cNvPr id="223" name="n_3aveValue【橋りょう・トンネル】&#10;一人当たり有形固定資産（償却資産）額">
          <a:extLst>
            <a:ext uri="{FF2B5EF4-FFF2-40B4-BE49-F238E27FC236}">
              <a16:creationId xmlns:a16="http://schemas.microsoft.com/office/drawing/2014/main" id="{00000000-0008-0000-0E00-0000DF000000}"/>
            </a:ext>
          </a:extLst>
        </xdr:cNvPr>
        <xdr:cNvSpPr txBox="1"/>
      </xdr:nvSpPr>
      <xdr:spPr>
        <a:xfrm>
          <a:off x="6670255" y="10411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16840</xdr:rowOff>
    </xdr:from>
    <xdr:ext cx="599010" cy="259045"/>
    <xdr:sp macro="" textlink="">
      <xdr:nvSpPr>
        <xdr:cNvPr id="224" name="n_4aveValue【橋りょう・トンネル】&#10;一人当たり有形固定資産（償却資産）額">
          <a:extLst>
            <a:ext uri="{FF2B5EF4-FFF2-40B4-BE49-F238E27FC236}">
              <a16:creationId xmlns:a16="http://schemas.microsoft.com/office/drawing/2014/main" id="{00000000-0008-0000-0E00-0000E0000000}"/>
            </a:ext>
          </a:extLst>
        </xdr:cNvPr>
        <xdr:cNvSpPr txBox="1"/>
      </xdr:nvSpPr>
      <xdr:spPr>
        <a:xfrm>
          <a:off x="5872695" y="10410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167726</xdr:rowOff>
    </xdr:from>
    <xdr:ext cx="599010" cy="259045"/>
    <xdr:sp macro="" textlink="">
      <xdr:nvSpPr>
        <xdr:cNvPr id="225" name="n_3mainValue【橋りょう・トンネル】&#10;一人当たり有形固定資産（償却資産）額">
          <a:extLst>
            <a:ext uri="{FF2B5EF4-FFF2-40B4-BE49-F238E27FC236}">
              <a16:creationId xmlns:a16="http://schemas.microsoft.com/office/drawing/2014/main" id="{00000000-0008-0000-0E00-0000E1000000}"/>
            </a:ext>
          </a:extLst>
        </xdr:cNvPr>
        <xdr:cNvSpPr txBox="1"/>
      </xdr:nvSpPr>
      <xdr:spPr>
        <a:xfrm>
          <a:off x="6670255" y="10729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171081</xdr:rowOff>
    </xdr:from>
    <xdr:ext cx="599010" cy="259045"/>
    <xdr:sp macro="" textlink="">
      <xdr:nvSpPr>
        <xdr:cNvPr id="226" name="n_4mainValue【橋りょう・トンネル】&#10;一人当たり有形固定資産（償却資産）額">
          <a:extLst>
            <a:ext uri="{FF2B5EF4-FFF2-40B4-BE49-F238E27FC236}">
              <a16:creationId xmlns:a16="http://schemas.microsoft.com/office/drawing/2014/main" id="{00000000-0008-0000-0E00-0000E2000000}"/>
            </a:ext>
          </a:extLst>
        </xdr:cNvPr>
        <xdr:cNvSpPr txBox="1"/>
      </xdr:nvSpPr>
      <xdr:spPr>
        <a:xfrm>
          <a:off x="5872695" y="1073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7" name="正方形/長方形 226">
          <a:extLst>
            <a:ext uri="{FF2B5EF4-FFF2-40B4-BE49-F238E27FC236}">
              <a16:creationId xmlns:a16="http://schemas.microsoft.com/office/drawing/2014/main" id="{00000000-0008-0000-0E00-0000E300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8" name="正方形/長方形 227">
          <a:extLst>
            <a:ext uri="{FF2B5EF4-FFF2-40B4-BE49-F238E27FC236}">
              <a16:creationId xmlns:a16="http://schemas.microsoft.com/office/drawing/2014/main" id="{00000000-0008-0000-0E00-0000E400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9" name="正方形/長方形 228">
          <a:extLst>
            <a:ext uri="{FF2B5EF4-FFF2-40B4-BE49-F238E27FC236}">
              <a16:creationId xmlns:a16="http://schemas.microsoft.com/office/drawing/2014/main" id="{00000000-0008-0000-0E00-0000E500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0" name="正方形/長方形 229">
          <a:extLst>
            <a:ext uri="{FF2B5EF4-FFF2-40B4-BE49-F238E27FC236}">
              <a16:creationId xmlns:a16="http://schemas.microsoft.com/office/drawing/2014/main" id="{00000000-0008-0000-0E00-0000E600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1" name="正方形/長方形 230">
          <a:extLst>
            <a:ext uri="{FF2B5EF4-FFF2-40B4-BE49-F238E27FC236}">
              <a16:creationId xmlns:a16="http://schemas.microsoft.com/office/drawing/2014/main" id="{00000000-0008-0000-0E00-0000E700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2" name="正方形/長方形 231">
          <a:extLst>
            <a:ext uri="{FF2B5EF4-FFF2-40B4-BE49-F238E27FC236}">
              <a16:creationId xmlns:a16="http://schemas.microsoft.com/office/drawing/2014/main" id="{00000000-0008-0000-0E00-0000E800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3" name="正方形/長方形 232">
          <a:extLst>
            <a:ext uri="{FF2B5EF4-FFF2-40B4-BE49-F238E27FC236}">
              <a16:creationId xmlns:a16="http://schemas.microsoft.com/office/drawing/2014/main" id="{00000000-0008-0000-0E00-0000E900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4" name="正方形/長方形 233">
          <a:extLst>
            <a:ext uri="{FF2B5EF4-FFF2-40B4-BE49-F238E27FC236}">
              <a16:creationId xmlns:a16="http://schemas.microsoft.com/office/drawing/2014/main" id="{00000000-0008-0000-0E00-0000EA00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5" name="テキスト ボックス 234">
          <a:extLst>
            <a:ext uri="{FF2B5EF4-FFF2-40B4-BE49-F238E27FC236}">
              <a16:creationId xmlns:a16="http://schemas.microsoft.com/office/drawing/2014/main" id="{00000000-0008-0000-0E00-0000EB00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6" name="直線コネクタ 235">
          <a:extLst>
            <a:ext uri="{FF2B5EF4-FFF2-40B4-BE49-F238E27FC236}">
              <a16:creationId xmlns:a16="http://schemas.microsoft.com/office/drawing/2014/main" id="{00000000-0008-0000-0E00-0000EC00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7" name="テキスト ボックス 236">
          <a:extLst>
            <a:ext uri="{FF2B5EF4-FFF2-40B4-BE49-F238E27FC236}">
              <a16:creationId xmlns:a16="http://schemas.microsoft.com/office/drawing/2014/main" id="{00000000-0008-0000-0E00-0000ED00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38" name="直線コネクタ 237">
          <a:extLst>
            <a:ext uri="{FF2B5EF4-FFF2-40B4-BE49-F238E27FC236}">
              <a16:creationId xmlns:a16="http://schemas.microsoft.com/office/drawing/2014/main" id="{00000000-0008-0000-0E00-0000EE000000}"/>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0" name="直線コネクタ 239">
          <a:extLst>
            <a:ext uri="{FF2B5EF4-FFF2-40B4-BE49-F238E27FC236}">
              <a16:creationId xmlns:a16="http://schemas.microsoft.com/office/drawing/2014/main" id="{00000000-0008-0000-0E00-0000F0000000}"/>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2" name="直線コネクタ 241">
          <a:extLst>
            <a:ext uri="{FF2B5EF4-FFF2-40B4-BE49-F238E27FC236}">
              <a16:creationId xmlns:a16="http://schemas.microsoft.com/office/drawing/2014/main" id="{00000000-0008-0000-0E00-0000F2000000}"/>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4" name="直線コネクタ 243">
          <a:extLst>
            <a:ext uri="{FF2B5EF4-FFF2-40B4-BE49-F238E27FC236}">
              <a16:creationId xmlns:a16="http://schemas.microsoft.com/office/drawing/2014/main" id="{00000000-0008-0000-0E00-0000F4000000}"/>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6" name="直線コネクタ 245">
          <a:extLst>
            <a:ext uri="{FF2B5EF4-FFF2-40B4-BE49-F238E27FC236}">
              <a16:creationId xmlns:a16="http://schemas.microsoft.com/office/drawing/2014/main" id="{00000000-0008-0000-0E00-0000F6000000}"/>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7" name="テキスト ボックス 246">
          <a:extLst>
            <a:ext uri="{FF2B5EF4-FFF2-40B4-BE49-F238E27FC236}">
              <a16:creationId xmlns:a16="http://schemas.microsoft.com/office/drawing/2014/main" id="{00000000-0008-0000-0E00-0000F7000000}"/>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49" name="テキスト ボックス 248">
          <a:extLst>
            <a:ext uri="{FF2B5EF4-FFF2-40B4-BE49-F238E27FC236}">
              <a16:creationId xmlns:a16="http://schemas.microsoft.com/office/drawing/2014/main" id="{00000000-0008-0000-0E00-0000F9000000}"/>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公営住宅】&#10;有形固定資産減価償却率グラフ枠">
          <a:extLst>
            <a:ext uri="{FF2B5EF4-FFF2-40B4-BE49-F238E27FC236}">
              <a16:creationId xmlns:a16="http://schemas.microsoft.com/office/drawing/2014/main" id="{00000000-0008-0000-0E00-0000FB00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82187</xdr:rowOff>
    </xdr:from>
    <xdr:to>
      <xdr:col>24</xdr:col>
      <xdr:colOff>62865</xdr:colOff>
      <xdr:row>86</xdr:row>
      <xdr:rowOff>75656</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4086225" y="13158107"/>
          <a:ext cx="0" cy="1334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79483</xdr:rowOff>
    </xdr:from>
    <xdr:ext cx="405111" cy="259045"/>
    <xdr:sp macro="" textlink="">
      <xdr:nvSpPr>
        <xdr:cNvPr id="253" name="【公営住宅】&#10;有形固定資産減価償却率最小値テキスト">
          <a:extLst>
            <a:ext uri="{FF2B5EF4-FFF2-40B4-BE49-F238E27FC236}">
              <a16:creationId xmlns:a16="http://schemas.microsoft.com/office/drawing/2014/main" id="{00000000-0008-0000-0E00-0000FD000000}"/>
            </a:ext>
          </a:extLst>
        </xdr:cNvPr>
        <xdr:cNvSpPr txBox="1"/>
      </xdr:nvSpPr>
      <xdr:spPr>
        <a:xfrm>
          <a:off x="4124960" y="1449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75656</xdr:rowOff>
    </xdr:from>
    <xdr:to>
      <xdr:col>24</xdr:col>
      <xdr:colOff>152400</xdr:colOff>
      <xdr:row>86</xdr:row>
      <xdr:rowOff>75656</xdr:rowOff>
    </xdr:to>
    <xdr:cxnSp macro="">
      <xdr:nvCxnSpPr>
        <xdr:cNvPr id="254" name="直線コネクタ 253">
          <a:extLst>
            <a:ext uri="{FF2B5EF4-FFF2-40B4-BE49-F238E27FC236}">
              <a16:creationId xmlns:a16="http://schemas.microsoft.com/office/drawing/2014/main" id="{00000000-0008-0000-0E00-0000FE000000}"/>
            </a:ext>
          </a:extLst>
        </xdr:cNvPr>
        <xdr:cNvCxnSpPr/>
      </xdr:nvCxnSpPr>
      <xdr:spPr>
        <a:xfrm>
          <a:off x="4020820" y="144926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28864</xdr:rowOff>
    </xdr:from>
    <xdr:ext cx="405111" cy="259045"/>
    <xdr:sp macro="" textlink="">
      <xdr:nvSpPr>
        <xdr:cNvPr id="255" name="【公営住宅】&#10;有形固定資産減価償却率最大値テキスト">
          <a:extLst>
            <a:ext uri="{FF2B5EF4-FFF2-40B4-BE49-F238E27FC236}">
              <a16:creationId xmlns:a16="http://schemas.microsoft.com/office/drawing/2014/main" id="{00000000-0008-0000-0E00-0000FF000000}"/>
            </a:ext>
          </a:extLst>
        </xdr:cNvPr>
        <xdr:cNvSpPr txBox="1"/>
      </xdr:nvSpPr>
      <xdr:spPr>
        <a:xfrm>
          <a:off x="4124960" y="12937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82187</xdr:rowOff>
    </xdr:from>
    <xdr:to>
      <xdr:col>24</xdr:col>
      <xdr:colOff>152400</xdr:colOff>
      <xdr:row>78</xdr:row>
      <xdr:rowOff>82187</xdr:rowOff>
    </xdr:to>
    <xdr:cxnSp macro="">
      <xdr:nvCxnSpPr>
        <xdr:cNvPr id="256" name="直線コネクタ 255">
          <a:extLst>
            <a:ext uri="{FF2B5EF4-FFF2-40B4-BE49-F238E27FC236}">
              <a16:creationId xmlns:a16="http://schemas.microsoft.com/office/drawing/2014/main" id="{00000000-0008-0000-0E00-000000010000}"/>
            </a:ext>
          </a:extLst>
        </xdr:cNvPr>
        <xdr:cNvCxnSpPr/>
      </xdr:nvCxnSpPr>
      <xdr:spPr>
        <a:xfrm>
          <a:off x="4020820" y="131581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119215</xdr:rowOff>
    </xdr:from>
    <xdr:ext cx="405111" cy="259045"/>
    <xdr:sp macro="" textlink="">
      <xdr:nvSpPr>
        <xdr:cNvPr id="257" name="【公営住宅】&#10;有形固定資産減価償却率平均値テキスト">
          <a:extLst>
            <a:ext uri="{FF2B5EF4-FFF2-40B4-BE49-F238E27FC236}">
              <a16:creationId xmlns:a16="http://schemas.microsoft.com/office/drawing/2014/main" id="{00000000-0008-0000-0E00-000001010000}"/>
            </a:ext>
          </a:extLst>
        </xdr:cNvPr>
        <xdr:cNvSpPr txBox="1"/>
      </xdr:nvSpPr>
      <xdr:spPr>
        <a:xfrm>
          <a:off x="4124960" y="14033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140788</xdr:rowOff>
    </xdr:from>
    <xdr:to>
      <xdr:col>24</xdr:col>
      <xdr:colOff>114300</xdr:colOff>
      <xdr:row>84</xdr:row>
      <xdr:rowOff>70938</xdr:rowOff>
    </xdr:to>
    <xdr:sp macro="" textlink="">
      <xdr:nvSpPr>
        <xdr:cNvPr id="258" name="フローチャート: 判断 257">
          <a:extLst>
            <a:ext uri="{FF2B5EF4-FFF2-40B4-BE49-F238E27FC236}">
              <a16:creationId xmlns:a16="http://schemas.microsoft.com/office/drawing/2014/main" id="{00000000-0008-0000-0E00-000002010000}"/>
            </a:ext>
          </a:extLst>
        </xdr:cNvPr>
        <xdr:cNvSpPr/>
      </xdr:nvSpPr>
      <xdr:spPr>
        <a:xfrm>
          <a:off x="4036060" y="140549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113030</xdr:rowOff>
    </xdr:from>
    <xdr:to>
      <xdr:col>20</xdr:col>
      <xdr:colOff>38100</xdr:colOff>
      <xdr:row>84</xdr:row>
      <xdr:rowOff>43180</xdr:rowOff>
    </xdr:to>
    <xdr:sp macro="" textlink="">
      <xdr:nvSpPr>
        <xdr:cNvPr id="259" name="フローチャート: 判断 258">
          <a:extLst>
            <a:ext uri="{FF2B5EF4-FFF2-40B4-BE49-F238E27FC236}">
              <a16:creationId xmlns:a16="http://schemas.microsoft.com/office/drawing/2014/main" id="{00000000-0008-0000-0E00-000003010000}"/>
            </a:ext>
          </a:extLst>
        </xdr:cNvPr>
        <xdr:cNvSpPr/>
      </xdr:nvSpPr>
      <xdr:spPr>
        <a:xfrm>
          <a:off x="3312160" y="140271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117929</xdr:rowOff>
    </xdr:from>
    <xdr:to>
      <xdr:col>15</xdr:col>
      <xdr:colOff>101600</xdr:colOff>
      <xdr:row>84</xdr:row>
      <xdr:rowOff>48079</xdr:rowOff>
    </xdr:to>
    <xdr:sp macro="" textlink="">
      <xdr:nvSpPr>
        <xdr:cNvPr id="260" name="フローチャート: 判断 259">
          <a:extLst>
            <a:ext uri="{FF2B5EF4-FFF2-40B4-BE49-F238E27FC236}">
              <a16:creationId xmlns:a16="http://schemas.microsoft.com/office/drawing/2014/main" id="{00000000-0008-0000-0E00-000004010000}"/>
            </a:ext>
          </a:extLst>
        </xdr:cNvPr>
        <xdr:cNvSpPr/>
      </xdr:nvSpPr>
      <xdr:spPr>
        <a:xfrm>
          <a:off x="2514600" y="140320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104866</xdr:rowOff>
    </xdr:from>
    <xdr:to>
      <xdr:col>10</xdr:col>
      <xdr:colOff>165100</xdr:colOff>
      <xdr:row>84</xdr:row>
      <xdr:rowOff>35016</xdr:rowOff>
    </xdr:to>
    <xdr:sp macro="" textlink="">
      <xdr:nvSpPr>
        <xdr:cNvPr id="261" name="フローチャート: 判断 260">
          <a:extLst>
            <a:ext uri="{FF2B5EF4-FFF2-40B4-BE49-F238E27FC236}">
              <a16:creationId xmlns:a16="http://schemas.microsoft.com/office/drawing/2014/main" id="{00000000-0008-0000-0E00-000005010000}"/>
            </a:ext>
          </a:extLst>
        </xdr:cNvPr>
        <xdr:cNvSpPr/>
      </xdr:nvSpPr>
      <xdr:spPr>
        <a:xfrm>
          <a:off x="1739900" y="140189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96701</xdr:rowOff>
    </xdr:from>
    <xdr:to>
      <xdr:col>6</xdr:col>
      <xdr:colOff>38100</xdr:colOff>
      <xdr:row>84</xdr:row>
      <xdr:rowOff>26851</xdr:rowOff>
    </xdr:to>
    <xdr:sp macro="" textlink="">
      <xdr:nvSpPr>
        <xdr:cNvPr id="262" name="フローチャート: 判断 261">
          <a:extLst>
            <a:ext uri="{FF2B5EF4-FFF2-40B4-BE49-F238E27FC236}">
              <a16:creationId xmlns:a16="http://schemas.microsoft.com/office/drawing/2014/main" id="{00000000-0008-0000-0E00-000006010000}"/>
            </a:ext>
          </a:extLst>
        </xdr:cNvPr>
        <xdr:cNvSpPr/>
      </xdr:nvSpPr>
      <xdr:spPr>
        <a:xfrm>
          <a:off x="965200" y="140108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00000000-0008-0000-0E00-000007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00000000-0008-0000-0E00-000008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00000000-0008-0000-0E00-000009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00000000-0008-0000-0E00-00000A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00000000-0008-0000-0E00-00000B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84</xdr:row>
      <xdr:rowOff>55880</xdr:rowOff>
    </xdr:from>
    <xdr:to>
      <xdr:col>10</xdr:col>
      <xdr:colOff>165100</xdr:colOff>
      <xdr:row>84</xdr:row>
      <xdr:rowOff>157480</xdr:rowOff>
    </xdr:to>
    <xdr:sp macro="" textlink="">
      <xdr:nvSpPr>
        <xdr:cNvPr id="268" name="楕円 267">
          <a:extLst>
            <a:ext uri="{FF2B5EF4-FFF2-40B4-BE49-F238E27FC236}">
              <a16:creationId xmlns:a16="http://schemas.microsoft.com/office/drawing/2014/main" id="{00000000-0008-0000-0E00-00000C010000}"/>
            </a:ext>
          </a:extLst>
        </xdr:cNvPr>
        <xdr:cNvSpPr/>
      </xdr:nvSpPr>
      <xdr:spPr>
        <a:xfrm>
          <a:off x="1739900" y="1413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155484</xdr:rowOff>
    </xdr:from>
    <xdr:to>
      <xdr:col>6</xdr:col>
      <xdr:colOff>38100</xdr:colOff>
      <xdr:row>84</xdr:row>
      <xdr:rowOff>85634</xdr:rowOff>
    </xdr:to>
    <xdr:sp macro="" textlink="">
      <xdr:nvSpPr>
        <xdr:cNvPr id="269" name="楕円 268">
          <a:extLst>
            <a:ext uri="{FF2B5EF4-FFF2-40B4-BE49-F238E27FC236}">
              <a16:creationId xmlns:a16="http://schemas.microsoft.com/office/drawing/2014/main" id="{00000000-0008-0000-0E00-00000D010000}"/>
            </a:ext>
          </a:extLst>
        </xdr:cNvPr>
        <xdr:cNvSpPr/>
      </xdr:nvSpPr>
      <xdr:spPr>
        <a:xfrm>
          <a:off x="965200" y="140696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34834</xdr:rowOff>
    </xdr:from>
    <xdr:to>
      <xdr:col>10</xdr:col>
      <xdr:colOff>114300</xdr:colOff>
      <xdr:row>84</xdr:row>
      <xdr:rowOff>106680</xdr:rowOff>
    </xdr:to>
    <xdr:cxnSp macro="">
      <xdr:nvCxnSpPr>
        <xdr:cNvPr id="270" name="直線コネクタ 269">
          <a:extLst>
            <a:ext uri="{FF2B5EF4-FFF2-40B4-BE49-F238E27FC236}">
              <a16:creationId xmlns:a16="http://schemas.microsoft.com/office/drawing/2014/main" id="{00000000-0008-0000-0E00-00000E010000}"/>
            </a:ext>
          </a:extLst>
        </xdr:cNvPr>
        <xdr:cNvCxnSpPr/>
      </xdr:nvCxnSpPr>
      <xdr:spPr>
        <a:xfrm>
          <a:off x="1008380" y="14116594"/>
          <a:ext cx="78232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59707</xdr:rowOff>
    </xdr:from>
    <xdr:ext cx="405111" cy="259045"/>
    <xdr:sp macro="" textlink="">
      <xdr:nvSpPr>
        <xdr:cNvPr id="271" name="n_1aveValue【公営住宅】&#10;有形固定資産減価償却率">
          <a:extLst>
            <a:ext uri="{FF2B5EF4-FFF2-40B4-BE49-F238E27FC236}">
              <a16:creationId xmlns:a16="http://schemas.microsoft.com/office/drawing/2014/main" id="{00000000-0008-0000-0E00-00000F010000}"/>
            </a:ext>
          </a:extLst>
        </xdr:cNvPr>
        <xdr:cNvSpPr txBox="1"/>
      </xdr:nvSpPr>
      <xdr:spPr>
        <a:xfrm>
          <a:off x="3170564" y="1380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64606</xdr:rowOff>
    </xdr:from>
    <xdr:ext cx="405111" cy="259045"/>
    <xdr:sp macro="" textlink="">
      <xdr:nvSpPr>
        <xdr:cNvPr id="272" name="n_2aveValue【公営住宅】&#10;有形固定資産減価償却率">
          <a:extLst>
            <a:ext uri="{FF2B5EF4-FFF2-40B4-BE49-F238E27FC236}">
              <a16:creationId xmlns:a16="http://schemas.microsoft.com/office/drawing/2014/main" id="{00000000-0008-0000-0E00-000010010000}"/>
            </a:ext>
          </a:extLst>
        </xdr:cNvPr>
        <xdr:cNvSpPr txBox="1"/>
      </xdr:nvSpPr>
      <xdr:spPr>
        <a:xfrm>
          <a:off x="2385704" y="13811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51543</xdr:rowOff>
    </xdr:from>
    <xdr:ext cx="405111" cy="259045"/>
    <xdr:sp macro="" textlink="">
      <xdr:nvSpPr>
        <xdr:cNvPr id="273" name="n_3aveValue【公営住宅】&#10;有形固定資産減価償却率">
          <a:extLst>
            <a:ext uri="{FF2B5EF4-FFF2-40B4-BE49-F238E27FC236}">
              <a16:creationId xmlns:a16="http://schemas.microsoft.com/office/drawing/2014/main" id="{00000000-0008-0000-0E00-000011010000}"/>
            </a:ext>
          </a:extLst>
        </xdr:cNvPr>
        <xdr:cNvSpPr txBox="1"/>
      </xdr:nvSpPr>
      <xdr:spPr>
        <a:xfrm>
          <a:off x="1611004" y="13798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43378</xdr:rowOff>
    </xdr:from>
    <xdr:ext cx="405111" cy="259045"/>
    <xdr:sp macro="" textlink="">
      <xdr:nvSpPr>
        <xdr:cNvPr id="274" name="n_4aveValue【公営住宅】&#10;有形固定資産減価償却率">
          <a:extLst>
            <a:ext uri="{FF2B5EF4-FFF2-40B4-BE49-F238E27FC236}">
              <a16:creationId xmlns:a16="http://schemas.microsoft.com/office/drawing/2014/main" id="{00000000-0008-0000-0E00-000012010000}"/>
            </a:ext>
          </a:extLst>
        </xdr:cNvPr>
        <xdr:cNvSpPr txBox="1"/>
      </xdr:nvSpPr>
      <xdr:spPr>
        <a:xfrm>
          <a:off x="836304" y="13789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148607</xdr:rowOff>
    </xdr:from>
    <xdr:ext cx="405111" cy="259045"/>
    <xdr:sp macro="" textlink="">
      <xdr:nvSpPr>
        <xdr:cNvPr id="275" name="n_3mainValue【公営住宅】&#10;有形固定資産減価償却率">
          <a:extLst>
            <a:ext uri="{FF2B5EF4-FFF2-40B4-BE49-F238E27FC236}">
              <a16:creationId xmlns:a16="http://schemas.microsoft.com/office/drawing/2014/main" id="{00000000-0008-0000-0E00-000013010000}"/>
            </a:ext>
          </a:extLst>
        </xdr:cNvPr>
        <xdr:cNvSpPr txBox="1"/>
      </xdr:nvSpPr>
      <xdr:spPr>
        <a:xfrm>
          <a:off x="1611004" y="1423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76761</xdr:rowOff>
    </xdr:from>
    <xdr:ext cx="405111" cy="259045"/>
    <xdr:sp macro="" textlink="">
      <xdr:nvSpPr>
        <xdr:cNvPr id="276" name="n_4mainValue【公営住宅】&#10;有形固定資産減価償却率">
          <a:extLst>
            <a:ext uri="{FF2B5EF4-FFF2-40B4-BE49-F238E27FC236}">
              <a16:creationId xmlns:a16="http://schemas.microsoft.com/office/drawing/2014/main" id="{00000000-0008-0000-0E00-000014010000}"/>
            </a:ext>
          </a:extLst>
        </xdr:cNvPr>
        <xdr:cNvSpPr txBox="1"/>
      </xdr:nvSpPr>
      <xdr:spPr>
        <a:xfrm>
          <a:off x="836304" y="1415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7" name="正方形/長方形 276">
          <a:extLst>
            <a:ext uri="{FF2B5EF4-FFF2-40B4-BE49-F238E27FC236}">
              <a16:creationId xmlns:a16="http://schemas.microsoft.com/office/drawing/2014/main" id="{00000000-0008-0000-0E00-000015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8" name="正方形/長方形 277">
          <a:extLst>
            <a:ext uri="{FF2B5EF4-FFF2-40B4-BE49-F238E27FC236}">
              <a16:creationId xmlns:a16="http://schemas.microsoft.com/office/drawing/2014/main" id="{00000000-0008-0000-0E00-000016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9" name="正方形/長方形 278">
          <a:extLst>
            <a:ext uri="{FF2B5EF4-FFF2-40B4-BE49-F238E27FC236}">
              <a16:creationId xmlns:a16="http://schemas.microsoft.com/office/drawing/2014/main" id="{00000000-0008-0000-0E00-000017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0" name="正方形/長方形 279">
          <a:extLst>
            <a:ext uri="{FF2B5EF4-FFF2-40B4-BE49-F238E27FC236}">
              <a16:creationId xmlns:a16="http://schemas.microsoft.com/office/drawing/2014/main" id="{00000000-0008-0000-0E00-000018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1" name="正方形/長方形 280">
          <a:extLst>
            <a:ext uri="{FF2B5EF4-FFF2-40B4-BE49-F238E27FC236}">
              <a16:creationId xmlns:a16="http://schemas.microsoft.com/office/drawing/2014/main" id="{00000000-0008-0000-0E00-000019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2" name="正方形/長方形 281">
          <a:extLst>
            <a:ext uri="{FF2B5EF4-FFF2-40B4-BE49-F238E27FC236}">
              <a16:creationId xmlns:a16="http://schemas.microsoft.com/office/drawing/2014/main" id="{00000000-0008-0000-0E00-00001A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3" name="正方形/長方形 282">
          <a:extLst>
            <a:ext uri="{FF2B5EF4-FFF2-40B4-BE49-F238E27FC236}">
              <a16:creationId xmlns:a16="http://schemas.microsoft.com/office/drawing/2014/main" id="{00000000-0008-0000-0E00-00001B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4" name="正方形/長方形 283">
          <a:extLst>
            <a:ext uri="{FF2B5EF4-FFF2-40B4-BE49-F238E27FC236}">
              <a16:creationId xmlns:a16="http://schemas.microsoft.com/office/drawing/2014/main" id="{00000000-0008-0000-0E00-00001C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8" name="テキスト ボックス 287">
          <a:extLst>
            <a:ext uri="{FF2B5EF4-FFF2-40B4-BE49-F238E27FC236}">
              <a16:creationId xmlns:a16="http://schemas.microsoft.com/office/drawing/2014/main" id="{00000000-0008-0000-0E00-000020010000}"/>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90" name="テキスト ボックス 289">
          <a:extLst>
            <a:ext uri="{FF2B5EF4-FFF2-40B4-BE49-F238E27FC236}">
              <a16:creationId xmlns:a16="http://schemas.microsoft.com/office/drawing/2014/main" id="{00000000-0008-0000-0E00-000022010000}"/>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92" name="テキスト ボックス 291">
          <a:extLst>
            <a:ext uri="{FF2B5EF4-FFF2-40B4-BE49-F238E27FC236}">
              <a16:creationId xmlns:a16="http://schemas.microsoft.com/office/drawing/2014/main" id="{00000000-0008-0000-0E00-000024010000}"/>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93" name="直線コネクタ 292">
          <a:extLst>
            <a:ext uri="{FF2B5EF4-FFF2-40B4-BE49-F238E27FC236}">
              <a16:creationId xmlns:a16="http://schemas.microsoft.com/office/drawing/2014/main" id="{00000000-0008-0000-0E00-000025010000}"/>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94" name="テキスト ボックス 293">
          <a:extLst>
            <a:ext uri="{FF2B5EF4-FFF2-40B4-BE49-F238E27FC236}">
              <a16:creationId xmlns:a16="http://schemas.microsoft.com/office/drawing/2014/main" id="{00000000-0008-0000-0E00-000026010000}"/>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5" name="直線コネクタ 294">
          <a:extLst>
            <a:ext uri="{FF2B5EF4-FFF2-40B4-BE49-F238E27FC236}">
              <a16:creationId xmlns:a16="http://schemas.microsoft.com/office/drawing/2014/main" id="{00000000-0008-0000-0E00-000027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6" name="テキスト ボックス 295">
          <a:extLst>
            <a:ext uri="{FF2B5EF4-FFF2-40B4-BE49-F238E27FC236}">
              <a16:creationId xmlns:a16="http://schemas.microsoft.com/office/drawing/2014/main" id="{00000000-0008-0000-0E00-00002801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7" name="【公営住宅】&#10;一人当たり面積グラフ枠">
          <a:extLst>
            <a:ext uri="{FF2B5EF4-FFF2-40B4-BE49-F238E27FC236}">
              <a16:creationId xmlns:a16="http://schemas.microsoft.com/office/drawing/2014/main" id="{00000000-0008-0000-0E00-000029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159716</xdr:rowOff>
    </xdr:from>
    <xdr:to>
      <xdr:col>54</xdr:col>
      <xdr:colOff>189865</xdr:colOff>
      <xdr:row>86</xdr:row>
      <xdr:rowOff>36271</xdr:rowOff>
    </xdr:to>
    <xdr:cxnSp macro="">
      <xdr:nvCxnSpPr>
        <xdr:cNvPr id="298" name="直線コネクタ 297">
          <a:extLst>
            <a:ext uri="{FF2B5EF4-FFF2-40B4-BE49-F238E27FC236}">
              <a16:creationId xmlns:a16="http://schemas.microsoft.com/office/drawing/2014/main" id="{00000000-0008-0000-0E00-00002A010000}"/>
            </a:ext>
          </a:extLst>
        </xdr:cNvPr>
        <xdr:cNvCxnSpPr/>
      </xdr:nvCxnSpPr>
      <xdr:spPr>
        <a:xfrm flipV="1">
          <a:off x="9219565" y="13067996"/>
          <a:ext cx="0" cy="1385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99" name="【公営住宅】&#10;一人当たり面積最小値テキスト">
          <a:extLst>
            <a:ext uri="{FF2B5EF4-FFF2-40B4-BE49-F238E27FC236}">
              <a16:creationId xmlns:a16="http://schemas.microsoft.com/office/drawing/2014/main" id="{00000000-0008-0000-0E00-00002B010000}"/>
            </a:ext>
          </a:extLst>
        </xdr:cNvPr>
        <xdr:cNvSpPr txBox="1"/>
      </xdr:nvSpPr>
      <xdr:spPr>
        <a:xfrm>
          <a:off x="9258300" y="1445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00" name="直線コネクタ 299">
          <a:extLst>
            <a:ext uri="{FF2B5EF4-FFF2-40B4-BE49-F238E27FC236}">
              <a16:creationId xmlns:a16="http://schemas.microsoft.com/office/drawing/2014/main" id="{00000000-0008-0000-0E00-00002C010000}"/>
            </a:ext>
          </a:extLst>
        </xdr:cNvPr>
        <xdr:cNvCxnSpPr/>
      </xdr:nvCxnSpPr>
      <xdr:spPr>
        <a:xfrm>
          <a:off x="9154160" y="144533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106393</xdr:rowOff>
    </xdr:from>
    <xdr:ext cx="469744" cy="259045"/>
    <xdr:sp macro="" textlink="">
      <xdr:nvSpPr>
        <xdr:cNvPr id="301" name="【公営住宅】&#10;一人当たり面積最大値テキスト">
          <a:extLst>
            <a:ext uri="{FF2B5EF4-FFF2-40B4-BE49-F238E27FC236}">
              <a16:creationId xmlns:a16="http://schemas.microsoft.com/office/drawing/2014/main" id="{00000000-0008-0000-0E00-00002D010000}"/>
            </a:ext>
          </a:extLst>
        </xdr:cNvPr>
        <xdr:cNvSpPr txBox="1"/>
      </xdr:nvSpPr>
      <xdr:spPr>
        <a:xfrm>
          <a:off x="9258300" y="1284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159716</xdr:rowOff>
    </xdr:from>
    <xdr:to>
      <xdr:col>55</xdr:col>
      <xdr:colOff>88900</xdr:colOff>
      <xdr:row>77</xdr:row>
      <xdr:rowOff>159716</xdr:rowOff>
    </xdr:to>
    <xdr:cxnSp macro="">
      <xdr:nvCxnSpPr>
        <xdr:cNvPr id="302" name="直線コネクタ 301">
          <a:extLst>
            <a:ext uri="{FF2B5EF4-FFF2-40B4-BE49-F238E27FC236}">
              <a16:creationId xmlns:a16="http://schemas.microsoft.com/office/drawing/2014/main" id="{00000000-0008-0000-0E00-00002E010000}"/>
            </a:ext>
          </a:extLst>
        </xdr:cNvPr>
        <xdr:cNvCxnSpPr/>
      </xdr:nvCxnSpPr>
      <xdr:spPr>
        <a:xfrm>
          <a:off x="9154160" y="130679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127119</xdr:rowOff>
    </xdr:from>
    <xdr:ext cx="469744" cy="259045"/>
    <xdr:sp macro="" textlink="">
      <xdr:nvSpPr>
        <xdr:cNvPr id="303" name="【公営住宅】&#10;一人当たり面積平均値テキスト">
          <a:extLst>
            <a:ext uri="{FF2B5EF4-FFF2-40B4-BE49-F238E27FC236}">
              <a16:creationId xmlns:a16="http://schemas.microsoft.com/office/drawing/2014/main" id="{00000000-0008-0000-0E00-00002F010000}"/>
            </a:ext>
          </a:extLst>
        </xdr:cNvPr>
        <xdr:cNvSpPr txBox="1"/>
      </xdr:nvSpPr>
      <xdr:spPr>
        <a:xfrm>
          <a:off x="9258300" y="14041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148692</xdr:rowOff>
    </xdr:from>
    <xdr:to>
      <xdr:col>55</xdr:col>
      <xdr:colOff>50800</xdr:colOff>
      <xdr:row>84</xdr:row>
      <xdr:rowOff>78842</xdr:rowOff>
    </xdr:to>
    <xdr:sp macro="" textlink="">
      <xdr:nvSpPr>
        <xdr:cNvPr id="304" name="フローチャート: 判断 303">
          <a:extLst>
            <a:ext uri="{FF2B5EF4-FFF2-40B4-BE49-F238E27FC236}">
              <a16:creationId xmlns:a16="http://schemas.microsoft.com/office/drawing/2014/main" id="{00000000-0008-0000-0E00-000030010000}"/>
            </a:ext>
          </a:extLst>
        </xdr:cNvPr>
        <xdr:cNvSpPr/>
      </xdr:nvSpPr>
      <xdr:spPr>
        <a:xfrm>
          <a:off x="9192260" y="140628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136804</xdr:rowOff>
    </xdr:from>
    <xdr:to>
      <xdr:col>50</xdr:col>
      <xdr:colOff>165100</xdr:colOff>
      <xdr:row>84</xdr:row>
      <xdr:rowOff>66954</xdr:rowOff>
    </xdr:to>
    <xdr:sp macro="" textlink="">
      <xdr:nvSpPr>
        <xdr:cNvPr id="305" name="フローチャート: 判断 304">
          <a:extLst>
            <a:ext uri="{FF2B5EF4-FFF2-40B4-BE49-F238E27FC236}">
              <a16:creationId xmlns:a16="http://schemas.microsoft.com/office/drawing/2014/main" id="{00000000-0008-0000-0E00-000031010000}"/>
            </a:ext>
          </a:extLst>
        </xdr:cNvPr>
        <xdr:cNvSpPr/>
      </xdr:nvSpPr>
      <xdr:spPr>
        <a:xfrm>
          <a:off x="8445500" y="140509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156008</xdr:rowOff>
    </xdr:from>
    <xdr:to>
      <xdr:col>46</xdr:col>
      <xdr:colOff>38100</xdr:colOff>
      <xdr:row>84</xdr:row>
      <xdr:rowOff>86158</xdr:rowOff>
    </xdr:to>
    <xdr:sp macro="" textlink="">
      <xdr:nvSpPr>
        <xdr:cNvPr id="306" name="フローチャート: 判断 305">
          <a:extLst>
            <a:ext uri="{FF2B5EF4-FFF2-40B4-BE49-F238E27FC236}">
              <a16:creationId xmlns:a16="http://schemas.microsoft.com/office/drawing/2014/main" id="{00000000-0008-0000-0E00-000032010000}"/>
            </a:ext>
          </a:extLst>
        </xdr:cNvPr>
        <xdr:cNvSpPr/>
      </xdr:nvSpPr>
      <xdr:spPr>
        <a:xfrm>
          <a:off x="7670800" y="140701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161037</xdr:rowOff>
    </xdr:from>
    <xdr:to>
      <xdr:col>41</xdr:col>
      <xdr:colOff>101600</xdr:colOff>
      <xdr:row>84</xdr:row>
      <xdr:rowOff>91187</xdr:rowOff>
    </xdr:to>
    <xdr:sp macro="" textlink="">
      <xdr:nvSpPr>
        <xdr:cNvPr id="307" name="フローチャート: 判断 306">
          <a:extLst>
            <a:ext uri="{FF2B5EF4-FFF2-40B4-BE49-F238E27FC236}">
              <a16:creationId xmlns:a16="http://schemas.microsoft.com/office/drawing/2014/main" id="{00000000-0008-0000-0E00-000033010000}"/>
            </a:ext>
          </a:extLst>
        </xdr:cNvPr>
        <xdr:cNvSpPr/>
      </xdr:nvSpPr>
      <xdr:spPr>
        <a:xfrm>
          <a:off x="6873240" y="140751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162864</xdr:rowOff>
    </xdr:from>
    <xdr:to>
      <xdr:col>36</xdr:col>
      <xdr:colOff>165100</xdr:colOff>
      <xdr:row>84</xdr:row>
      <xdr:rowOff>93014</xdr:rowOff>
    </xdr:to>
    <xdr:sp macro="" textlink="">
      <xdr:nvSpPr>
        <xdr:cNvPr id="308" name="フローチャート: 判断 307">
          <a:extLst>
            <a:ext uri="{FF2B5EF4-FFF2-40B4-BE49-F238E27FC236}">
              <a16:creationId xmlns:a16="http://schemas.microsoft.com/office/drawing/2014/main" id="{00000000-0008-0000-0E00-000034010000}"/>
            </a:ext>
          </a:extLst>
        </xdr:cNvPr>
        <xdr:cNvSpPr/>
      </xdr:nvSpPr>
      <xdr:spPr>
        <a:xfrm>
          <a:off x="6098540" y="140769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00000000-0008-0000-0E00-000035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00000000-0008-0000-0E00-000036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1" name="テキスト ボックス 310">
          <a:extLst>
            <a:ext uri="{FF2B5EF4-FFF2-40B4-BE49-F238E27FC236}">
              <a16:creationId xmlns:a16="http://schemas.microsoft.com/office/drawing/2014/main" id="{00000000-0008-0000-0E00-000037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2" name="テキスト ボックス 311">
          <a:extLst>
            <a:ext uri="{FF2B5EF4-FFF2-40B4-BE49-F238E27FC236}">
              <a16:creationId xmlns:a16="http://schemas.microsoft.com/office/drawing/2014/main" id="{00000000-0008-0000-0E00-000038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3" name="テキスト ボックス 312">
          <a:extLst>
            <a:ext uri="{FF2B5EF4-FFF2-40B4-BE49-F238E27FC236}">
              <a16:creationId xmlns:a16="http://schemas.microsoft.com/office/drawing/2014/main" id="{00000000-0008-0000-0E00-000039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82</xdr:row>
      <xdr:rowOff>164694</xdr:rowOff>
    </xdr:from>
    <xdr:to>
      <xdr:col>41</xdr:col>
      <xdr:colOff>101600</xdr:colOff>
      <xdr:row>83</xdr:row>
      <xdr:rowOff>94844</xdr:rowOff>
    </xdr:to>
    <xdr:sp macro="" textlink="">
      <xdr:nvSpPr>
        <xdr:cNvPr id="314" name="楕円 313">
          <a:extLst>
            <a:ext uri="{FF2B5EF4-FFF2-40B4-BE49-F238E27FC236}">
              <a16:creationId xmlns:a16="http://schemas.microsoft.com/office/drawing/2014/main" id="{00000000-0008-0000-0E00-00003A010000}"/>
            </a:ext>
          </a:extLst>
        </xdr:cNvPr>
        <xdr:cNvSpPr/>
      </xdr:nvSpPr>
      <xdr:spPr>
        <a:xfrm>
          <a:off x="6873240" y="139111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4674</xdr:rowOff>
    </xdr:from>
    <xdr:to>
      <xdr:col>36</xdr:col>
      <xdr:colOff>165100</xdr:colOff>
      <xdr:row>83</xdr:row>
      <xdr:rowOff>106274</xdr:rowOff>
    </xdr:to>
    <xdr:sp macro="" textlink="">
      <xdr:nvSpPr>
        <xdr:cNvPr id="315" name="楕円 314">
          <a:extLst>
            <a:ext uri="{FF2B5EF4-FFF2-40B4-BE49-F238E27FC236}">
              <a16:creationId xmlns:a16="http://schemas.microsoft.com/office/drawing/2014/main" id="{00000000-0008-0000-0E00-00003B010000}"/>
            </a:ext>
          </a:extLst>
        </xdr:cNvPr>
        <xdr:cNvSpPr/>
      </xdr:nvSpPr>
      <xdr:spPr>
        <a:xfrm>
          <a:off x="6098540" y="1391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44044</xdr:rowOff>
    </xdr:from>
    <xdr:to>
      <xdr:col>41</xdr:col>
      <xdr:colOff>50800</xdr:colOff>
      <xdr:row>83</xdr:row>
      <xdr:rowOff>55474</xdr:rowOff>
    </xdr:to>
    <xdr:cxnSp macro="">
      <xdr:nvCxnSpPr>
        <xdr:cNvPr id="316" name="直線コネクタ 315">
          <a:extLst>
            <a:ext uri="{FF2B5EF4-FFF2-40B4-BE49-F238E27FC236}">
              <a16:creationId xmlns:a16="http://schemas.microsoft.com/office/drawing/2014/main" id="{00000000-0008-0000-0E00-00003C010000}"/>
            </a:ext>
          </a:extLst>
        </xdr:cNvPr>
        <xdr:cNvCxnSpPr/>
      </xdr:nvCxnSpPr>
      <xdr:spPr>
        <a:xfrm flipV="1">
          <a:off x="6149340" y="13958164"/>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83481</xdr:rowOff>
    </xdr:from>
    <xdr:ext cx="469744" cy="259045"/>
    <xdr:sp macro="" textlink="">
      <xdr:nvSpPr>
        <xdr:cNvPr id="317" name="n_1aveValue【公営住宅】&#10;一人当たり面積">
          <a:extLst>
            <a:ext uri="{FF2B5EF4-FFF2-40B4-BE49-F238E27FC236}">
              <a16:creationId xmlns:a16="http://schemas.microsoft.com/office/drawing/2014/main" id="{00000000-0008-0000-0E00-00003D010000}"/>
            </a:ext>
          </a:extLst>
        </xdr:cNvPr>
        <xdr:cNvSpPr txBox="1"/>
      </xdr:nvSpPr>
      <xdr:spPr>
        <a:xfrm>
          <a:off x="8271587" y="1382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102685</xdr:rowOff>
    </xdr:from>
    <xdr:ext cx="469744" cy="259045"/>
    <xdr:sp macro="" textlink="">
      <xdr:nvSpPr>
        <xdr:cNvPr id="318" name="n_2aveValue【公営住宅】&#10;一人当たり面積">
          <a:extLst>
            <a:ext uri="{FF2B5EF4-FFF2-40B4-BE49-F238E27FC236}">
              <a16:creationId xmlns:a16="http://schemas.microsoft.com/office/drawing/2014/main" id="{00000000-0008-0000-0E00-00003E010000}"/>
            </a:ext>
          </a:extLst>
        </xdr:cNvPr>
        <xdr:cNvSpPr txBox="1"/>
      </xdr:nvSpPr>
      <xdr:spPr>
        <a:xfrm>
          <a:off x="7509587" y="1384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82314</xdr:rowOff>
    </xdr:from>
    <xdr:ext cx="469744" cy="259045"/>
    <xdr:sp macro="" textlink="">
      <xdr:nvSpPr>
        <xdr:cNvPr id="319" name="n_3aveValue【公営住宅】&#10;一人当たり面積">
          <a:extLst>
            <a:ext uri="{FF2B5EF4-FFF2-40B4-BE49-F238E27FC236}">
              <a16:creationId xmlns:a16="http://schemas.microsoft.com/office/drawing/2014/main" id="{00000000-0008-0000-0E00-00003F010000}"/>
            </a:ext>
          </a:extLst>
        </xdr:cNvPr>
        <xdr:cNvSpPr txBox="1"/>
      </xdr:nvSpPr>
      <xdr:spPr>
        <a:xfrm>
          <a:off x="6712027" y="1416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84141</xdr:rowOff>
    </xdr:from>
    <xdr:ext cx="469744" cy="259045"/>
    <xdr:sp macro="" textlink="">
      <xdr:nvSpPr>
        <xdr:cNvPr id="320" name="n_4aveValue【公営住宅】&#10;一人当たり面積">
          <a:extLst>
            <a:ext uri="{FF2B5EF4-FFF2-40B4-BE49-F238E27FC236}">
              <a16:creationId xmlns:a16="http://schemas.microsoft.com/office/drawing/2014/main" id="{00000000-0008-0000-0E00-000040010000}"/>
            </a:ext>
          </a:extLst>
        </xdr:cNvPr>
        <xdr:cNvSpPr txBox="1"/>
      </xdr:nvSpPr>
      <xdr:spPr>
        <a:xfrm>
          <a:off x="5937327" y="14165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111371</xdr:rowOff>
    </xdr:from>
    <xdr:ext cx="469744" cy="259045"/>
    <xdr:sp macro="" textlink="">
      <xdr:nvSpPr>
        <xdr:cNvPr id="321" name="n_3mainValue【公営住宅】&#10;一人当たり面積">
          <a:extLst>
            <a:ext uri="{FF2B5EF4-FFF2-40B4-BE49-F238E27FC236}">
              <a16:creationId xmlns:a16="http://schemas.microsoft.com/office/drawing/2014/main" id="{00000000-0008-0000-0E00-000041010000}"/>
            </a:ext>
          </a:extLst>
        </xdr:cNvPr>
        <xdr:cNvSpPr txBox="1"/>
      </xdr:nvSpPr>
      <xdr:spPr>
        <a:xfrm>
          <a:off x="6712027" y="1369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122801</xdr:rowOff>
    </xdr:from>
    <xdr:ext cx="469744" cy="259045"/>
    <xdr:sp macro="" textlink="">
      <xdr:nvSpPr>
        <xdr:cNvPr id="322" name="n_4mainValue【公営住宅】&#10;一人当たり面積">
          <a:extLst>
            <a:ext uri="{FF2B5EF4-FFF2-40B4-BE49-F238E27FC236}">
              <a16:creationId xmlns:a16="http://schemas.microsoft.com/office/drawing/2014/main" id="{00000000-0008-0000-0E00-000042010000}"/>
            </a:ext>
          </a:extLst>
        </xdr:cNvPr>
        <xdr:cNvSpPr txBox="1"/>
      </xdr:nvSpPr>
      <xdr:spPr>
        <a:xfrm>
          <a:off x="5937327" y="1370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45" name="テキスト ボックス 344">
          <a:extLst>
            <a:ext uri="{FF2B5EF4-FFF2-40B4-BE49-F238E27FC236}">
              <a16:creationId xmlns:a16="http://schemas.microsoft.com/office/drawing/2014/main" id="{00000000-0008-0000-0E00-000059010000}"/>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6" name="【港湾・漁港】&#10;有形固定資産減価償却率グラフ枠">
          <a:extLst>
            <a:ext uri="{FF2B5EF4-FFF2-40B4-BE49-F238E27FC236}">
              <a16:creationId xmlns:a16="http://schemas.microsoft.com/office/drawing/2014/main" id="{00000000-0008-0000-0E00-00005A01000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102</xdr:row>
      <xdr:rowOff>158114</xdr:rowOff>
    </xdr:from>
    <xdr:to>
      <xdr:col>24</xdr:col>
      <xdr:colOff>62865</xdr:colOff>
      <xdr:row>108</xdr:row>
      <xdr:rowOff>97155</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flipV="1">
          <a:off x="4086225" y="17257394"/>
          <a:ext cx="0" cy="944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100982</xdr:rowOff>
    </xdr:from>
    <xdr:ext cx="405111" cy="259045"/>
    <xdr:sp macro="" textlink="">
      <xdr:nvSpPr>
        <xdr:cNvPr id="348" name="【港湾・漁港】&#10;有形固定資産減価償却率最小値テキスト">
          <a:extLst>
            <a:ext uri="{FF2B5EF4-FFF2-40B4-BE49-F238E27FC236}">
              <a16:creationId xmlns:a16="http://schemas.microsoft.com/office/drawing/2014/main" id="{00000000-0008-0000-0E00-00005C010000}"/>
            </a:ext>
          </a:extLst>
        </xdr:cNvPr>
        <xdr:cNvSpPr txBox="1"/>
      </xdr:nvSpPr>
      <xdr:spPr>
        <a:xfrm>
          <a:off x="4124960" y="1820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97155</xdr:rowOff>
    </xdr:from>
    <xdr:to>
      <xdr:col>24</xdr:col>
      <xdr:colOff>152400</xdr:colOff>
      <xdr:row>108</xdr:row>
      <xdr:rowOff>97155</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4020820" y="18202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104791</xdr:rowOff>
    </xdr:from>
    <xdr:ext cx="405111" cy="259045"/>
    <xdr:sp macro="" textlink="">
      <xdr:nvSpPr>
        <xdr:cNvPr id="350" name="【港湾・漁港】&#10;有形固定資産減価償却率最大値テキスト">
          <a:extLst>
            <a:ext uri="{FF2B5EF4-FFF2-40B4-BE49-F238E27FC236}">
              <a16:creationId xmlns:a16="http://schemas.microsoft.com/office/drawing/2014/main" id="{00000000-0008-0000-0E00-00005E010000}"/>
            </a:ext>
          </a:extLst>
        </xdr:cNvPr>
        <xdr:cNvSpPr txBox="1"/>
      </xdr:nvSpPr>
      <xdr:spPr>
        <a:xfrm>
          <a:off x="4124960" y="17036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102</xdr:row>
      <xdr:rowOff>158114</xdr:rowOff>
    </xdr:from>
    <xdr:to>
      <xdr:col>24</xdr:col>
      <xdr:colOff>152400</xdr:colOff>
      <xdr:row>102</xdr:row>
      <xdr:rowOff>158114</xdr:rowOff>
    </xdr:to>
    <xdr:cxnSp macro="">
      <xdr:nvCxnSpPr>
        <xdr:cNvPr id="351" name="直線コネクタ 350">
          <a:extLst>
            <a:ext uri="{FF2B5EF4-FFF2-40B4-BE49-F238E27FC236}">
              <a16:creationId xmlns:a16="http://schemas.microsoft.com/office/drawing/2014/main" id="{00000000-0008-0000-0E00-00005F010000}"/>
            </a:ext>
          </a:extLst>
        </xdr:cNvPr>
        <xdr:cNvCxnSpPr/>
      </xdr:nvCxnSpPr>
      <xdr:spPr>
        <a:xfrm>
          <a:off x="4020820" y="172573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102888</xdr:rowOff>
    </xdr:from>
    <xdr:ext cx="405111" cy="259045"/>
    <xdr:sp macro="" textlink="">
      <xdr:nvSpPr>
        <xdr:cNvPr id="352" name="【港湾・漁港】&#10;有形固定資産減価償却率平均値テキスト">
          <a:extLst>
            <a:ext uri="{FF2B5EF4-FFF2-40B4-BE49-F238E27FC236}">
              <a16:creationId xmlns:a16="http://schemas.microsoft.com/office/drawing/2014/main" id="{00000000-0008-0000-0E00-000060010000}"/>
            </a:ext>
          </a:extLst>
        </xdr:cNvPr>
        <xdr:cNvSpPr txBox="1"/>
      </xdr:nvSpPr>
      <xdr:spPr>
        <a:xfrm>
          <a:off x="4124960" y="17705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124461</xdr:rowOff>
    </xdr:from>
    <xdr:to>
      <xdr:col>24</xdr:col>
      <xdr:colOff>114300</xdr:colOff>
      <xdr:row>106</xdr:row>
      <xdr:rowOff>54611</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4036060" y="177266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99695</xdr:rowOff>
    </xdr:from>
    <xdr:to>
      <xdr:col>20</xdr:col>
      <xdr:colOff>38100</xdr:colOff>
      <xdr:row>106</xdr:row>
      <xdr:rowOff>29845</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3312160" y="177018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44450</xdr:rowOff>
    </xdr:from>
    <xdr:to>
      <xdr:col>15</xdr:col>
      <xdr:colOff>101600</xdr:colOff>
      <xdr:row>105</xdr:row>
      <xdr:rowOff>146050</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2514600" y="1764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42545</xdr:rowOff>
    </xdr:from>
    <xdr:to>
      <xdr:col>10</xdr:col>
      <xdr:colOff>165100</xdr:colOff>
      <xdr:row>104</xdr:row>
      <xdr:rowOff>144145</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1739900" y="1747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10161</xdr:rowOff>
    </xdr:from>
    <xdr:to>
      <xdr:col>6</xdr:col>
      <xdr:colOff>38100</xdr:colOff>
      <xdr:row>104</xdr:row>
      <xdr:rowOff>111761</xdr:rowOff>
    </xdr:to>
    <xdr:sp macro="" textlink="">
      <xdr:nvSpPr>
        <xdr:cNvPr id="357" name="フローチャート: 判断 356">
          <a:extLst>
            <a:ext uri="{FF2B5EF4-FFF2-40B4-BE49-F238E27FC236}">
              <a16:creationId xmlns:a16="http://schemas.microsoft.com/office/drawing/2014/main" id="{00000000-0008-0000-0E00-000065010000}"/>
            </a:ext>
          </a:extLst>
        </xdr:cNvPr>
        <xdr:cNvSpPr/>
      </xdr:nvSpPr>
      <xdr:spPr>
        <a:xfrm>
          <a:off x="965200" y="174447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100</xdr:row>
      <xdr:rowOff>4445</xdr:rowOff>
    </xdr:from>
    <xdr:to>
      <xdr:col>10</xdr:col>
      <xdr:colOff>165100</xdr:colOff>
      <xdr:row>100</xdr:row>
      <xdr:rowOff>106045</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1739900" y="1676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99</xdr:row>
      <xdr:rowOff>99695</xdr:rowOff>
    </xdr:from>
    <xdr:to>
      <xdr:col>6</xdr:col>
      <xdr:colOff>38100</xdr:colOff>
      <xdr:row>100</xdr:row>
      <xdr:rowOff>29845</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965200" y="166960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99</xdr:row>
      <xdr:rowOff>150495</xdr:rowOff>
    </xdr:from>
    <xdr:to>
      <xdr:col>10</xdr:col>
      <xdr:colOff>114300</xdr:colOff>
      <xdr:row>100</xdr:row>
      <xdr:rowOff>55245</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a:off x="1008380" y="16746855"/>
          <a:ext cx="78232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46372</xdr:rowOff>
    </xdr:from>
    <xdr:ext cx="405111" cy="259045"/>
    <xdr:sp macro="" textlink="">
      <xdr:nvSpPr>
        <xdr:cNvPr id="366" name="n_1aveValue【港湾・漁港】&#10;有形固定資産減価償却率">
          <a:extLst>
            <a:ext uri="{FF2B5EF4-FFF2-40B4-BE49-F238E27FC236}">
              <a16:creationId xmlns:a16="http://schemas.microsoft.com/office/drawing/2014/main" id="{00000000-0008-0000-0E00-00006E010000}"/>
            </a:ext>
          </a:extLst>
        </xdr:cNvPr>
        <xdr:cNvSpPr txBox="1"/>
      </xdr:nvSpPr>
      <xdr:spPr>
        <a:xfrm>
          <a:off x="3170564" y="1748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162577</xdr:rowOff>
    </xdr:from>
    <xdr:ext cx="405111" cy="259045"/>
    <xdr:sp macro="" textlink="">
      <xdr:nvSpPr>
        <xdr:cNvPr id="367" name="n_2aveValue【港湾・漁港】&#10;有形固定資産減価償却率">
          <a:extLst>
            <a:ext uri="{FF2B5EF4-FFF2-40B4-BE49-F238E27FC236}">
              <a16:creationId xmlns:a16="http://schemas.microsoft.com/office/drawing/2014/main" id="{00000000-0008-0000-0E00-00006F010000}"/>
            </a:ext>
          </a:extLst>
        </xdr:cNvPr>
        <xdr:cNvSpPr txBox="1"/>
      </xdr:nvSpPr>
      <xdr:spPr>
        <a:xfrm>
          <a:off x="2385704" y="1742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135272</xdr:rowOff>
    </xdr:from>
    <xdr:ext cx="405111" cy="259045"/>
    <xdr:sp macro="" textlink="">
      <xdr:nvSpPr>
        <xdr:cNvPr id="368" name="n_3aveValue【港湾・漁港】&#10;有形固定資産減価償却率">
          <a:extLst>
            <a:ext uri="{FF2B5EF4-FFF2-40B4-BE49-F238E27FC236}">
              <a16:creationId xmlns:a16="http://schemas.microsoft.com/office/drawing/2014/main" id="{00000000-0008-0000-0E00-000070010000}"/>
            </a:ext>
          </a:extLst>
        </xdr:cNvPr>
        <xdr:cNvSpPr txBox="1"/>
      </xdr:nvSpPr>
      <xdr:spPr>
        <a:xfrm>
          <a:off x="1611004" y="17569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102888</xdr:rowOff>
    </xdr:from>
    <xdr:ext cx="405111" cy="259045"/>
    <xdr:sp macro="" textlink="">
      <xdr:nvSpPr>
        <xdr:cNvPr id="369" name="n_4aveValue【港湾・漁港】&#10;有形固定資産減価償却率">
          <a:extLst>
            <a:ext uri="{FF2B5EF4-FFF2-40B4-BE49-F238E27FC236}">
              <a16:creationId xmlns:a16="http://schemas.microsoft.com/office/drawing/2014/main" id="{00000000-0008-0000-0E00-000071010000}"/>
            </a:ext>
          </a:extLst>
        </xdr:cNvPr>
        <xdr:cNvSpPr txBox="1"/>
      </xdr:nvSpPr>
      <xdr:spPr>
        <a:xfrm>
          <a:off x="836304" y="17537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98</xdr:row>
      <xdr:rowOff>122572</xdr:rowOff>
    </xdr:from>
    <xdr:ext cx="405111" cy="259045"/>
    <xdr:sp macro="" textlink="">
      <xdr:nvSpPr>
        <xdr:cNvPr id="370" name="n_3mainValue【港湾・漁港】&#10;有形固定資産減価償却率">
          <a:extLst>
            <a:ext uri="{FF2B5EF4-FFF2-40B4-BE49-F238E27FC236}">
              <a16:creationId xmlns:a16="http://schemas.microsoft.com/office/drawing/2014/main" id="{00000000-0008-0000-0E00-000072010000}"/>
            </a:ext>
          </a:extLst>
        </xdr:cNvPr>
        <xdr:cNvSpPr txBox="1"/>
      </xdr:nvSpPr>
      <xdr:spPr>
        <a:xfrm>
          <a:off x="1611004" y="1655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98</xdr:row>
      <xdr:rowOff>46372</xdr:rowOff>
    </xdr:from>
    <xdr:ext cx="405111" cy="259045"/>
    <xdr:sp macro="" textlink="">
      <xdr:nvSpPr>
        <xdr:cNvPr id="371" name="n_4mainValue【港湾・漁港】&#10;有形固定資産減価償却率">
          <a:extLst>
            <a:ext uri="{FF2B5EF4-FFF2-40B4-BE49-F238E27FC236}">
              <a16:creationId xmlns:a16="http://schemas.microsoft.com/office/drawing/2014/main" id="{00000000-0008-0000-0E00-000073010000}"/>
            </a:ext>
          </a:extLst>
        </xdr:cNvPr>
        <xdr:cNvSpPr txBox="1"/>
      </xdr:nvSpPr>
      <xdr:spPr>
        <a:xfrm>
          <a:off x="836304" y="1647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2" name="正方形/長方形 371">
          <a:extLst>
            <a:ext uri="{FF2B5EF4-FFF2-40B4-BE49-F238E27FC236}">
              <a16:creationId xmlns:a16="http://schemas.microsoft.com/office/drawing/2014/main" id="{00000000-0008-0000-0E00-000074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3" name="正方形/長方形 372">
          <a:extLst>
            <a:ext uri="{FF2B5EF4-FFF2-40B4-BE49-F238E27FC236}">
              <a16:creationId xmlns:a16="http://schemas.microsoft.com/office/drawing/2014/main" id="{00000000-0008-0000-0E00-000075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4" name="正方形/長方形 373">
          <a:extLst>
            <a:ext uri="{FF2B5EF4-FFF2-40B4-BE49-F238E27FC236}">
              <a16:creationId xmlns:a16="http://schemas.microsoft.com/office/drawing/2014/main" id="{00000000-0008-0000-0E00-000076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0" name="テキスト ボックス 379">
          <a:extLst>
            <a:ext uri="{FF2B5EF4-FFF2-40B4-BE49-F238E27FC236}">
              <a16:creationId xmlns:a16="http://schemas.microsoft.com/office/drawing/2014/main" id="{00000000-0008-0000-0E00-00007C01000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1" name="直線コネクタ 380">
          <a:extLst>
            <a:ext uri="{FF2B5EF4-FFF2-40B4-BE49-F238E27FC236}">
              <a16:creationId xmlns:a16="http://schemas.microsoft.com/office/drawing/2014/main" id="{00000000-0008-0000-0E00-00007D01000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82" name="直線コネクタ 381">
          <a:extLst>
            <a:ext uri="{FF2B5EF4-FFF2-40B4-BE49-F238E27FC236}">
              <a16:creationId xmlns:a16="http://schemas.microsoft.com/office/drawing/2014/main" id="{00000000-0008-0000-0E00-00007E010000}"/>
            </a:ext>
          </a:extLst>
        </xdr:cNvPr>
        <xdr:cNvCxnSpPr/>
      </xdr:nvCxnSpPr>
      <xdr:spPr>
        <a:xfrm>
          <a:off x="5826760" y="18070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383" name="テキスト ボックス 382">
          <a:extLst>
            <a:ext uri="{FF2B5EF4-FFF2-40B4-BE49-F238E27FC236}">
              <a16:creationId xmlns:a16="http://schemas.microsoft.com/office/drawing/2014/main" id="{00000000-0008-0000-0E00-00007F010000}"/>
            </a:ext>
          </a:extLst>
        </xdr:cNvPr>
        <xdr:cNvSpPr txBox="1"/>
      </xdr:nvSpPr>
      <xdr:spPr>
        <a:xfrm>
          <a:off x="5600834" y="1793241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4" name="直線コネクタ 383">
          <a:extLst>
            <a:ext uri="{FF2B5EF4-FFF2-40B4-BE49-F238E27FC236}">
              <a16:creationId xmlns:a16="http://schemas.microsoft.com/office/drawing/2014/main" id="{00000000-0008-0000-0E00-000080010000}"/>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85" name="テキスト ボックス 384">
          <a:extLst>
            <a:ext uri="{FF2B5EF4-FFF2-40B4-BE49-F238E27FC236}">
              <a16:creationId xmlns:a16="http://schemas.microsoft.com/office/drawing/2014/main" id="{00000000-0008-0000-0E00-000081010000}"/>
            </a:ext>
          </a:extLst>
        </xdr:cNvPr>
        <xdr:cNvSpPr txBox="1"/>
      </xdr:nvSpPr>
      <xdr:spPr>
        <a:xfrm>
          <a:off x="5209768" y="1737234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86" name="直線コネクタ 385">
          <a:extLst>
            <a:ext uri="{FF2B5EF4-FFF2-40B4-BE49-F238E27FC236}">
              <a16:creationId xmlns:a16="http://schemas.microsoft.com/office/drawing/2014/main" id="{00000000-0008-0000-0E00-000082010000}"/>
            </a:ext>
          </a:extLst>
        </xdr:cNvPr>
        <xdr:cNvCxnSpPr/>
      </xdr:nvCxnSpPr>
      <xdr:spPr>
        <a:xfrm>
          <a:off x="5826760" y="169506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5209768" y="1681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8" name="直線コネクタ 387">
          <a:extLst>
            <a:ext uri="{FF2B5EF4-FFF2-40B4-BE49-F238E27FC236}">
              <a16:creationId xmlns:a16="http://schemas.microsoft.com/office/drawing/2014/main" id="{00000000-0008-0000-0E00-00008401000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5209768" y="162560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0" name="【港湾・漁港】&#10;一人当たり有形固定資産（償却資産）額グラフ枠">
          <a:extLst>
            <a:ext uri="{FF2B5EF4-FFF2-40B4-BE49-F238E27FC236}">
              <a16:creationId xmlns:a16="http://schemas.microsoft.com/office/drawing/2014/main" id="{00000000-0008-0000-0E00-00008601000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91498</xdr:rowOff>
    </xdr:from>
    <xdr:to>
      <xdr:col>54</xdr:col>
      <xdr:colOff>189865</xdr:colOff>
      <xdr:row>107</xdr:row>
      <xdr:rowOff>126309</xdr:rowOff>
    </xdr:to>
    <xdr:cxnSp macro="">
      <xdr:nvCxnSpPr>
        <xdr:cNvPr id="391" name="直線コネクタ 390">
          <a:extLst>
            <a:ext uri="{FF2B5EF4-FFF2-40B4-BE49-F238E27FC236}">
              <a16:creationId xmlns:a16="http://schemas.microsoft.com/office/drawing/2014/main" id="{00000000-0008-0000-0E00-000087010000}"/>
            </a:ext>
          </a:extLst>
        </xdr:cNvPr>
        <xdr:cNvCxnSpPr/>
      </xdr:nvCxnSpPr>
      <xdr:spPr>
        <a:xfrm flipV="1">
          <a:off x="9219565" y="16855498"/>
          <a:ext cx="0" cy="120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130136</xdr:rowOff>
    </xdr:from>
    <xdr:ext cx="534377" cy="259045"/>
    <xdr:sp macro="" textlink="">
      <xdr:nvSpPr>
        <xdr:cNvPr id="392" name="【港湾・漁港】&#10;一人当たり有形固定資産（償却資産）額最小値テキスト">
          <a:extLst>
            <a:ext uri="{FF2B5EF4-FFF2-40B4-BE49-F238E27FC236}">
              <a16:creationId xmlns:a16="http://schemas.microsoft.com/office/drawing/2014/main" id="{00000000-0008-0000-0E00-000088010000}"/>
            </a:ext>
          </a:extLst>
        </xdr:cNvPr>
        <xdr:cNvSpPr txBox="1"/>
      </xdr:nvSpPr>
      <xdr:spPr>
        <a:xfrm>
          <a:off x="9258300" y="1806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126309</xdr:rowOff>
    </xdr:from>
    <xdr:to>
      <xdr:col>55</xdr:col>
      <xdr:colOff>88900</xdr:colOff>
      <xdr:row>107</xdr:row>
      <xdr:rowOff>126309</xdr:rowOff>
    </xdr:to>
    <xdr:cxnSp macro="">
      <xdr:nvCxnSpPr>
        <xdr:cNvPr id="393" name="直線コネクタ 392">
          <a:extLst>
            <a:ext uri="{FF2B5EF4-FFF2-40B4-BE49-F238E27FC236}">
              <a16:creationId xmlns:a16="http://schemas.microsoft.com/office/drawing/2014/main" id="{00000000-0008-0000-0E00-000089010000}"/>
            </a:ext>
          </a:extLst>
        </xdr:cNvPr>
        <xdr:cNvCxnSpPr/>
      </xdr:nvCxnSpPr>
      <xdr:spPr>
        <a:xfrm>
          <a:off x="9154160" y="180637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38175</xdr:rowOff>
    </xdr:from>
    <xdr:ext cx="690189" cy="259045"/>
    <xdr:sp macro="" textlink="">
      <xdr:nvSpPr>
        <xdr:cNvPr id="394" name="【港湾・漁港】&#10;一人当たり有形固定資産（償却資産）額最大値テキスト">
          <a:extLst>
            <a:ext uri="{FF2B5EF4-FFF2-40B4-BE49-F238E27FC236}">
              <a16:creationId xmlns:a16="http://schemas.microsoft.com/office/drawing/2014/main" id="{00000000-0008-0000-0E00-00008A010000}"/>
            </a:ext>
          </a:extLst>
        </xdr:cNvPr>
        <xdr:cNvSpPr txBox="1"/>
      </xdr:nvSpPr>
      <xdr:spPr>
        <a:xfrm>
          <a:off x="9258300" y="166345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91498</xdr:rowOff>
    </xdr:from>
    <xdr:to>
      <xdr:col>55</xdr:col>
      <xdr:colOff>88900</xdr:colOff>
      <xdr:row>100</xdr:row>
      <xdr:rowOff>91498</xdr:rowOff>
    </xdr:to>
    <xdr:cxnSp macro="">
      <xdr:nvCxnSpPr>
        <xdr:cNvPr id="395" name="直線コネクタ 394">
          <a:extLst>
            <a:ext uri="{FF2B5EF4-FFF2-40B4-BE49-F238E27FC236}">
              <a16:creationId xmlns:a16="http://schemas.microsoft.com/office/drawing/2014/main" id="{00000000-0008-0000-0E00-00008B010000}"/>
            </a:ext>
          </a:extLst>
        </xdr:cNvPr>
        <xdr:cNvCxnSpPr/>
      </xdr:nvCxnSpPr>
      <xdr:spPr>
        <a:xfrm>
          <a:off x="9154160" y="168554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24499</xdr:rowOff>
    </xdr:from>
    <xdr:ext cx="599010" cy="259045"/>
    <xdr:sp macro="" textlink="">
      <xdr:nvSpPr>
        <xdr:cNvPr id="396" name="【港湾・漁港】&#10;一人当たり有形固定資産（償却資産）額平均値テキスト">
          <a:extLst>
            <a:ext uri="{FF2B5EF4-FFF2-40B4-BE49-F238E27FC236}">
              <a16:creationId xmlns:a16="http://schemas.microsoft.com/office/drawing/2014/main" id="{00000000-0008-0000-0E00-00008C010000}"/>
            </a:ext>
          </a:extLst>
        </xdr:cNvPr>
        <xdr:cNvSpPr txBox="1"/>
      </xdr:nvSpPr>
      <xdr:spPr>
        <a:xfrm>
          <a:off x="9258300" y="177943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46072</xdr:rowOff>
    </xdr:from>
    <xdr:to>
      <xdr:col>55</xdr:col>
      <xdr:colOff>50800</xdr:colOff>
      <xdr:row>106</xdr:row>
      <xdr:rowOff>147672</xdr:rowOff>
    </xdr:to>
    <xdr:sp macro="" textlink="">
      <xdr:nvSpPr>
        <xdr:cNvPr id="397" name="フローチャート: 判断 396">
          <a:extLst>
            <a:ext uri="{FF2B5EF4-FFF2-40B4-BE49-F238E27FC236}">
              <a16:creationId xmlns:a16="http://schemas.microsoft.com/office/drawing/2014/main" id="{00000000-0008-0000-0E00-00008D010000}"/>
            </a:ext>
          </a:extLst>
        </xdr:cNvPr>
        <xdr:cNvSpPr/>
      </xdr:nvSpPr>
      <xdr:spPr>
        <a:xfrm>
          <a:off x="9192260" y="178159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48520</xdr:rowOff>
    </xdr:from>
    <xdr:to>
      <xdr:col>50</xdr:col>
      <xdr:colOff>165100</xdr:colOff>
      <xdr:row>106</xdr:row>
      <xdr:rowOff>150120</xdr:rowOff>
    </xdr:to>
    <xdr:sp macro="" textlink="">
      <xdr:nvSpPr>
        <xdr:cNvPr id="398" name="フローチャート: 判断 397">
          <a:extLst>
            <a:ext uri="{FF2B5EF4-FFF2-40B4-BE49-F238E27FC236}">
              <a16:creationId xmlns:a16="http://schemas.microsoft.com/office/drawing/2014/main" id="{00000000-0008-0000-0E00-00008E010000}"/>
            </a:ext>
          </a:extLst>
        </xdr:cNvPr>
        <xdr:cNvSpPr/>
      </xdr:nvSpPr>
      <xdr:spPr>
        <a:xfrm>
          <a:off x="8445500" y="1781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65477</xdr:rowOff>
    </xdr:from>
    <xdr:to>
      <xdr:col>46</xdr:col>
      <xdr:colOff>38100</xdr:colOff>
      <xdr:row>106</xdr:row>
      <xdr:rowOff>167077</xdr:rowOff>
    </xdr:to>
    <xdr:sp macro="" textlink="">
      <xdr:nvSpPr>
        <xdr:cNvPr id="399" name="フローチャート: 判断 398">
          <a:extLst>
            <a:ext uri="{FF2B5EF4-FFF2-40B4-BE49-F238E27FC236}">
              <a16:creationId xmlns:a16="http://schemas.microsoft.com/office/drawing/2014/main" id="{00000000-0008-0000-0E00-00008F010000}"/>
            </a:ext>
          </a:extLst>
        </xdr:cNvPr>
        <xdr:cNvSpPr/>
      </xdr:nvSpPr>
      <xdr:spPr>
        <a:xfrm>
          <a:off x="7670800" y="178353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42453</xdr:rowOff>
    </xdr:from>
    <xdr:to>
      <xdr:col>41</xdr:col>
      <xdr:colOff>101600</xdr:colOff>
      <xdr:row>106</xdr:row>
      <xdr:rowOff>144053</xdr:rowOff>
    </xdr:to>
    <xdr:sp macro="" textlink="">
      <xdr:nvSpPr>
        <xdr:cNvPr id="400" name="フローチャート: 判断 399">
          <a:extLst>
            <a:ext uri="{FF2B5EF4-FFF2-40B4-BE49-F238E27FC236}">
              <a16:creationId xmlns:a16="http://schemas.microsoft.com/office/drawing/2014/main" id="{00000000-0008-0000-0E00-000090010000}"/>
            </a:ext>
          </a:extLst>
        </xdr:cNvPr>
        <xdr:cNvSpPr/>
      </xdr:nvSpPr>
      <xdr:spPr>
        <a:xfrm>
          <a:off x="6873240" y="17812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45214</xdr:rowOff>
    </xdr:from>
    <xdr:to>
      <xdr:col>36</xdr:col>
      <xdr:colOff>165100</xdr:colOff>
      <xdr:row>106</xdr:row>
      <xdr:rowOff>146814</xdr:rowOff>
    </xdr:to>
    <xdr:sp macro="" textlink="">
      <xdr:nvSpPr>
        <xdr:cNvPr id="401" name="フローチャート: 判断 400">
          <a:extLst>
            <a:ext uri="{FF2B5EF4-FFF2-40B4-BE49-F238E27FC236}">
              <a16:creationId xmlns:a16="http://schemas.microsoft.com/office/drawing/2014/main" id="{00000000-0008-0000-0E00-000091010000}"/>
            </a:ext>
          </a:extLst>
        </xdr:cNvPr>
        <xdr:cNvSpPr/>
      </xdr:nvSpPr>
      <xdr:spPr>
        <a:xfrm>
          <a:off x="6098540" y="1781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id="{00000000-0008-0000-0E00-00009401000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102</xdr:row>
      <xdr:rowOff>27558</xdr:rowOff>
    </xdr:from>
    <xdr:to>
      <xdr:col>41</xdr:col>
      <xdr:colOff>101600</xdr:colOff>
      <xdr:row>102</xdr:row>
      <xdr:rowOff>129158</xdr:rowOff>
    </xdr:to>
    <xdr:sp macro="" textlink="">
      <xdr:nvSpPr>
        <xdr:cNvPr id="407" name="楕円 406">
          <a:extLst>
            <a:ext uri="{FF2B5EF4-FFF2-40B4-BE49-F238E27FC236}">
              <a16:creationId xmlns:a16="http://schemas.microsoft.com/office/drawing/2014/main" id="{00000000-0008-0000-0E00-000097010000}"/>
            </a:ext>
          </a:extLst>
        </xdr:cNvPr>
        <xdr:cNvSpPr/>
      </xdr:nvSpPr>
      <xdr:spPr>
        <a:xfrm>
          <a:off x="6873240" y="1712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102</xdr:row>
      <xdr:rowOff>46946</xdr:rowOff>
    </xdr:from>
    <xdr:to>
      <xdr:col>36</xdr:col>
      <xdr:colOff>165100</xdr:colOff>
      <xdr:row>102</xdr:row>
      <xdr:rowOff>148546</xdr:rowOff>
    </xdr:to>
    <xdr:sp macro="" textlink="">
      <xdr:nvSpPr>
        <xdr:cNvPr id="408" name="楕円 407">
          <a:extLst>
            <a:ext uri="{FF2B5EF4-FFF2-40B4-BE49-F238E27FC236}">
              <a16:creationId xmlns:a16="http://schemas.microsoft.com/office/drawing/2014/main" id="{00000000-0008-0000-0E00-000098010000}"/>
            </a:ext>
          </a:extLst>
        </xdr:cNvPr>
        <xdr:cNvSpPr/>
      </xdr:nvSpPr>
      <xdr:spPr>
        <a:xfrm>
          <a:off x="6098540" y="1714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78358</xdr:rowOff>
    </xdr:from>
    <xdr:to>
      <xdr:col>41</xdr:col>
      <xdr:colOff>50800</xdr:colOff>
      <xdr:row>102</xdr:row>
      <xdr:rowOff>97746</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flipV="1">
          <a:off x="6149340" y="17177638"/>
          <a:ext cx="774700" cy="1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166647</xdr:rowOff>
    </xdr:from>
    <xdr:ext cx="599010" cy="259045"/>
    <xdr:sp macro="" textlink="">
      <xdr:nvSpPr>
        <xdr:cNvPr id="410" name="n_1aveValue【港湾・漁港】&#10;一人当たり有形固定資産（償却資産）額">
          <a:extLst>
            <a:ext uri="{FF2B5EF4-FFF2-40B4-BE49-F238E27FC236}">
              <a16:creationId xmlns:a16="http://schemas.microsoft.com/office/drawing/2014/main" id="{00000000-0008-0000-0E00-00009A010000}"/>
            </a:ext>
          </a:extLst>
        </xdr:cNvPr>
        <xdr:cNvSpPr txBox="1"/>
      </xdr:nvSpPr>
      <xdr:spPr>
        <a:xfrm>
          <a:off x="8214575" y="17601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12154</xdr:rowOff>
    </xdr:from>
    <xdr:ext cx="599010" cy="259045"/>
    <xdr:sp macro="" textlink="">
      <xdr:nvSpPr>
        <xdr:cNvPr id="411" name="n_2aveValue【港湾・漁港】&#10;一人当たり有形固定資産（償却資産）額">
          <a:extLst>
            <a:ext uri="{FF2B5EF4-FFF2-40B4-BE49-F238E27FC236}">
              <a16:creationId xmlns:a16="http://schemas.microsoft.com/office/drawing/2014/main" id="{00000000-0008-0000-0E00-00009B010000}"/>
            </a:ext>
          </a:extLst>
        </xdr:cNvPr>
        <xdr:cNvSpPr txBox="1"/>
      </xdr:nvSpPr>
      <xdr:spPr>
        <a:xfrm>
          <a:off x="7444955" y="17614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135180</xdr:rowOff>
    </xdr:from>
    <xdr:ext cx="599010" cy="259045"/>
    <xdr:sp macro="" textlink="">
      <xdr:nvSpPr>
        <xdr:cNvPr id="412" name="n_3aveValue【港湾・漁港】&#10;一人当たり有形固定資産（償却資産）額">
          <a:extLst>
            <a:ext uri="{FF2B5EF4-FFF2-40B4-BE49-F238E27FC236}">
              <a16:creationId xmlns:a16="http://schemas.microsoft.com/office/drawing/2014/main" id="{00000000-0008-0000-0E00-00009C010000}"/>
            </a:ext>
          </a:extLst>
        </xdr:cNvPr>
        <xdr:cNvSpPr txBox="1"/>
      </xdr:nvSpPr>
      <xdr:spPr>
        <a:xfrm>
          <a:off x="6670255" y="17905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137941</xdr:rowOff>
    </xdr:from>
    <xdr:ext cx="599010" cy="259045"/>
    <xdr:sp macro="" textlink="">
      <xdr:nvSpPr>
        <xdr:cNvPr id="413" name="n_4aveValue【港湾・漁港】&#10;一人当たり有形固定資産（償却資産）額">
          <a:extLst>
            <a:ext uri="{FF2B5EF4-FFF2-40B4-BE49-F238E27FC236}">
              <a16:creationId xmlns:a16="http://schemas.microsoft.com/office/drawing/2014/main" id="{00000000-0008-0000-0E00-00009D010000}"/>
            </a:ext>
          </a:extLst>
        </xdr:cNvPr>
        <xdr:cNvSpPr txBox="1"/>
      </xdr:nvSpPr>
      <xdr:spPr>
        <a:xfrm>
          <a:off x="5872695" y="17907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100</xdr:row>
      <xdr:rowOff>145685</xdr:rowOff>
    </xdr:from>
    <xdr:ext cx="690189" cy="259045"/>
    <xdr:sp macro="" textlink="">
      <xdr:nvSpPr>
        <xdr:cNvPr id="414" name="n_3mainValue【港湾・漁港】&#10;一人当たり有形固定資産（償却資産）額">
          <a:extLst>
            <a:ext uri="{FF2B5EF4-FFF2-40B4-BE49-F238E27FC236}">
              <a16:creationId xmlns:a16="http://schemas.microsoft.com/office/drawing/2014/main" id="{00000000-0008-0000-0E00-00009E010000}"/>
            </a:ext>
          </a:extLst>
        </xdr:cNvPr>
        <xdr:cNvSpPr txBox="1"/>
      </xdr:nvSpPr>
      <xdr:spPr>
        <a:xfrm>
          <a:off x="6624665" y="169096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100</xdr:row>
      <xdr:rowOff>165073</xdr:rowOff>
    </xdr:from>
    <xdr:ext cx="690189" cy="259045"/>
    <xdr:sp macro="" textlink="">
      <xdr:nvSpPr>
        <xdr:cNvPr id="415" name="n_4mainValue【港湾・漁港】&#10;一人当たり有形固定資産（償却資産）額">
          <a:extLst>
            <a:ext uri="{FF2B5EF4-FFF2-40B4-BE49-F238E27FC236}">
              <a16:creationId xmlns:a16="http://schemas.microsoft.com/office/drawing/2014/main" id="{00000000-0008-0000-0E00-00009F010000}"/>
            </a:ext>
          </a:extLst>
        </xdr:cNvPr>
        <xdr:cNvSpPr txBox="1"/>
      </xdr:nvSpPr>
      <xdr:spPr>
        <a:xfrm>
          <a:off x="5849965" y="169290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6" name="正方形/長方形 415">
          <a:extLst>
            <a:ext uri="{FF2B5EF4-FFF2-40B4-BE49-F238E27FC236}">
              <a16:creationId xmlns:a16="http://schemas.microsoft.com/office/drawing/2014/main" id="{00000000-0008-0000-0E00-0000A0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7" name="正方形/長方形 416">
          <a:extLst>
            <a:ext uri="{FF2B5EF4-FFF2-40B4-BE49-F238E27FC236}">
              <a16:creationId xmlns:a16="http://schemas.microsoft.com/office/drawing/2014/main" id="{00000000-0008-0000-0E00-0000A1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8" name="正方形/長方形 417">
          <a:extLst>
            <a:ext uri="{FF2B5EF4-FFF2-40B4-BE49-F238E27FC236}">
              <a16:creationId xmlns:a16="http://schemas.microsoft.com/office/drawing/2014/main" id="{00000000-0008-0000-0E00-0000A2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9" name="正方形/長方形 418">
          <a:extLst>
            <a:ext uri="{FF2B5EF4-FFF2-40B4-BE49-F238E27FC236}">
              <a16:creationId xmlns:a16="http://schemas.microsoft.com/office/drawing/2014/main" id="{00000000-0008-0000-0E00-0000A3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0" name="正方形/長方形 419">
          <a:extLst>
            <a:ext uri="{FF2B5EF4-FFF2-40B4-BE49-F238E27FC236}">
              <a16:creationId xmlns:a16="http://schemas.microsoft.com/office/drawing/2014/main" id="{00000000-0008-0000-0E00-0000A4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1" name="正方形/長方形 420">
          <a:extLst>
            <a:ext uri="{FF2B5EF4-FFF2-40B4-BE49-F238E27FC236}">
              <a16:creationId xmlns:a16="http://schemas.microsoft.com/office/drawing/2014/main" id="{00000000-0008-0000-0E00-0000A5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2" name="正方形/長方形 421">
          <a:extLst>
            <a:ext uri="{FF2B5EF4-FFF2-40B4-BE49-F238E27FC236}">
              <a16:creationId xmlns:a16="http://schemas.microsoft.com/office/drawing/2014/main" id="{00000000-0008-0000-0E00-0000A6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3" name="正方形/長方形 422">
          <a:extLst>
            <a:ext uri="{FF2B5EF4-FFF2-40B4-BE49-F238E27FC236}">
              <a16:creationId xmlns:a16="http://schemas.microsoft.com/office/drawing/2014/main" id="{00000000-0008-0000-0E00-0000A7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4" name="テキスト ボックス 423">
          <a:extLst>
            <a:ext uri="{FF2B5EF4-FFF2-40B4-BE49-F238E27FC236}">
              <a16:creationId xmlns:a16="http://schemas.microsoft.com/office/drawing/2014/main" id="{00000000-0008-0000-0E00-0000A8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26" name="テキスト ボックス 425">
          <a:extLst>
            <a:ext uri="{FF2B5EF4-FFF2-40B4-BE49-F238E27FC236}">
              <a16:creationId xmlns:a16="http://schemas.microsoft.com/office/drawing/2014/main" id="{00000000-0008-0000-0E00-0000AA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05615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31" name="直線コネクタ 430">
          <a:extLst>
            <a:ext uri="{FF2B5EF4-FFF2-40B4-BE49-F238E27FC236}">
              <a16:creationId xmlns:a16="http://schemas.microsoft.com/office/drawing/2014/main" id="{00000000-0008-0000-0E00-0000AF010000}"/>
            </a:ext>
          </a:extLst>
        </xdr:cNvPr>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33" name="直線コネクタ 432">
          <a:extLst>
            <a:ext uri="{FF2B5EF4-FFF2-40B4-BE49-F238E27FC236}">
              <a16:creationId xmlns:a16="http://schemas.microsoft.com/office/drawing/2014/main" id="{00000000-0008-0000-0E00-0000B1010000}"/>
            </a:ext>
          </a:extLst>
        </xdr:cNvPr>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5" name="直線コネクタ 434">
          <a:extLst>
            <a:ext uri="{FF2B5EF4-FFF2-40B4-BE49-F238E27FC236}">
              <a16:creationId xmlns:a16="http://schemas.microsoft.com/office/drawing/2014/main" id="{00000000-0008-0000-0E00-0000B3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36" name="テキスト ボックス 435">
          <a:extLst>
            <a:ext uri="{FF2B5EF4-FFF2-40B4-BE49-F238E27FC236}">
              <a16:creationId xmlns:a16="http://schemas.microsoft.com/office/drawing/2014/main" id="{00000000-0008-0000-0E00-0000B4010000}"/>
            </a:ext>
          </a:extLst>
        </xdr:cNvPr>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7" name="【認定こども園・幼稚園・保育所】&#10;有形固定資産減価償却率グラフ枠">
          <a:extLst>
            <a:ext uri="{FF2B5EF4-FFF2-40B4-BE49-F238E27FC236}">
              <a16:creationId xmlns:a16="http://schemas.microsoft.com/office/drawing/2014/main" id="{00000000-0008-0000-0E00-0000B5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9906</xdr:rowOff>
    </xdr:from>
    <xdr:to>
      <xdr:col>85</xdr:col>
      <xdr:colOff>126364</xdr:colOff>
      <xdr:row>40</xdr:row>
      <xdr:rowOff>46482</xdr:rowOff>
    </xdr:to>
    <xdr:cxnSp macro="">
      <xdr:nvCxnSpPr>
        <xdr:cNvPr id="438" name="直線コネクタ 437">
          <a:extLst>
            <a:ext uri="{FF2B5EF4-FFF2-40B4-BE49-F238E27FC236}">
              <a16:creationId xmlns:a16="http://schemas.microsoft.com/office/drawing/2014/main" id="{00000000-0008-0000-0E00-0000B6010000}"/>
            </a:ext>
          </a:extLst>
        </xdr:cNvPr>
        <xdr:cNvCxnSpPr/>
      </xdr:nvCxnSpPr>
      <xdr:spPr>
        <a:xfrm flipV="1">
          <a:off x="14375764" y="5542026"/>
          <a:ext cx="0" cy="1210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50309</xdr:rowOff>
    </xdr:from>
    <xdr:ext cx="405111" cy="259045"/>
    <xdr:sp macro="" textlink="">
      <xdr:nvSpPr>
        <xdr:cNvPr id="439" name="【認定こども園・幼稚園・保育所】&#10;有形固定資産減価償却率最小値テキスト">
          <a:extLst>
            <a:ext uri="{FF2B5EF4-FFF2-40B4-BE49-F238E27FC236}">
              <a16:creationId xmlns:a16="http://schemas.microsoft.com/office/drawing/2014/main" id="{00000000-0008-0000-0E00-0000B7010000}"/>
            </a:ext>
          </a:extLst>
        </xdr:cNvPr>
        <xdr:cNvSpPr txBox="1"/>
      </xdr:nvSpPr>
      <xdr:spPr>
        <a:xfrm>
          <a:off x="14414500" y="675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46482</xdr:rowOff>
    </xdr:from>
    <xdr:to>
      <xdr:col>86</xdr:col>
      <xdr:colOff>25400</xdr:colOff>
      <xdr:row>40</xdr:row>
      <xdr:rowOff>46482</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a:off x="14287500" y="67520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128033</xdr:rowOff>
    </xdr:from>
    <xdr:ext cx="405111" cy="259045"/>
    <xdr:sp macro="" textlink="">
      <xdr:nvSpPr>
        <xdr:cNvPr id="441" name="【認定こども園・幼稚園・保育所】&#10;有形固定資産減価償却率最大値テキスト">
          <a:extLst>
            <a:ext uri="{FF2B5EF4-FFF2-40B4-BE49-F238E27FC236}">
              <a16:creationId xmlns:a16="http://schemas.microsoft.com/office/drawing/2014/main" id="{00000000-0008-0000-0E00-0000B9010000}"/>
            </a:ext>
          </a:extLst>
        </xdr:cNvPr>
        <xdr:cNvSpPr txBox="1"/>
      </xdr:nvSpPr>
      <xdr:spPr>
        <a:xfrm>
          <a:off x="14414500" y="5324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9906</xdr:rowOff>
    </xdr:from>
    <xdr:to>
      <xdr:col>86</xdr:col>
      <xdr:colOff>25400</xdr:colOff>
      <xdr:row>33</xdr:row>
      <xdr:rowOff>9906</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14287500" y="55420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95267</xdr:rowOff>
    </xdr:from>
    <xdr:ext cx="405111" cy="259045"/>
    <xdr:sp macro="" textlink="">
      <xdr:nvSpPr>
        <xdr:cNvPr id="443" name="【認定こども園・幼稚園・保育所】&#10;有形固定資産減価償却率平均値テキスト">
          <a:extLst>
            <a:ext uri="{FF2B5EF4-FFF2-40B4-BE49-F238E27FC236}">
              <a16:creationId xmlns:a16="http://schemas.microsoft.com/office/drawing/2014/main" id="{00000000-0008-0000-0E00-0000BB010000}"/>
            </a:ext>
          </a:extLst>
        </xdr:cNvPr>
        <xdr:cNvSpPr txBox="1"/>
      </xdr:nvSpPr>
      <xdr:spPr>
        <a:xfrm>
          <a:off x="14414500" y="5962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116840</xdr:rowOff>
    </xdr:from>
    <xdr:to>
      <xdr:col>85</xdr:col>
      <xdr:colOff>177800</xdr:colOff>
      <xdr:row>36</xdr:row>
      <xdr:rowOff>46990</xdr:rowOff>
    </xdr:to>
    <xdr:sp macro="" textlink="">
      <xdr:nvSpPr>
        <xdr:cNvPr id="444" name="フローチャート: 判断 443">
          <a:extLst>
            <a:ext uri="{FF2B5EF4-FFF2-40B4-BE49-F238E27FC236}">
              <a16:creationId xmlns:a16="http://schemas.microsoft.com/office/drawing/2014/main" id="{00000000-0008-0000-0E00-0000BC010000}"/>
            </a:ext>
          </a:extLst>
        </xdr:cNvPr>
        <xdr:cNvSpPr/>
      </xdr:nvSpPr>
      <xdr:spPr>
        <a:xfrm>
          <a:off x="14325600" y="598424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61976</xdr:rowOff>
    </xdr:from>
    <xdr:to>
      <xdr:col>81</xdr:col>
      <xdr:colOff>101600</xdr:colOff>
      <xdr:row>35</xdr:row>
      <xdr:rowOff>163576</xdr:rowOff>
    </xdr:to>
    <xdr:sp macro="" textlink="">
      <xdr:nvSpPr>
        <xdr:cNvPr id="445" name="フローチャート: 判断 444">
          <a:extLst>
            <a:ext uri="{FF2B5EF4-FFF2-40B4-BE49-F238E27FC236}">
              <a16:creationId xmlns:a16="http://schemas.microsoft.com/office/drawing/2014/main" id="{00000000-0008-0000-0E00-0000BD010000}"/>
            </a:ext>
          </a:extLst>
        </xdr:cNvPr>
        <xdr:cNvSpPr/>
      </xdr:nvSpPr>
      <xdr:spPr>
        <a:xfrm>
          <a:off x="13578840" y="5929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84836</xdr:rowOff>
    </xdr:from>
    <xdr:to>
      <xdr:col>76</xdr:col>
      <xdr:colOff>165100</xdr:colOff>
      <xdr:row>36</xdr:row>
      <xdr:rowOff>14986</xdr:rowOff>
    </xdr:to>
    <xdr:sp macro="" textlink="">
      <xdr:nvSpPr>
        <xdr:cNvPr id="446" name="フローチャート: 判断 445">
          <a:extLst>
            <a:ext uri="{FF2B5EF4-FFF2-40B4-BE49-F238E27FC236}">
              <a16:creationId xmlns:a16="http://schemas.microsoft.com/office/drawing/2014/main" id="{00000000-0008-0000-0E00-0000BE010000}"/>
            </a:ext>
          </a:extLst>
        </xdr:cNvPr>
        <xdr:cNvSpPr/>
      </xdr:nvSpPr>
      <xdr:spPr>
        <a:xfrm>
          <a:off x="12804140" y="59522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55118</xdr:rowOff>
    </xdr:from>
    <xdr:to>
      <xdr:col>72</xdr:col>
      <xdr:colOff>38100</xdr:colOff>
      <xdr:row>35</xdr:row>
      <xdr:rowOff>156718</xdr:rowOff>
    </xdr:to>
    <xdr:sp macro="" textlink="">
      <xdr:nvSpPr>
        <xdr:cNvPr id="447" name="フローチャート: 判断 446">
          <a:extLst>
            <a:ext uri="{FF2B5EF4-FFF2-40B4-BE49-F238E27FC236}">
              <a16:creationId xmlns:a16="http://schemas.microsoft.com/office/drawing/2014/main" id="{00000000-0008-0000-0E00-0000BF010000}"/>
            </a:ext>
          </a:extLst>
        </xdr:cNvPr>
        <xdr:cNvSpPr/>
      </xdr:nvSpPr>
      <xdr:spPr>
        <a:xfrm>
          <a:off x="12029440" y="592251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43688</xdr:rowOff>
    </xdr:from>
    <xdr:to>
      <xdr:col>67</xdr:col>
      <xdr:colOff>101600</xdr:colOff>
      <xdr:row>35</xdr:row>
      <xdr:rowOff>145288</xdr:rowOff>
    </xdr:to>
    <xdr:sp macro="" textlink="">
      <xdr:nvSpPr>
        <xdr:cNvPr id="448" name="フローチャート: 判断 447">
          <a:extLst>
            <a:ext uri="{FF2B5EF4-FFF2-40B4-BE49-F238E27FC236}">
              <a16:creationId xmlns:a16="http://schemas.microsoft.com/office/drawing/2014/main" id="{00000000-0008-0000-0E00-0000C0010000}"/>
            </a:ext>
          </a:extLst>
        </xdr:cNvPr>
        <xdr:cNvSpPr/>
      </xdr:nvSpPr>
      <xdr:spPr>
        <a:xfrm>
          <a:off x="11231880" y="591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2" name="テキスト ボックス 451">
          <a:extLst>
            <a:ext uri="{FF2B5EF4-FFF2-40B4-BE49-F238E27FC236}">
              <a16:creationId xmlns:a16="http://schemas.microsoft.com/office/drawing/2014/main" id="{00000000-0008-0000-0E00-0000C4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114554</xdr:rowOff>
    </xdr:from>
    <xdr:to>
      <xdr:col>72</xdr:col>
      <xdr:colOff>38100</xdr:colOff>
      <xdr:row>34</xdr:row>
      <xdr:rowOff>44704</xdr:rowOff>
    </xdr:to>
    <xdr:sp macro="" textlink="">
      <xdr:nvSpPr>
        <xdr:cNvPr id="454" name="楕円 453">
          <a:extLst>
            <a:ext uri="{FF2B5EF4-FFF2-40B4-BE49-F238E27FC236}">
              <a16:creationId xmlns:a16="http://schemas.microsoft.com/office/drawing/2014/main" id="{00000000-0008-0000-0E00-0000C6010000}"/>
            </a:ext>
          </a:extLst>
        </xdr:cNvPr>
        <xdr:cNvSpPr/>
      </xdr:nvSpPr>
      <xdr:spPr>
        <a:xfrm>
          <a:off x="12029440" y="56466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33</xdr:row>
      <xdr:rowOff>80264</xdr:rowOff>
    </xdr:from>
    <xdr:to>
      <xdr:col>67</xdr:col>
      <xdr:colOff>101600</xdr:colOff>
      <xdr:row>34</xdr:row>
      <xdr:rowOff>10414</xdr:rowOff>
    </xdr:to>
    <xdr:sp macro="" textlink="">
      <xdr:nvSpPr>
        <xdr:cNvPr id="455" name="楕円 454">
          <a:extLst>
            <a:ext uri="{FF2B5EF4-FFF2-40B4-BE49-F238E27FC236}">
              <a16:creationId xmlns:a16="http://schemas.microsoft.com/office/drawing/2014/main" id="{00000000-0008-0000-0E00-0000C7010000}"/>
            </a:ext>
          </a:extLst>
        </xdr:cNvPr>
        <xdr:cNvSpPr/>
      </xdr:nvSpPr>
      <xdr:spPr>
        <a:xfrm>
          <a:off x="11231880" y="56123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131064</xdr:rowOff>
    </xdr:from>
    <xdr:to>
      <xdr:col>71</xdr:col>
      <xdr:colOff>177800</xdr:colOff>
      <xdr:row>33</xdr:row>
      <xdr:rowOff>165354</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11282680" y="5663184"/>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8653</xdr:rowOff>
    </xdr:from>
    <xdr:ext cx="405111" cy="259045"/>
    <xdr:sp macro="" textlink="">
      <xdr:nvSpPr>
        <xdr:cNvPr id="457" name="n_1aveValue【認定こども園・幼稚園・保育所】&#10;有形固定資産減価償却率">
          <a:extLst>
            <a:ext uri="{FF2B5EF4-FFF2-40B4-BE49-F238E27FC236}">
              <a16:creationId xmlns:a16="http://schemas.microsoft.com/office/drawing/2014/main" id="{00000000-0008-0000-0E00-0000C9010000}"/>
            </a:ext>
          </a:extLst>
        </xdr:cNvPr>
        <xdr:cNvSpPr txBox="1"/>
      </xdr:nvSpPr>
      <xdr:spPr>
        <a:xfrm>
          <a:off x="13437244" y="5708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31513</xdr:rowOff>
    </xdr:from>
    <xdr:ext cx="405111" cy="259045"/>
    <xdr:sp macro="" textlink="">
      <xdr:nvSpPr>
        <xdr:cNvPr id="458" name="n_2aveValue【認定こども園・幼稚園・保育所】&#10;有形固定資産減価償却率">
          <a:extLst>
            <a:ext uri="{FF2B5EF4-FFF2-40B4-BE49-F238E27FC236}">
              <a16:creationId xmlns:a16="http://schemas.microsoft.com/office/drawing/2014/main" id="{00000000-0008-0000-0E00-0000CA010000}"/>
            </a:ext>
          </a:extLst>
        </xdr:cNvPr>
        <xdr:cNvSpPr txBox="1"/>
      </xdr:nvSpPr>
      <xdr:spPr>
        <a:xfrm>
          <a:off x="12675244" y="5731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147845</xdr:rowOff>
    </xdr:from>
    <xdr:ext cx="405111" cy="259045"/>
    <xdr:sp macro="" textlink="">
      <xdr:nvSpPr>
        <xdr:cNvPr id="459" name="n_3aveValue【認定こども園・幼稚園・保育所】&#10;有形固定資産減価償却率">
          <a:extLst>
            <a:ext uri="{FF2B5EF4-FFF2-40B4-BE49-F238E27FC236}">
              <a16:creationId xmlns:a16="http://schemas.microsoft.com/office/drawing/2014/main" id="{00000000-0008-0000-0E00-0000CB010000}"/>
            </a:ext>
          </a:extLst>
        </xdr:cNvPr>
        <xdr:cNvSpPr txBox="1"/>
      </xdr:nvSpPr>
      <xdr:spPr>
        <a:xfrm>
          <a:off x="11900544" y="6015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136415</xdr:rowOff>
    </xdr:from>
    <xdr:ext cx="405111" cy="259045"/>
    <xdr:sp macro="" textlink="">
      <xdr:nvSpPr>
        <xdr:cNvPr id="460" name="n_4aveValue【認定こども園・幼稚園・保育所】&#10;有形固定資産減価償却率">
          <a:extLst>
            <a:ext uri="{FF2B5EF4-FFF2-40B4-BE49-F238E27FC236}">
              <a16:creationId xmlns:a16="http://schemas.microsoft.com/office/drawing/2014/main" id="{00000000-0008-0000-0E00-0000CC010000}"/>
            </a:ext>
          </a:extLst>
        </xdr:cNvPr>
        <xdr:cNvSpPr txBox="1"/>
      </xdr:nvSpPr>
      <xdr:spPr>
        <a:xfrm>
          <a:off x="11102984" y="600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61231</xdr:rowOff>
    </xdr:from>
    <xdr:ext cx="405111" cy="259045"/>
    <xdr:sp macro="" textlink="">
      <xdr:nvSpPr>
        <xdr:cNvPr id="461" name="n_3mainValue【認定こども園・幼稚園・保育所】&#10;有形固定資産減価償却率">
          <a:extLst>
            <a:ext uri="{FF2B5EF4-FFF2-40B4-BE49-F238E27FC236}">
              <a16:creationId xmlns:a16="http://schemas.microsoft.com/office/drawing/2014/main" id="{00000000-0008-0000-0E00-0000CD010000}"/>
            </a:ext>
          </a:extLst>
        </xdr:cNvPr>
        <xdr:cNvSpPr txBox="1"/>
      </xdr:nvSpPr>
      <xdr:spPr>
        <a:xfrm>
          <a:off x="11900544" y="542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26941</xdr:rowOff>
    </xdr:from>
    <xdr:ext cx="405111" cy="259045"/>
    <xdr:sp macro="" textlink="">
      <xdr:nvSpPr>
        <xdr:cNvPr id="462" name="n_4mainValue【認定こども園・幼稚園・保育所】&#10;有形固定資産減価償却率">
          <a:extLst>
            <a:ext uri="{FF2B5EF4-FFF2-40B4-BE49-F238E27FC236}">
              <a16:creationId xmlns:a16="http://schemas.microsoft.com/office/drawing/2014/main" id="{00000000-0008-0000-0E00-0000CE010000}"/>
            </a:ext>
          </a:extLst>
        </xdr:cNvPr>
        <xdr:cNvSpPr txBox="1"/>
      </xdr:nvSpPr>
      <xdr:spPr>
        <a:xfrm>
          <a:off x="11102984" y="539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3" name="正方形/長方形 462">
          <a:extLst>
            <a:ext uri="{FF2B5EF4-FFF2-40B4-BE49-F238E27FC236}">
              <a16:creationId xmlns:a16="http://schemas.microsoft.com/office/drawing/2014/main" id="{00000000-0008-0000-0E00-0000CF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4" name="正方形/長方形 463">
          <a:extLst>
            <a:ext uri="{FF2B5EF4-FFF2-40B4-BE49-F238E27FC236}">
              <a16:creationId xmlns:a16="http://schemas.microsoft.com/office/drawing/2014/main" id="{00000000-0008-0000-0E00-0000D0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5" name="正方形/長方形 464">
          <a:extLst>
            <a:ext uri="{FF2B5EF4-FFF2-40B4-BE49-F238E27FC236}">
              <a16:creationId xmlns:a16="http://schemas.microsoft.com/office/drawing/2014/main" id="{00000000-0008-0000-0E00-0000D1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6" name="正方形/長方形 465">
          <a:extLst>
            <a:ext uri="{FF2B5EF4-FFF2-40B4-BE49-F238E27FC236}">
              <a16:creationId xmlns:a16="http://schemas.microsoft.com/office/drawing/2014/main" id="{00000000-0008-0000-0E00-0000D2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7" name="正方形/長方形 466">
          <a:extLst>
            <a:ext uri="{FF2B5EF4-FFF2-40B4-BE49-F238E27FC236}">
              <a16:creationId xmlns:a16="http://schemas.microsoft.com/office/drawing/2014/main" id="{00000000-0008-0000-0E00-0000D3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8" name="正方形/長方形 467">
          <a:extLst>
            <a:ext uri="{FF2B5EF4-FFF2-40B4-BE49-F238E27FC236}">
              <a16:creationId xmlns:a16="http://schemas.microsoft.com/office/drawing/2014/main" id="{00000000-0008-0000-0E00-0000D4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9" name="正方形/長方形 468">
          <a:extLst>
            <a:ext uri="{FF2B5EF4-FFF2-40B4-BE49-F238E27FC236}">
              <a16:creationId xmlns:a16="http://schemas.microsoft.com/office/drawing/2014/main" id="{00000000-0008-0000-0E00-0000D5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0" name="正方形/長方形 469">
          <a:extLst>
            <a:ext uri="{FF2B5EF4-FFF2-40B4-BE49-F238E27FC236}">
              <a16:creationId xmlns:a16="http://schemas.microsoft.com/office/drawing/2014/main" id="{00000000-0008-0000-0E00-0000D6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1569484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1569484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1569484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1569484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1569484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1569484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5" name="直線コネクタ 484">
          <a:extLst>
            <a:ext uri="{FF2B5EF4-FFF2-40B4-BE49-F238E27FC236}">
              <a16:creationId xmlns:a16="http://schemas.microsoft.com/office/drawing/2014/main" id="{00000000-0008-0000-0E00-0000E5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7" name="【認定こども園・幼稚園・保育所】&#10;一人当たり面積グラフ枠">
          <a:extLst>
            <a:ext uri="{FF2B5EF4-FFF2-40B4-BE49-F238E27FC236}">
              <a16:creationId xmlns:a16="http://schemas.microsoft.com/office/drawing/2014/main" id="{00000000-0008-0000-0E00-0000E7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4354</xdr:rowOff>
    </xdr:from>
    <xdr:to>
      <xdr:col>116</xdr:col>
      <xdr:colOff>62864</xdr:colOff>
      <xdr:row>42</xdr:row>
      <xdr:rowOff>43543</xdr:rowOff>
    </xdr:to>
    <xdr:cxnSp macro="">
      <xdr:nvCxnSpPr>
        <xdr:cNvPr id="488" name="直線コネクタ 487">
          <a:extLst>
            <a:ext uri="{FF2B5EF4-FFF2-40B4-BE49-F238E27FC236}">
              <a16:creationId xmlns:a16="http://schemas.microsoft.com/office/drawing/2014/main" id="{00000000-0008-0000-0E00-0000E8010000}"/>
            </a:ext>
          </a:extLst>
        </xdr:cNvPr>
        <xdr:cNvCxnSpPr/>
      </xdr:nvCxnSpPr>
      <xdr:spPr>
        <a:xfrm flipV="1">
          <a:off x="19509104" y="5704114"/>
          <a:ext cx="0" cy="1380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47370</xdr:rowOff>
    </xdr:from>
    <xdr:ext cx="469744" cy="259045"/>
    <xdr:sp macro="" textlink="">
      <xdr:nvSpPr>
        <xdr:cNvPr id="489" name="【認定こども園・幼稚園・保育所】&#10;一人当たり面積最小値テキスト">
          <a:extLst>
            <a:ext uri="{FF2B5EF4-FFF2-40B4-BE49-F238E27FC236}">
              <a16:creationId xmlns:a16="http://schemas.microsoft.com/office/drawing/2014/main" id="{00000000-0008-0000-0E00-0000E9010000}"/>
            </a:ext>
          </a:extLst>
        </xdr:cNvPr>
        <xdr:cNvSpPr txBox="1"/>
      </xdr:nvSpPr>
      <xdr:spPr>
        <a:xfrm>
          <a:off x="19547840" y="708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43543</xdr:rowOff>
    </xdr:from>
    <xdr:to>
      <xdr:col>116</xdr:col>
      <xdr:colOff>152400</xdr:colOff>
      <xdr:row>42</xdr:row>
      <xdr:rowOff>43543</xdr:rowOff>
    </xdr:to>
    <xdr:cxnSp macro="">
      <xdr:nvCxnSpPr>
        <xdr:cNvPr id="490" name="直線コネクタ 489">
          <a:extLst>
            <a:ext uri="{FF2B5EF4-FFF2-40B4-BE49-F238E27FC236}">
              <a16:creationId xmlns:a16="http://schemas.microsoft.com/office/drawing/2014/main" id="{00000000-0008-0000-0E00-0000EA010000}"/>
            </a:ext>
          </a:extLst>
        </xdr:cNvPr>
        <xdr:cNvCxnSpPr/>
      </xdr:nvCxnSpPr>
      <xdr:spPr>
        <a:xfrm>
          <a:off x="19443700" y="70844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122481</xdr:rowOff>
    </xdr:from>
    <xdr:ext cx="469744" cy="259045"/>
    <xdr:sp macro="" textlink="">
      <xdr:nvSpPr>
        <xdr:cNvPr id="491" name="【認定こども園・幼稚園・保育所】&#10;一人当たり面積最大値テキスト">
          <a:extLst>
            <a:ext uri="{FF2B5EF4-FFF2-40B4-BE49-F238E27FC236}">
              <a16:creationId xmlns:a16="http://schemas.microsoft.com/office/drawing/2014/main" id="{00000000-0008-0000-0E00-0000EB010000}"/>
            </a:ext>
          </a:extLst>
        </xdr:cNvPr>
        <xdr:cNvSpPr txBox="1"/>
      </xdr:nvSpPr>
      <xdr:spPr>
        <a:xfrm>
          <a:off x="19547840" y="548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4354</xdr:rowOff>
    </xdr:from>
    <xdr:to>
      <xdr:col>116</xdr:col>
      <xdr:colOff>152400</xdr:colOff>
      <xdr:row>34</xdr:row>
      <xdr:rowOff>4354</xdr:rowOff>
    </xdr:to>
    <xdr:cxnSp macro="">
      <xdr:nvCxnSpPr>
        <xdr:cNvPr id="492" name="直線コネクタ 491">
          <a:extLst>
            <a:ext uri="{FF2B5EF4-FFF2-40B4-BE49-F238E27FC236}">
              <a16:creationId xmlns:a16="http://schemas.microsoft.com/office/drawing/2014/main" id="{00000000-0008-0000-0E00-0000EC010000}"/>
            </a:ext>
          </a:extLst>
        </xdr:cNvPr>
        <xdr:cNvCxnSpPr/>
      </xdr:nvCxnSpPr>
      <xdr:spPr>
        <a:xfrm>
          <a:off x="19443700" y="57041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5460</xdr:rowOff>
    </xdr:from>
    <xdr:ext cx="469744" cy="259045"/>
    <xdr:sp macro="" textlink="">
      <xdr:nvSpPr>
        <xdr:cNvPr id="493" name="【認定こども園・幼稚園・保育所】&#10;一人当たり面積平均値テキスト">
          <a:extLst>
            <a:ext uri="{FF2B5EF4-FFF2-40B4-BE49-F238E27FC236}">
              <a16:creationId xmlns:a16="http://schemas.microsoft.com/office/drawing/2014/main" id="{00000000-0008-0000-0E00-0000ED010000}"/>
            </a:ext>
          </a:extLst>
        </xdr:cNvPr>
        <xdr:cNvSpPr txBox="1"/>
      </xdr:nvSpPr>
      <xdr:spPr>
        <a:xfrm>
          <a:off x="19547840" y="65434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27033</xdr:rowOff>
    </xdr:from>
    <xdr:to>
      <xdr:col>116</xdr:col>
      <xdr:colOff>114300</xdr:colOff>
      <xdr:row>39</xdr:row>
      <xdr:rowOff>128633</xdr:rowOff>
    </xdr:to>
    <xdr:sp macro="" textlink="">
      <xdr:nvSpPr>
        <xdr:cNvPr id="494" name="フローチャート: 判断 493">
          <a:extLst>
            <a:ext uri="{FF2B5EF4-FFF2-40B4-BE49-F238E27FC236}">
              <a16:creationId xmlns:a16="http://schemas.microsoft.com/office/drawing/2014/main" id="{00000000-0008-0000-0E00-0000EE010000}"/>
            </a:ext>
          </a:extLst>
        </xdr:cNvPr>
        <xdr:cNvSpPr/>
      </xdr:nvSpPr>
      <xdr:spPr>
        <a:xfrm>
          <a:off x="1945894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23767</xdr:rowOff>
    </xdr:from>
    <xdr:to>
      <xdr:col>112</xdr:col>
      <xdr:colOff>38100</xdr:colOff>
      <xdr:row>39</xdr:row>
      <xdr:rowOff>125367</xdr:rowOff>
    </xdr:to>
    <xdr:sp macro="" textlink="">
      <xdr:nvSpPr>
        <xdr:cNvPr id="495" name="フローチャート: 判断 494">
          <a:extLst>
            <a:ext uri="{FF2B5EF4-FFF2-40B4-BE49-F238E27FC236}">
              <a16:creationId xmlns:a16="http://schemas.microsoft.com/office/drawing/2014/main" id="{00000000-0008-0000-0E00-0000EF010000}"/>
            </a:ext>
          </a:extLst>
        </xdr:cNvPr>
        <xdr:cNvSpPr/>
      </xdr:nvSpPr>
      <xdr:spPr>
        <a:xfrm>
          <a:off x="18735040" y="65617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102144</xdr:rowOff>
    </xdr:from>
    <xdr:to>
      <xdr:col>107</xdr:col>
      <xdr:colOff>101600</xdr:colOff>
      <xdr:row>40</xdr:row>
      <xdr:rowOff>32294</xdr:rowOff>
    </xdr:to>
    <xdr:sp macro="" textlink="">
      <xdr:nvSpPr>
        <xdr:cNvPr id="496" name="フローチャート: 判断 495">
          <a:extLst>
            <a:ext uri="{FF2B5EF4-FFF2-40B4-BE49-F238E27FC236}">
              <a16:creationId xmlns:a16="http://schemas.microsoft.com/office/drawing/2014/main" id="{00000000-0008-0000-0E00-0000F0010000}"/>
            </a:ext>
          </a:extLst>
        </xdr:cNvPr>
        <xdr:cNvSpPr/>
      </xdr:nvSpPr>
      <xdr:spPr>
        <a:xfrm>
          <a:off x="17937480" y="66401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89081</xdr:rowOff>
    </xdr:from>
    <xdr:to>
      <xdr:col>102</xdr:col>
      <xdr:colOff>165100</xdr:colOff>
      <xdr:row>40</xdr:row>
      <xdr:rowOff>19231</xdr:rowOff>
    </xdr:to>
    <xdr:sp macro="" textlink="">
      <xdr:nvSpPr>
        <xdr:cNvPr id="497" name="フローチャート: 判断 496">
          <a:extLst>
            <a:ext uri="{FF2B5EF4-FFF2-40B4-BE49-F238E27FC236}">
              <a16:creationId xmlns:a16="http://schemas.microsoft.com/office/drawing/2014/main" id="{00000000-0008-0000-0E00-0000F1010000}"/>
            </a:ext>
          </a:extLst>
        </xdr:cNvPr>
        <xdr:cNvSpPr/>
      </xdr:nvSpPr>
      <xdr:spPr>
        <a:xfrm>
          <a:off x="17162780" y="66270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98878</xdr:rowOff>
    </xdr:from>
    <xdr:to>
      <xdr:col>98</xdr:col>
      <xdr:colOff>38100</xdr:colOff>
      <xdr:row>40</xdr:row>
      <xdr:rowOff>29028</xdr:rowOff>
    </xdr:to>
    <xdr:sp macro="" textlink="">
      <xdr:nvSpPr>
        <xdr:cNvPr id="498" name="フローチャート: 判断 497">
          <a:extLst>
            <a:ext uri="{FF2B5EF4-FFF2-40B4-BE49-F238E27FC236}">
              <a16:creationId xmlns:a16="http://schemas.microsoft.com/office/drawing/2014/main" id="{00000000-0008-0000-0E00-0000F2010000}"/>
            </a:ext>
          </a:extLst>
        </xdr:cNvPr>
        <xdr:cNvSpPr/>
      </xdr:nvSpPr>
      <xdr:spPr>
        <a:xfrm>
          <a:off x="16388080" y="66368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id="{00000000-0008-0000-0E00-0000F3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0" name="テキスト ボックス 499">
          <a:extLst>
            <a:ext uri="{FF2B5EF4-FFF2-40B4-BE49-F238E27FC236}">
              <a16:creationId xmlns:a16="http://schemas.microsoft.com/office/drawing/2014/main" id="{00000000-0008-0000-0E00-0000F4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1" name="テキスト ボックス 500">
          <a:extLst>
            <a:ext uri="{FF2B5EF4-FFF2-40B4-BE49-F238E27FC236}">
              <a16:creationId xmlns:a16="http://schemas.microsoft.com/office/drawing/2014/main" id="{00000000-0008-0000-0E00-0000F5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2" name="テキスト ボックス 501">
          <a:extLst>
            <a:ext uri="{FF2B5EF4-FFF2-40B4-BE49-F238E27FC236}">
              <a16:creationId xmlns:a16="http://schemas.microsoft.com/office/drawing/2014/main" id="{00000000-0008-0000-0E00-0000F6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38463</xdr:rowOff>
    </xdr:from>
    <xdr:to>
      <xdr:col>102</xdr:col>
      <xdr:colOff>165100</xdr:colOff>
      <xdr:row>36</xdr:row>
      <xdr:rowOff>140063</xdr:rowOff>
    </xdr:to>
    <xdr:sp macro="" textlink="">
      <xdr:nvSpPr>
        <xdr:cNvPr id="504" name="楕円 503">
          <a:extLst>
            <a:ext uri="{FF2B5EF4-FFF2-40B4-BE49-F238E27FC236}">
              <a16:creationId xmlns:a16="http://schemas.microsoft.com/office/drawing/2014/main" id="{00000000-0008-0000-0E00-0000F8010000}"/>
            </a:ext>
          </a:extLst>
        </xdr:cNvPr>
        <xdr:cNvSpPr/>
      </xdr:nvSpPr>
      <xdr:spPr>
        <a:xfrm>
          <a:off x="17162780" y="607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33</xdr:row>
      <xdr:rowOff>33564</xdr:rowOff>
    </xdr:from>
    <xdr:to>
      <xdr:col>98</xdr:col>
      <xdr:colOff>38100</xdr:colOff>
      <xdr:row>33</xdr:row>
      <xdr:rowOff>135164</xdr:rowOff>
    </xdr:to>
    <xdr:sp macro="" textlink="">
      <xdr:nvSpPr>
        <xdr:cNvPr id="505" name="楕円 504">
          <a:extLst>
            <a:ext uri="{FF2B5EF4-FFF2-40B4-BE49-F238E27FC236}">
              <a16:creationId xmlns:a16="http://schemas.microsoft.com/office/drawing/2014/main" id="{00000000-0008-0000-0E00-0000F9010000}"/>
            </a:ext>
          </a:extLst>
        </xdr:cNvPr>
        <xdr:cNvSpPr/>
      </xdr:nvSpPr>
      <xdr:spPr>
        <a:xfrm>
          <a:off x="16388080" y="55656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33</xdr:row>
      <xdr:rowOff>84364</xdr:rowOff>
    </xdr:from>
    <xdr:to>
      <xdr:col>102</xdr:col>
      <xdr:colOff>114300</xdr:colOff>
      <xdr:row>36</xdr:row>
      <xdr:rowOff>89263</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6431260" y="5616484"/>
          <a:ext cx="782320" cy="50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141894</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18561127" y="634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48821</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00000000-0008-0000-0E00-0000FC010000}"/>
            </a:ext>
          </a:extLst>
        </xdr:cNvPr>
        <xdr:cNvSpPr txBox="1"/>
      </xdr:nvSpPr>
      <xdr:spPr>
        <a:xfrm>
          <a:off x="17776267" y="641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10358</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00000000-0008-0000-0E00-0000FD010000}"/>
            </a:ext>
          </a:extLst>
        </xdr:cNvPr>
        <xdr:cNvSpPr txBox="1"/>
      </xdr:nvSpPr>
      <xdr:spPr>
        <a:xfrm>
          <a:off x="17001567" y="6715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20155</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00000000-0008-0000-0E00-0000FE010000}"/>
            </a:ext>
          </a:extLst>
        </xdr:cNvPr>
        <xdr:cNvSpPr txBox="1"/>
      </xdr:nvSpPr>
      <xdr:spPr>
        <a:xfrm>
          <a:off x="16226867" y="672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156590</xdr:rowOff>
    </xdr:from>
    <xdr:ext cx="469744" cy="259045"/>
    <xdr:sp macro="" textlink="">
      <xdr:nvSpPr>
        <xdr:cNvPr id="511" name="n_3mainValue【認定こども園・幼稚園・保育所】&#10;一人当たり面積">
          <a:extLst>
            <a:ext uri="{FF2B5EF4-FFF2-40B4-BE49-F238E27FC236}">
              <a16:creationId xmlns:a16="http://schemas.microsoft.com/office/drawing/2014/main" id="{00000000-0008-0000-0E00-0000FF010000}"/>
            </a:ext>
          </a:extLst>
        </xdr:cNvPr>
        <xdr:cNvSpPr txBox="1"/>
      </xdr:nvSpPr>
      <xdr:spPr>
        <a:xfrm>
          <a:off x="17001567" y="585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31</xdr:row>
      <xdr:rowOff>151691</xdr:rowOff>
    </xdr:from>
    <xdr:ext cx="469744" cy="259045"/>
    <xdr:sp macro="" textlink="">
      <xdr:nvSpPr>
        <xdr:cNvPr id="512" name="n_4mainValue【認定こども園・幼稚園・保育所】&#10;一人当たり面積">
          <a:extLst>
            <a:ext uri="{FF2B5EF4-FFF2-40B4-BE49-F238E27FC236}">
              <a16:creationId xmlns:a16="http://schemas.microsoft.com/office/drawing/2014/main" id="{00000000-0008-0000-0E00-000000020000}"/>
            </a:ext>
          </a:extLst>
        </xdr:cNvPr>
        <xdr:cNvSpPr txBox="1"/>
      </xdr:nvSpPr>
      <xdr:spPr>
        <a:xfrm>
          <a:off x="16226867" y="534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00000000-0008-0000-0E00-00000502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00000000-0008-0000-0E00-000006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00000000-0008-0000-0E00-000007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00000000-0008-0000-0E00-00000802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2" name="直線コネクタ 531">
          <a:extLst>
            <a:ext uri="{FF2B5EF4-FFF2-40B4-BE49-F238E27FC236}">
              <a16:creationId xmlns:a16="http://schemas.microsoft.com/office/drawing/2014/main" id="{00000000-0008-0000-0E00-00001402000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6" name="【学校施設】&#10;有形固定資産減価償却率グラフ枠">
          <a:extLst>
            <a:ext uri="{FF2B5EF4-FFF2-40B4-BE49-F238E27FC236}">
              <a16:creationId xmlns:a16="http://schemas.microsoft.com/office/drawing/2014/main" id="{00000000-0008-0000-0E00-000018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63</xdr:row>
      <xdr:rowOff>20955</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flipV="1">
          <a:off x="14375764" y="9296400"/>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24782</xdr:rowOff>
    </xdr:from>
    <xdr:ext cx="405111" cy="259045"/>
    <xdr:sp macro="" textlink="">
      <xdr:nvSpPr>
        <xdr:cNvPr id="538" name="【学校施設】&#10;有形固定資産減価償却率最小値テキスト">
          <a:extLst>
            <a:ext uri="{FF2B5EF4-FFF2-40B4-BE49-F238E27FC236}">
              <a16:creationId xmlns:a16="http://schemas.microsoft.com/office/drawing/2014/main" id="{00000000-0008-0000-0E00-00001A020000}"/>
            </a:ext>
          </a:extLst>
        </xdr:cNvPr>
        <xdr:cNvSpPr txBox="1"/>
      </xdr:nvSpPr>
      <xdr:spPr>
        <a:xfrm>
          <a:off x="14414500" y="1058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20955</xdr:rowOff>
    </xdr:from>
    <xdr:to>
      <xdr:col>86</xdr:col>
      <xdr:colOff>25400</xdr:colOff>
      <xdr:row>63</xdr:row>
      <xdr:rowOff>20955</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a:off x="14287500" y="10582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540" name="【学校施設】&#10;有形固定資産減価償却率最大値テキスト">
          <a:extLst>
            <a:ext uri="{FF2B5EF4-FFF2-40B4-BE49-F238E27FC236}">
              <a16:creationId xmlns:a16="http://schemas.microsoft.com/office/drawing/2014/main" id="{00000000-0008-0000-0E00-00001C020000}"/>
            </a:ext>
          </a:extLst>
        </xdr:cNvPr>
        <xdr:cNvSpPr txBox="1"/>
      </xdr:nvSpPr>
      <xdr:spPr>
        <a:xfrm>
          <a:off x="14414500" y="9075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541" name="直線コネクタ 540">
          <a:extLst>
            <a:ext uri="{FF2B5EF4-FFF2-40B4-BE49-F238E27FC236}">
              <a16:creationId xmlns:a16="http://schemas.microsoft.com/office/drawing/2014/main" id="{00000000-0008-0000-0E00-00001D020000}"/>
            </a:ext>
          </a:extLst>
        </xdr:cNvPr>
        <xdr:cNvCxnSpPr/>
      </xdr:nvCxnSpPr>
      <xdr:spPr>
        <a:xfrm>
          <a:off x="14287500" y="9296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125747</xdr:rowOff>
    </xdr:from>
    <xdr:ext cx="405111" cy="259045"/>
    <xdr:sp macro="" textlink="">
      <xdr:nvSpPr>
        <xdr:cNvPr id="542" name="【学校施設】&#10;有形固定資産減価償却率平均値テキスト">
          <a:extLst>
            <a:ext uri="{FF2B5EF4-FFF2-40B4-BE49-F238E27FC236}">
              <a16:creationId xmlns:a16="http://schemas.microsoft.com/office/drawing/2014/main" id="{00000000-0008-0000-0E00-00001E020000}"/>
            </a:ext>
          </a:extLst>
        </xdr:cNvPr>
        <xdr:cNvSpPr txBox="1"/>
      </xdr:nvSpPr>
      <xdr:spPr>
        <a:xfrm>
          <a:off x="14414500" y="10016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147320</xdr:rowOff>
    </xdr:from>
    <xdr:to>
      <xdr:col>85</xdr:col>
      <xdr:colOff>177800</xdr:colOff>
      <xdr:row>60</xdr:row>
      <xdr:rowOff>77470</xdr:rowOff>
    </xdr:to>
    <xdr:sp macro="" textlink="">
      <xdr:nvSpPr>
        <xdr:cNvPr id="543" name="フローチャート: 判断 542">
          <a:extLst>
            <a:ext uri="{FF2B5EF4-FFF2-40B4-BE49-F238E27FC236}">
              <a16:creationId xmlns:a16="http://schemas.microsoft.com/office/drawing/2014/main" id="{00000000-0008-0000-0E00-00001F020000}"/>
            </a:ext>
          </a:extLst>
        </xdr:cNvPr>
        <xdr:cNvSpPr/>
      </xdr:nvSpPr>
      <xdr:spPr>
        <a:xfrm>
          <a:off x="14325600" y="1003808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544" name="フローチャート: 判断 543">
          <a:extLst>
            <a:ext uri="{FF2B5EF4-FFF2-40B4-BE49-F238E27FC236}">
              <a16:creationId xmlns:a16="http://schemas.microsoft.com/office/drawing/2014/main" id="{00000000-0008-0000-0E00-000020020000}"/>
            </a:ext>
          </a:extLst>
        </xdr:cNvPr>
        <xdr:cNvSpPr/>
      </xdr:nvSpPr>
      <xdr:spPr>
        <a:xfrm>
          <a:off x="13578840" y="100228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109220</xdr:rowOff>
    </xdr:from>
    <xdr:to>
      <xdr:col>76</xdr:col>
      <xdr:colOff>165100</xdr:colOff>
      <xdr:row>60</xdr:row>
      <xdr:rowOff>39370</xdr:rowOff>
    </xdr:to>
    <xdr:sp macro="" textlink="">
      <xdr:nvSpPr>
        <xdr:cNvPr id="545" name="フローチャート: 判断 544">
          <a:extLst>
            <a:ext uri="{FF2B5EF4-FFF2-40B4-BE49-F238E27FC236}">
              <a16:creationId xmlns:a16="http://schemas.microsoft.com/office/drawing/2014/main" id="{00000000-0008-0000-0E00-000021020000}"/>
            </a:ext>
          </a:extLst>
        </xdr:cNvPr>
        <xdr:cNvSpPr/>
      </xdr:nvSpPr>
      <xdr:spPr>
        <a:xfrm>
          <a:off x="12804140" y="9999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92075</xdr:rowOff>
    </xdr:from>
    <xdr:to>
      <xdr:col>72</xdr:col>
      <xdr:colOff>38100</xdr:colOff>
      <xdr:row>60</xdr:row>
      <xdr:rowOff>22225</xdr:rowOff>
    </xdr:to>
    <xdr:sp macro="" textlink="">
      <xdr:nvSpPr>
        <xdr:cNvPr id="546" name="フローチャート: 判断 545">
          <a:extLst>
            <a:ext uri="{FF2B5EF4-FFF2-40B4-BE49-F238E27FC236}">
              <a16:creationId xmlns:a16="http://schemas.microsoft.com/office/drawing/2014/main" id="{00000000-0008-0000-0E00-000022020000}"/>
            </a:ext>
          </a:extLst>
        </xdr:cNvPr>
        <xdr:cNvSpPr/>
      </xdr:nvSpPr>
      <xdr:spPr>
        <a:xfrm>
          <a:off x="12029440" y="99828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86360</xdr:rowOff>
    </xdr:from>
    <xdr:to>
      <xdr:col>67</xdr:col>
      <xdr:colOff>101600</xdr:colOff>
      <xdr:row>60</xdr:row>
      <xdr:rowOff>16510</xdr:rowOff>
    </xdr:to>
    <xdr:sp macro="" textlink="">
      <xdr:nvSpPr>
        <xdr:cNvPr id="547" name="フローチャート: 判断 546">
          <a:extLst>
            <a:ext uri="{FF2B5EF4-FFF2-40B4-BE49-F238E27FC236}">
              <a16:creationId xmlns:a16="http://schemas.microsoft.com/office/drawing/2014/main" id="{00000000-0008-0000-0E00-000023020000}"/>
            </a:ext>
          </a:extLst>
        </xdr:cNvPr>
        <xdr:cNvSpPr/>
      </xdr:nvSpPr>
      <xdr:spPr>
        <a:xfrm>
          <a:off x="11231880" y="99771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E00-000025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E00-000026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E00-000027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0000000-0008-0000-0E00-000028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69215</xdr:rowOff>
    </xdr:from>
    <xdr:to>
      <xdr:col>72</xdr:col>
      <xdr:colOff>38100</xdr:colOff>
      <xdr:row>58</xdr:row>
      <xdr:rowOff>170815</xdr:rowOff>
    </xdr:to>
    <xdr:sp macro="" textlink="">
      <xdr:nvSpPr>
        <xdr:cNvPr id="553" name="楕円 552">
          <a:extLst>
            <a:ext uri="{FF2B5EF4-FFF2-40B4-BE49-F238E27FC236}">
              <a16:creationId xmlns:a16="http://schemas.microsoft.com/office/drawing/2014/main" id="{00000000-0008-0000-0E00-000029020000}"/>
            </a:ext>
          </a:extLst>
        </xdr:cNvPr>
        <xdr:cNvSpPr/>
      </xdr:nvSpPr>
      <xdr:spPr>
        <a:xfrm>
          <a:off x="12029440" y="97923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158750</xdr:rowOff>
    </xdr:from>
    <xdr:to>
      <xdr:col>67</xdr:col>
      <xdr:colOff>101600</xdr:colOff>
      <xdr:row>58</xdr:row>
      <xdr:rowOff>88900</xdr:rowOff>
    </xdr:to>
    <xdr:sp macro="" textlink="">
      <xdr:nvSpPr>
        <xdr:cNvPr id="554" name="楕円 553">
          <a:extLst>
            <a:ext uri="{FF2B5EF4-FFF2-40B4-BE49-F238E27FC236}">
              <a16:creationId xmlns:a16="http://schemas.microsoft.com/office/drawing/2014/main" id="{00000000-0008-0000-0E00-00002A020000}"/>
            </a:ext>
          </a:extLst>
        </xdr:cNvPr>
        <xdr:cNvSpPr/>
      </xdr:nvSpPr>
      <xdr:spPr>
        <a:xfrm>
          <a:off x="11231880" y="9714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38100</xdr:rowOff>
    </xdr:from>
    <xdr:to>
      <xdr:col>71</xdr:col>
      <xdr:colOff>177800</xdr:colOff>
      <xdr:row>58</xdr:row>
      <xdr:rowOff>120015</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a:off x="11282680" y="9761220"/>
          <a:ext cx="78994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78757</xdr:rowOff>
    </xdr:from>
    <xdr:ext cx="405111" cy="259045"/>
    <xdr:sp macro="" textlink="">
      <xdr:nvSpPr>
        <xdr:cNvPr id="556" name="n_1aveValue【学校施設】&#10;有形固定資産減価償却率">
          <a:extLst>
            <a:ext uri="{FF2B5EF4-FFF2-40B4-BE49-F238E27FC236}">
              <a16:creationId xmlns:a16="http://schemas.microsoft.com/office/drawing/2014/main" id="{00000000-0008-0000-0E00-00002C020000}"/>
            </a:ext>
          </a:extLst>
        </xdr:cNvPr>
        <xdr:cNvSpPr txBox="1"/>
      </xdr:nvSpPr>
      <xdr:spPr>
        <a:xfrm>
          <a:off x="134372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55897</xdr:rowOff>
    </xdr:from>
    <xdr:ext cx="405111" cy="259045"/>
    <xdr:sp macro="" textlink="">
      <xdr:nvSpPr>
        <xdr:cNvPr id="557" name="n_2aveValue【学校施設】&#10;有形固定資産減価償却率">
          <a:extLst>
            <a:ext uri="{FF2B5EF4-FFF2-40B4-BE49-F238E27FC236}">
              <a16:creationId xmlns:a16="http://schemas.microsoft.com/office/drawing/2014/main" id="{00000000-0008-0000-0E00-00002D020000}"/>
            </a:ext>
          </a:extLst>
        </xdr:cNvPr>
        <xdr:cNvSpPr txBox="1"/>
      </xdr:nvSpPr>
      <xdr:spPr>
        <a:xfrm>
          <a:off x="1267524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13352</xdr:rowOff>
    </xdr:from>
    <xdr:ext cx="405111" cy="259045"/>
    <xdr:sp macro="" textlink="">
      <xdr:nvSpPr>
        <xdr:cNvPr id="558" name="n_3aveValue【学校施設】&#10;有形固定資産減価償却率">
          <a:extLst>
            <a:ext uri="{FF2B5EF4-FFF2-40B4-BE49-F238E27FC236}">
              <a16:creationId xmlns:a16="http://schemas.microsoft.com/office/drawing/2014/main" id="{00000000-0008-0000-0E00-00002E020000}"/>
            </a:ext>
          </a:extLst>
        </xdr:cNvPr>
        <xdr:cNvSpPr txBox="1"/>
      </xdr:nvSpPr>
      <xdr:spPr>
        <a:xfrm>
          <a:off x="11900544" y="10071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7637</xdr:rowOff>
    </xdr:from>
    <xdr:ext cx="405111" cy="259045"/>
    <xdr:sp macro="" textlink="">
      <xdr:nvSpPr>
        <xdr:cNvPr id="559" name="n_4aveValue【学校施設】&#10;有形固定資産減価償却率">
          <a:extLst>
            <a:ext uri="{FF2B5EF4-FFF2-40B4-BE49-F238E27FC236}">
              <a16:creationId xmlns:a16="http://schemas.microsoft.com/office/drawing/2014/main" id="{00000000-0008-0000-0E00-00002F020000}"/>
            </a:ext>
          </a:extLst>
        </xdr:cNvPr>
        <xdr:cNvSpPr txBox="1"/>
      </xdr:nvSpPr>
      <xdr:spPr>
        <a:xfrm>
          <a:off x="11102984" y="1006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15892</xdr:rowOff>
    </xdr:from>
    <xdr:ext cx="405111" cy="259045"/>
    <xdr:sp macro="" textlink="">
      <xdr:nvSpPr>
        <xdr:cNvPr id="560" name="n_3mainValue【学校施設】&#10;有形固定資産減価償却率">
          <a:extLst>
            <a:ext uri="{FF2B5EF4-FFF2-40B4-BE49-F238E27FC236}">
              <a16:creationId xmlns:a16="http://schemas.microsoft.com/office/drawing/2014/main" id="{00000000-0008-0000-0E00-000030020000}"/>
            </a:ext>
          </a:extLst>
        </xdr:cNvPr>
        <xdr:cNvSpPr txBox="1"/>
      </xdr:nvSpPr>
      <xdr:spPr>
        <a:xfrm>
          <a:off x="11900544" y="957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105427</xdr:rowOff>
    </xdr:from>
    <xdr:ext cx="405111" cy="259045"/>
    <xdr:sp macro="" textlink="">
      <xdr:nvSpPr>
        <xdr:cNvPr id="561" name="n_4mainValue【学校施設】&#10;有形固定資産減価償却率">
          <a:extLst>
            <a:ext uri="{FF2B5EF4-FFF2-40B4-BE49-F238E27FC236}">
              <a16:creationId xmlns:a16="http://schemas.microsoft.com/office/drawing/2014/main" id="{00000000-0008-0000-0E00-000031020000}"/>
            </a:ext>
          </a:extLst>
        </xdr:cNvPr>
        <xdr:cNvSpPr txBox="1"/>
      </xdr:nvSpPr>
      <xdr:spPr>
        <a:xfrm>
          <a:off x="11102984" y="949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00000000-0008-0000-0E00-000032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00000000-0008-0000-0E00-000033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00000000-0008-0000-0E00-000034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00000000-0008-0000-0E00-000035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00000000-0008-0000-0E00-00003A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00000000-0008-0000-0E00-000047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59</xdr:row>
      <xdr:rowOff>0</xdr:rowOff>
    </xdr:from>
    <xdr:to>
      <xdr:col>116</xdr:col>
      <xdr:colOff>62864</xdr:colOff>
      <xdr:row>63</xdr:row>
      <xdr:rowOff>154077</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flipV="1">
          <a:off x="19509104" y="9890760"/>
          <a:ext cx="0" cy="824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157904</xdr:rowOff>
    </xdr:from>
    <xdr:ext cx="469744" cy="259045"/>
    <xdr:sp macro="" textlink="">
      <xdr:nvSpPr>
        <xdr:cNvPr id="585" name="【学校施設】&#10;一人当たり面積最小値テキスト">
          <a:extLst>
            <a:ext uri="{FF2B5EF4-FFF2-40B4-BE49-F238E27FC236}">
              <a16:creationId xmlns:a16="http://schemas.microsoft.com/office/drawing/2014/main" id="{00000000-0008-0000-0E00-000049020000}"/>
            </a:ext>
          </a:extLst>
        </xdr:cNvPr>
        <xdr:cNvSpPr txBox="1"/>
      </xdr:nvSpPr>
      <xdr:spPr>
        <a:xfrm>
          <a:off x="19547840" y="10719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154077</xdr:rowOff>
    </xdr:from>
    <xdr:to>
      <xdr:col>116</xdr:col>
      <xdr:colOff>152400</xdr:colOff>
      <xdr:row>63</xdr:row>
      <xdr:rowOff>154077</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19443700" y="107153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57</xdr:row>
      <xdr:rowOff>118127</xdr:rowOff>
    </xdr:from>
    <xdr:ext cx="469744" cy="259045"/>
    <xdr:sp macro="" textlink="">
      <xdr:nvSpPr>
        <xdr:cNvPr id="587" name="【学校施設】&#10;一人当たり面積最大値テキスト">
          <a:extLst>
            <a:ext uri="{FF2B5EF4-FFF2-40B4-BE49-F238E27FC236}">
              <a16:creationId xmlns:a16="http://schemas.microsoft.com/office/drawing/2014/main" id="{00000000-0008-0000-0E00-00004B020000}"/>
            </a:ext>
          </a:extLst>
        </xdr:cNvPr>
        <xdr:cNvSpPr txBox="1"/>
      </xdr:nvSpPr>
      <xdr:spPr>
        <a:xfrm>
          <a:off x="19547840" y="967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0</xdr:rowOff>
    </xdr:from>
    <xdr:to>
      <xdr:col>116</xdr:col>
      <xdr:colOff>152400</xdr:colOff>
      <xdr:row>59</xdr:row>
      <xdr:rowOff>0</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19443700" y="98907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165371</xdr:rowOff>
    </xdr:from>
    <xdr:ext cx="469744" cy="259045"/>
    <xdr:sp macro="" textlink="">
      <xdr:nvSpPr>
        <xdr:cNvPr id="589" name="【学校施設】&#10;一人当たり面積平均値テキスト">
          <a:extLst>
            <a:ext uri="{FF2B5EF4-FFF2-40B4-BE49-F238E27FC236}">
              <a16:creationId xmlns:a16="http://schemas.microsoft.com/office/drawing/2014/main" id="{00000000-0008-0000-0E00-00004D020000}"/>
            </a:ext>
          </a:extLst>
        </xdr:cNvPr>
        <xdr:cNvSpPr txBox="1"/>
      </xdr:nvSpPr>
      <xdr:spPr>
        <a:xfrm>
          <a:off x="19547840" y="10223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15494</xdr:rowOff>
    </xdr:from>
    <xdr:to>
      <xdr:col>116</xdr:col>
      <xdr:colOff>114300</xdr:colOff>
      <xdr:row>61</xdr:row>
      <xdr:rowOff>117094</xdr:rowOff>
    </xdr:to>
    <xdr:sp macro="" textlink="">
      <xdr:nvSpPr>
        <xdr:cNvPr id="590" name="フローチャート: 判断 589">
          <a:extLst>
            <a:ext uri="{FF2B5EF4-FFF2-40B4-BE49-F238E27FC236}">
              <a16:creationId xmlns:a16="http://schemas.microsoft.com/office/drawing/2014/main" id="{00000000-0008-0000-0E00-00004E020000}"/>
            </a:ext>
          </a:extLst>
        </xdr:cNvPr>
        <xdr:cNvSpPr/>
      </xdr:nvSpPr>
      <xdr:spPr>
        <a:xfrm>
          <a:off x="19458940" y="1024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20524</xdr:rowOff>
    </xdr:from>
    <xdr:to>
      <xdr:col>112</xdr:col>
      <xdr:colOff>38100</xdr:colOff>
      <xdr:row>61</xdr:row>
      <xdr:rowOff>122124</xdr:rowOff>
    </xdr:to>
    <xdr:sp macro="" textlink="">
      <xdr:nvSpPr>
        <xdr:cNvPr id="591" name="フローチャート: 判断 590">
          <a:extLst>
            <a:ext uri="{FF2B5EF4-FFF2-40B4-BE49-F238E27FC236}">
              <a16:creationId xmlns:a16="http://schemas.microsoft.com/office/drawing/2014/main" id="{00000000-0008-0000-0E00-00004F020000}"/>
            </a:ext>
          </a:extLst>
        </xdr:cNvPr>
        <xdr:cNvSpPr/>
      </xdr:nvSpPr>
      <xdr:spPr>
        <a:xfrm>
          <a:off x="18735040" y="102465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94132</xdr:rowOff>
    </xdr:from>
    <xdr:to>
      <xdr:col>107</xdr:col>
      <xdr:colOff>101600</xdr:colOff>
      <xdr:row>62</xdr:row>
      <xdr:rowOff>24282</xdr:rowOff>
    </xdr:to>
    <xdr:sp macro="" textlink="">
      <xdr:nvSpPr>
        <xdr:cNvPr id="592" name="フローチャート: 判断 591">
          <a:extLst>
            <a:ext uri="{FF2B5EF4-FFF2-40B4-BE49-F238E27FC236}">
              <a16:creationId xmlns:a16="http://schemas.microsoft.com/office/drawing/2014/main" id="{00000000-0008-0000-0E00-000050020000}"/>
            </a:ext>
          </a:extLst>
        </xdr:cNvPr>
        <xdr:cNvSpPr/>
      </xdr:nvSpPr>
      <xdr:spPr>
        <a:xfrm>
          <a:off x="17937480" y="103201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593" name="フローチャート: 判断 592">
          <a:extLst>
            <a:ext uri="{FF2B5EF4-FFF2-40B4-BE49-F238E27FC236}">
              <a16:creationId xmlns:a16="http://schemas.microsoft.com/office/drawing/2014/main" id="{00000000-0008-0000-0E00-000051020000}"/>
            </a:ext>
          </a:extLst>
        </xdr:cNvPr>
        <xdr:cNvSpPr/>
      </xdr:nvSpPr>
      <xdr:spPr>
        <a:xfrm>
          <a:off x="17162780" y="10323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107391</xdr:rowOff>
    </xdr:from>
    <xdr:to>
      <xdr:col>98</xdr:col>
      <xdr:colOff>38100</xdr:colOff>
      <xdr:row>62</xdr:row>
      <xdr:rowOff>37541</xdr:rowOff>
    </xdr:to>
    <xdr:sp macro="" textlink="">
      <xdr:nvSpPr>
        <xdr:cNvPr id="594" name="フローチャート: 判断 593">
          <a:extLst>
            <a:ext uri="{FF2B5EF4-FFF2-40B4-BE49-F238E27FC236}">
              <a16:creationId xmlns:a16="http://schemas.microsoft.com/office/drawing/2014/main" id="{00000000-0008-0000-0E00-000052020000}"/>
            </a:ext>
          </a:extLst>
        </xdr:cNvPr>
        <xdr:cNvSpPr/>
      </xdr:nvSpPr>
      <xdr:spPr>
        <a:xfrm>
          <a:off x="16388080" y="103334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E00-000054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E00-000055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E00-000056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E00-000057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3149</xdr:rowOff>
    </xdr:from>
    <xdr:to>
      <xdr:col>102</xdr:col>
      <xdr:colOff>165100</xdr:colOff>
      <xdr:row>57</xdr:row>
      <xdr:rowOff>104749</xdr:rowOff>
    </xdr:to>
    <xdr:sp macro="" textlink="">
      <xdr:nvSpPr>
        <xdr:cNvPr id="600" name="楕円 599">
          <a:extLst>
            <a:ext uri="{FF2B5EF4-FFF2-40B4-BE49-F238E27FC236}">
              <a16:creationId xmlns:a16="http://schemas.microsoft.com/office/drawing/2014/main" id="{00000000-0008-0000-0E00-000058020000}"/>
            </a:ext>
          </a:extLst>
        </xdr:cNvPr>
        <xdr:cNvSpPr/>
      </xdr:nvSpPr>
      <xdr:spPr>
        <a:xfrm>
          <a:off x="17162780" y="955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58</xdr:row>
      <xdr:rowOff>15037</xdr:rowOff>
    </xdr:from>
    <xdr:to>
      <xdr:col>98</xdr:col>
      <xdr:colOff>38100</xdr:colOff>
      <xdr:row>58</xdr:row>
      <xdr:rowOff>116637</xdr:rowOff>
    </xdr:to>
    <xdr:sp macro="" textlink="">
      <xdr:nvSpPr>
        <xdr:cNvPr id="601" name="楕円 600">
          <a:extLst>
            <a:ext uri="{FF2B5EF4-FFF2-40B4-BE49-F238E27FC236}">
              <a16:creationId xmlns:a16="http://schemas.microsoft.com/office/drawing/2014/main" id="{00000000-0008-0000-0E00-000059020000}"/>
            </a:ext>
          </a:extLst>
        </xdr:cNvPr>
        <xdr:cNvSpPr/>
      </xdr:nvSpPr>
      <xdr:spPr>
        <a:xfrm>
          <a:off x="16388080" y="973815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53949</xdr:rowOff>
    </xdr:from>
    <xdr:to>
      <xdr:col>102</xdr:col>
      <xdr:colOff>114300</xdr:colOff>
      <xdr:row>58</xdr:row>
      <xdr:rowOff>65837</xdr:rowOff>
    </xdr:to>
    <xdr:cxnSp macro="">
      <xdr:nvCxnSpPr>
        <xdr:cNvPr id="602" name="直線コネクタ 601">
          <a:extLst>
            <a:ext uri="{FF2B5EF4-FFF2-40B4-BE49-F238E27FC236}">
              <a16:creationId xmlns:a16="http://schemas.microsoft.com/office/drawing/2014/main" id="{00000000-0008-0000-0E00-00005A020000}"/>
            </a:ext>
          </a:extLst>
        </xdr:cNvPr>
        <xdr:cNvCxnSpPr/>
      </xdr:nvCxnSpPr>
      <xdr:spPr>
        <a:xfrm flipV="1">
          <a:off x="16431260" y="9609429"/>
          <a:ext cx="782320" cy="17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138651</xdr:rowOff>
    </xdr:from>
    <xdr:ext cx="469744" cy="259045"/>
    <xdr:sp macro="" textlink="">
      <xdr:nvSpPr>
        <xdr:cNvPr id="603" name="n_1aveValue【学校施設】&#10;一人当たり面積">
          <a:extLst>
            <a:ext uri="{FF2B5EF4-FFF2-40B4-BE49-F238E27FC236}">
              <a16:creationId xmlns:a16="http://schemas.microsoft.com/office/drawing/2014/main" id="{00000000-0008-0000-0E00-00005B020000}"/>
            </a:ext>
          </a:extLst>
        </xdr:cNvPr>
        <xdr:cNvSpPr txBox="1"/>
      </xdr:nvSpPr>
      <xdr:spPr>
        <a:xfrm>
          <a:off x="18561127" y="10029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40809</xdr:rowOff>
    </xdr:from>
    <xdr:ext cx="469744" cy="259045"/>
    <xdr:sp macro="" textlink="">
      <xdr:nvSpPr>
        <xdr:cNvPr id="604" name="n_2aveValue【学校施設】&#10;一人当たり面積">
          <a:extLst>
            <a:ext uri="{FF2B5EF4-FFF2-40B4-BE49-F238E27FC236}">
              <a16:creationId xmlns:a16="http://schemas.microsoft.com/office/drawing/2014/main" id="{00000000-0008-0000-0E00-00005C020000}"/>
            </a:ext>
          </a:extLst>
        </xdr:cNvPr>
        <xdr:cNvSpPr txBox="1"/>
      </xdr:nvSpPr>
      <xdr:spPr>
        <a:xfrm>
          <a:off x="17776267" y="1009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19067</xdr:rowOff>
    </xdr:from>
    <xdr:ext cx="469744" cy="259045"/>
    <xdr:sp macro="" textlink="">
      <xdr:nvSpPr>
        <xdr:cNvPr id="605" name="n_3aveValue【学校施設】&#10;一人当たり面積">
          <a:extLst>
            <a:ext uri="{FF2B5EF4-FFF2-40B4-BE49-F238E27FC236}">
              <a16:creationId xmlns:a16="http://schemas.microsoft.com/office/drawing/2014/main" id="{00000000-0008-0000-0E00-00005D020000}"/>
            </a:ext>
          </a:extLst>
        </xdr:cNvPr>
        <xdr:cNvSpPr txBox="1"/>
      </xdr:nvSpPr>
      <xdr:spPr>
        <a:xfrm>
          <a:off x="17001567" y="104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28668</xdr:rowOff>
    </xdr:from>
    <xdr:ext cx="469744" cy="259045"/>
    <xdr:sp macro="" textlink="">
      <xdr:nvSpPr>
        <xdr:cNvPr id="606" name="n_4aveValue【学校施設】&#10;一人当たり面積">
          <a:extLst>
            <a:ext uri="{FF2B5EF4-FFF2-40B4-BE49-F238E27FC236}">
              <a16:creationId xmlns:a16="http://schemas.microsoft.com/office/drawing/2014/main" id="{00000000-0008-0000-0E00-00005E020000}"/>
            </a:ext>
          </a:extLst>
        </xdr:cNvPr>
        <xdr:cNvSpPr txBox="1"/>
      </xdr:nvSpPr>
      <xdr:spPr>
        <a:xfrm>
          <a:off x="16226867" y="10422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121276</xdr:rowOff>
    </xdr:from>
    <xdr:ext cx="469744" cy="259045"/>
    <xdr:sp macro="" textlink="">
      <xdr:nvSpPr>
        <xdr:cNvPr id="607" name="n_3mainValue【学校施設】&#10;一人当たり面積">
          <a:extLst>
            <a:ext uri="{FF2B5EF4-FFF2-40B4-BE49-F238E27FC236}">
              <a16:creationId xmlns:a16="http://schemas.microsoft.com/office/drawing/2014/main" id="{00000000-0008-0000-0E00-00005F020000}"/>
            </a:ext>
          </a:extLst>
        </xdr:cNvPr>
        <xdr:cNvSpPr txBox="1"/>
      </xdr:nvSpPr>
      <xdr:spPr>
        <a:xfrm>
          <a:off x="17001567" y="9341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133164</xdr:rowOff>
    </xdr:from>
    <xdr:ext cx="469744" cy="259045"/>
    <xdr:sp macro="" textlink="">
      <xdr:nvSpPr>
        <xdr:cNvPr id="608" name="n_4mainValue【学校施設】&#10;一人当たり面積">
          <a:extLst>
            <a:ext uri="{FF2B5EF4-FFF2-40B4-BE49-F238E27FC236}">
              <a16:creationId xmlns:a16="http://schemas.microsoft.com/office/drawing/2014/main" id="{00000000-0008-0000-0E00-000060020000}"/>
            </a:ext>
          </a:extLst>
        </xdr:cNvPr>
        <xdr:cNvSpPr txBox="1"/>
      </xdr:nvSpPr>
      <xdr:spPr>
        <a:xfrm>
          <a:off x="16226867" y="9521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9" name="正方形/長方形 608">
          <a:extLst>
            <a:ext uri="{FF2B5EF4-FFF2-40B4-BE49-F238E27FC236}">
              <a16:creationId xmlns:a16="http://schemas.microsoft.com/office/drawing/2014/main" id="{00000000-0008-0000-0E00-000061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7" name="テキスト ボックス 616">
          <a:extLst>
            <a:ext uri="{FF2B5EF4-FFF2-40B4-BE49-F238E27FC236}">
              <a16:creationId xmlns:a16="http://schemas.microsoft.com/office/drawing/2014/main" id="{00000000-0008-0000-0E00-000069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27" name="テキスト ボックス 626">
          <a:extLst>
            <a:ext uri="{FF2B5EF4-FFF2-40B4-BE49-F238E27FC236}">
              <a16:creationId xmlns:a16="http://schemas.microsoft.com/office/drawing/2014/main" id="{00000000-0008-0000-0E00-000073020000}"/>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29" name="テキスト ボックス 628">
          <a:extLst>
            <a:ext uri="{FF2B5EF4-FFF2-40B4-BE49-F238E27FC236}">
              <a16:creationId xmlns:a16="http://schemas.microsoft.com/office/drawing/2014/main" id="{00000000-0008-0000-0E00-000075020000}"/>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児童館】&#10;有形固定資産減価償却率グラフ枠">
          <a:extLst>
            <a:ext uri="{FF2B5EF4-FFF2-40B4-BE49-F238E27FC236}">
              <a16:creationId xmlns:a16="http://schemas.microsoft.com/office/drawing/2014/main" id="{00000000-0008-0000-0E00-000079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114844</xdr:rowOff>
    </xdr:from>
    <xdr:to>
      <xdr:col>85</xdr:col>
      <xdr:colOff>126364</xdr:colOff>
      <xdr:row>86</xdr:row>
      <xdr:rowOff>168729</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flipV="1">
          <a:off x="14375764" y="13023124"/>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35" name="【児童館】&#10;有形固定資産減価償却率最小値テキスト">
          <a:extLst>
            <a:ext uri="{FF2B5EF4-FFF2-40B4-BE49-F238E27FC236}">
              <a16:creationId xmlns:a16="http://schemas.microsoft.com/office/drawing/2014/main" id="{00000000-0008-0000-0E00-00007B020000}"/>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61521</xdr:rowOff>
    </xdr:from>
    <xdr:ext cx="340478" cy="259045"/>
    <xdr:sp macro="" textlink="">
      <xdr:nvSpPr>
        <xdr:cNvPr id="637" name="【児童館】&#10;有形固定資産減価償却率最大値テキスト">
          <a:extLst>
            <a:ext uri="{FF2B5EF4-FFF2-40B4-BE49-F238E27FC236}">
              <a16:creationId xmlns:a16="http://schemas.microsoft.com/office/drawing/2014/main" id="{00000000-0008-0000-0E00-00007D020000}"/>
            </a:ext>
          </a:extLst>
        </xdr:cNvPr>
        <xdr:cNvSpPr txBox="1"/>
      </xdr:nvSpPr>
      <xdr:spPr>
        <a:xfrm>
          <a:off x="14414500" y="128021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114844</xdr:rowOff>
    </xdr:from>
    <xdr:to>
      <xdr:col>86</xdr:col>
      <xdr:colOff>25400</xdr:colOff>
      <xdr:row>77</xdr:row>
      <xdr:rowOff>114844</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4287500" y="130231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132278</xdr:rowOff>
    </xdr:from>
    <xdr:ext cx="405111" cy="259045"/>
    <xdr:sp macro="" textlink="">
      <xdr:nvSpPr>
        <xdr:cNvPr id="639" name="【児童館】&#10;有形固定資産減価償却率平均値テキスト">
          <a:extLst>
            <a:ext uri="{FF2B5EF4-FFF2-40B4-BE49-F238E27FC236}">
              <a16:creationId xmlns:a16="http://schemas.microsoft.com/office/drawing/2014/main" id="{00000000-0008-0000-0E00-00007F020000}"/>
            </a:ext>
          </a:extLst>
        </xdr:cNvPr>
        <xdr:cNvSpPr txBox="1"/>
      </xdr:nvSpPr>
      <xdr:spPr>
        <a:xfrm>
          <a:off x="14414500" y="13878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153851</xdr:rowOff>
    </xdr:from>
    <xdr:to>
      <xdr:col>85</xdr:col>
      <xdr:colOff>177800</xdr:colOff>
      <xdr:row>83</xdr:row>
      <xdr:rowOff>84001</xdr:rowOff>
    </xdr:to>
    <xdr:sp macro="" textlink="">
      <xdr:nvSpPr>
        <xdr:cNvPr id="640" name="フローチャート: 判断 639">
          <a:extLst>
            <a:ext uri="{FF2B5EF4-FFF2-40B4-BE49-F238E27FC236}">
              <a16:creationId xmlns:a16="http://schemas.microsoft.com/office/drawing/2014/main" id="{00000000-0008-0000-0E00-000080020000}"/>
            </a:ext>
          </a:extLst>
        </xdr:cNvPr>
        <xdr:cNvSpPr/>
      </xdr:nvSpPr>
      <xdr:spPr>
        <a:xfrm>
          <a:off x="14325600" y="1390033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108131</xdr:rowOff>
    </xdr:from>
    <xdr:to>
      <xdr:col>81</xdr:col>
      <xdr:colOff>101600</xdr:colOff>
      <xdr:row>83</xdr:row>
      <xdr:rowOff>38281</xdr:rowOff>
    </xdr:to>
    <xdr:sp macro="" textlink="">
      <xdr:nvSpPr>
        <xdr:cNvPr id="641" name="フローチャート: 判断 640">
          <a:extLst>
            <a:ext uri="{FF2B5EF4-FFF2-40B4-BE49-F238E27FC236}">
              <a16:creationId xmlns:a16="http://schemas.microsoft.com/office/drawing/2014/main" id="{00000000-0008-0000-0E00-000081020000}"/>
            </a:ext>
          </a:extLst>
        </xdr:cNvPr>
        <xdr:cNvSpPr/>
      </xdr:nvSpPr>
      <xdr:spPr>
        <a:xfrm>
          <a:off x="13578840" y="138546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111398</xdr:rowOff>
    </xdr:from>
    <xdr:to>
      <xdr:col>76</xdr:col>
      <xdr:colOff>165100</xdr:colOff>
      <xdr:row>83</xdr:row>
      <xdr:rowOff>41548</xdr:rowOff>
    </xdr:to>
    <xdr:sp macro="" textlink="">
      <xdr:nvSpPr>
        <xdr:cNvPr id="642" name="フローチャート: 判断 641">
          <a:extLst>
            <a:ext uri="{FF2B5EF4-FFF2-40B4-BE49-F238E27FC236}">
              <a16:creationId xmlns:a16="http://schemas.microsoft.com/office/drawing/2014/main" id="{00000000-0008-0000-0E00-000082020000}"/>
            </a:ext>
          </a:extLst>
        </xdr:cNvPr>
        <xdr:cNvSpPr/>
      </xdr:nvSpPr>
      <xdr:spPr>
        <a:xfrm>
          <a:off x="12804140" y="138578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75474</xdr:rowOff>
    </xdr:from>
    <xdr:to>
      <xdr:col>72</xdr:col>
      <xdr:colOff>38100</xdr:colOff>
      <xdr:row>83</xdr:row>
      <xdr:rowOff>5624</xdr:rowOff>
    </xdr:to>
    <xdr:sp macro="" textlink="">
      <xdr:nvSpPr>
        <xdr:cNvPr id="643" name="フローチャート: 判断 642">
          <a:extLst>
            <a:ext uri="{FF2B5EF4-FFF2-40B4-BE49-F238E27FC236}">
              <a16:creationId xmlns:a16="http://schemas.microsoft.com/office/drawing/2014/main" id="{00000000-0008-0000-0E00-000083020000}"/>
            </a:ext>
          </a:extLst>
        </xdr:cNvPr>
        <xdr:cNvSpPr/>
      </xdr:nvSpPr>
      <xdr:spPr>
        <a:xfrm>
          <a:off x="12029440" y="138219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90170</xdr:rowOff>
    </xdr:from>
    <xdr:to>
      <xdr:col>67</xdr:col>
      <xdr:colOff>101600</xdr:colOff>
      <xdr:row>83</xdr:row>
      <xdr:rowOff>20320</xdr:rowOff>
    </xdr:to>
    <xdr:sp macro="" textlink="">
      <xdr:nvSpPr>
        <xdr:cNvPr id="644" name="フローチャート: 判断 643">
          <a:extLst>
            <a:ext uri="{FF2B5EF4-FFF2-40B4-BE49-F238E27FC236}">
              <a16:creationId xmlns:a16="http://schemas.microsoft.com/office/drawing/2014/main" id="{00000000-0008-0000-0E00-000084020000}"/>
            </a:ext>
          </a:extLst>
        </xdr:cNvPr>
        <xdr:cNvSpPr/>
      </xdr:nvSpPr>
      <xdr:spPr>
        <a:xfrm>
          <a:off x="11231880" y="138366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83</xdr:row>
      <xdr:rowOff>96701</xdr:rowOff>
    </xdr:from>
    <xdr:to>
      <xdr:col>72</xdr:col>
      <xdr:colOff>38100</xdr:colOff>
      <xdr:row>84</xdr:row>
      <xdr:rowOff>26851</xdr:rowOff>
    </xdr:to>
    <xdr:sp macro="" textlink="">
      <xdr:nvSpPr>
        <xdr:cNvPr id="650" name="楕円 649">
          <a:extLst>
            <a:ext uri="{FF2B5EF4-FFF2-40B4-BE49-F238E27FC236}">
              <a16:creationId xmlns:a16="http://schemas.microsoft.com/office/drawing/2014/main" id="{00000000-0008-0000-0E00-00008A020000}"/>
            </a:ext>
          </a:extLst>
        </xdr:cNvPr>
        <xdr:cNvSpPr/>
      </xdr:nvSpPr>
      <xdr:spPr>
        <a:xfrm>
          <a:off x="12029440" y="140108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130992</xdr:rowOff>
    </xdr:from>
    <xdr:to>
      <xdr:col>67</xdr:col>
      <xdr:colOff>101600</xdr:colOff>
      <xdr:row>83</xdr:row>
      <xdr:rowOff>61142</xdr:rowOff>
    </xdr:to>
    <xdr:sp macro="" textlink="">
      <xdr:nvSpPr>
        <xdr:cNvPr id="651" name="楕円 650">
          <a:extLst>
            <a:ext uri="{FF2B5EF4-FFF2-40B4-BE49-F238E27FC236}">
              <a16:creationId xmlns:a16="http://schemas.microsoft.com/office/drawing/2014/main" id="{00000000-0008-0000-0E00-00008B020000}"/>
            </a:ext>
          </a:extLst>
        </xdr:cNvPr>
        <xdr:cNvSpPr/>
      </xdr:nvSpPr>
      <xdr:spPr>
        <a:xfrm>
          <a:off x="11231880" y="138774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10342</xdr:rowOff>
    </xdr:from>
    <xdr:to>
      <xdr:col>71</xdr:col>
      <xdr:colOff>177800</xdr:colOff>
      <xdr:row>83</xdr:row>
      <xdr:rowOff>147501</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a:off x="11282680" y="13924462"/>
          <a:ext cx="78994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54808</xdr:rowOff>
    </xdr:from>
    <xdr:ext cx="405111" cy="259045"/>
    <xdr:sp macro="" textlink="">
      <xdr:nvSpPr>
        <xdr:cNvPr id="653" name="n_1aveValue【児童館】&#10;有形固定資産減価償却率">
          <a:extLst>
            <a:ext uri="{FF2B5EF4-FFF2-40B4-BE49-F238E27FC236}">
              <a16:creationId xmlns:a16="http://schemas.microsoft.com/office/drawing/2014/main" id="{00000000-0008-0000-0E00-00008D020000}"/>
            </a:ext>
          </a:extLst>
        </xdr:cNvPr>
        <xdr:cNvSpPr txBox="1"/>
      </xdr:nvSpPr>
      <xdr:spPr>
        <a:xfrm>
          <a:off x="13437244" y="1363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58075</xdr:rowOff>
    </xdr:from>
    <xdr:ext cx="405111" cy="259045"/>
    <xdr:sp macro="" textlink="">
      <xdr:nvSpPr>
        <xdr:cNvPr id="654" name="n_2aveValue【児童館】&#10;有形固定資産減価償却率">
          <a:extLst>
            <a:ext uri="{FF2B5EF4-FFF2-40B4-BE49-F238E27FC236}">
              <a16:creationId xmlns:a16="http://schemas.microsoft.com/office/drawing/2014/main" id="{00000000-0008-0000-0E00-00008E020000}"/>
            </a:ext>
          </a:extLst>
        </xdr:cNvPr>
        <xdr:cNvSpPr txBox="1"/>
      </xdr:nvSpPr>
      <xdr:spPr>
        <a:xfrm>
          <a:off x="12675244" y="13636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22151</xdr:rowOff>
    </xdr:from>
    <xdr:ext cx="405111" cy="259045"/>
    <xdr:sp macro="" textlink="">
      <xdr:nvSpPr>
        <xdr:cNvPr id="655" name="n_3aveValue【児童館】&#10;有形固定資産減価償却率">
          <a:extLst>
            <a:ext uri="{FF2B5EF4-FFF2-40B4-BE49-F238E27FC236}">
              <a16:creationId xmlns:a16="http://schemas.microsoft.com/office/drawing/2014/main" id="{00000000-0008-0000-0E00-00008F020000}"/>
            </a:ext>
          </a:extLst>
        </xdr:cNvPr>
        <xdr:cNvSpPr txBox="1"/>
      </xdr:nvSpPr>
      <xdr:spPr>
        <a:xfrm>
          <a:off x="11900544" y="1360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36847</xdr:rowOff>
    </xdr:from>
    <xdr:ext cx="405111" cy="259045"/>
    <xdr:sp macro="" textlink="">
      <xdr:nvSpPr>
        <xdr:cNvPr id="656" name="n_4aveValue【児童館】&#10;有形固定資産減価償却率">
          <a:extLst>
            <a:ext uri="{FF2B5EF4-FFF2-40B4-BE49-F238E27FC236}">
              <a16:creationId xmlns:a16="http://schemas.microsoft.com/office/drawing/2014/main" id="{00000000-0008-0000-0E00-000090020000}"/>
            </a:ext>
          </a:extLst>
        </xdr:cNvPr>
        <xdr:cNvSpPr txBox="1"/>
      </xdr:nvSpPr>
      <xdr:spPr>
        <a:xfrm>
          <a:off x="11102984" y="1361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17978</xdr:rowOff>
    </xdr:from>
    <xdr:ext cx="405111" cy="259045"/>
    <xdr:sp macro="" textlink="">
      <xdr:nvSpPr>
        <xdr:cNvPr id="657" name="n_3mainValue【児童館】&#10;有形固定資産減価償却率">
          <a:extLst>
            <a:ext uri="{FF2B5EF4-FFF2-40B4-BE49-F238E27FC236}">
              <a16:creationId xmlns:a16="http://schemas.microsoft.com/office/drawing/2014/main" id="{00000000-0008-0000-0E00-000091020000}"/>
            </a:ext>
          </a:extLst>
        </xdr:cNvPr>
        <xdr:cNvSpPr txBox="1"/>
      </xdr:nvSpPr>
      <xdr:spPr>
        <a:xfrm>
          <a:off x="11900544" y="1409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52269</xdr:rowOff>
    </xdr:from>
    <xdr:ext cx="405111" cy="259045"/>
    <xdr:sp macro="" textlink="">
      <xdr:nvSpPr>
        <xdr:cNvPr id="658" name="n_4mainValue【児童館】&#10;有形固定資産減価償却率">
          <a:extLst>
            <a:ext uri="{FF2B5EF4-FFF2-40B4-BE49-F238E27FC236}">
              <a16:creationId xmlns:a16="http://schemas.microsoft.com/office/drawing/2014/main" id="{00000000-0008-0000-0E00-000092020000}"/>
            </a:ext>
          </a:extLst>
        </xdr:cNvPr>
        <xdr:cNvSpPr txBox="1"/>
      </xdr:nvSpPr>
      <xdr:spPr>
        <a:xfrm>
          <a:off x="11102984" y="13966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9" name="正方形/長方形 658">
          <a:extLst>
            <a:ext uri="{FF2B5EF4-FFF2-40B4-BE49-F238E27FC236}">
              <a16:creationId xmlns:a16="http://schemas.microsoft.com/office/drawing/2014/main" id="{00000000-0008-0000-0E00-000093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0" name="正方形/長方形 659">
          <a:extLst>
            <a:ext uri="{FF2B5EF4-FFF2-40B4-BE49-F238E27FC236}">
              <a16:creationId xmlns:a16="http://schemas.microsoft.com/office/drawing/2014/main" id="{00000000-0008-0000-0E00-000094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1" name="正方形/長方形 660">
          <a:extLst>
            <a:ext uri="{FF2B5EF4-FFF2-40B4-BE49-F238E27FC236}">
              <a16:creationId xmlns:a16="http://schemas.microsoft.com/office/drawing/2014/main" id="{00000000-0008-0000-0E00-000095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2" name="正方形/長方形 661">
          <a:extLst>
            <a:ext uri="{FF2B5EF4-FFF2-40B4-BE49-F238E27FC236}">
              <a16:creationId xmlns:a16="http://schemas.microsoft.com/office/drawing/2014/main" id="{00000000-0008-0000-0E00-000096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3" name="正方形/長方形 662">
          <a:extLst>
            <a:ext uri="{FF2B5EF4-FFF2-40B4-BE49-F238E27FC236}">
              <a16:creationId xmlns:a16="http://schemas.microsoft.com/office/drawing/2014/main" id="{00000000-0008-0000-0E00-000097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4" name="正方形/長方形 663">
          <a:extLst>
            <a:ext uri="{FF2B5EF4-FFF2-40B4-BE49-F238E27FC236}">
              <a16:creationId xmlns:a16="http://schemas.microsoft.com/office/drawing/2014/main" id="{00000000-0008-0000-0E00-000098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5" name="正方形/長方形 664">
          <a:extLst>
            <a:ext uri="{FF2B5EF4-FFF2-40B4-BE49-F238E27FC236}">
              <a16:creationId xmlns:a16="http://schemas.microsoft.com/office/drawing/2014/main" id="{00000000-0008-0000-0E00-000099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6" name="正方形/長方形 665">
          <a:extLst>
            <a:ext uri="{FF2B5EF4-FFF2-40B4-BE49-F238E27FC236}">
              <a16:creationId xmlns:a16="http://schemas.microsoft.com/office/drawing/2014/main" id="{00000000-0008-0000-0E00-00009A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7" name="テキスト ボックス 666">
          <a:extLst>
            <a:ext uri="{FF2B5EF4-FFF2-40B4-BE49-F238E27FC236}">
              <a16:creationId xmlns:a16="http://schemas.microsoft.com/office/drawing/2014/main" id="{00000000-0008-0000-0E00-00009B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69" name="直線コネクタ 668">
          <a:extLst>
            <a:ext uri="{FF2B5EF4-FFF2-40B4-BE49-F238E27FC236}">
              <a16:creationId xmlns:a16="http://schemas.microsoft.com/office/drawing/2014/main" id="{00000000-0008-0000-0E00-00009D020000}"/>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70" name="テキスト ボックス 669">
          <a:extLst>
            <a:ext uri="{FF2B5EF4-FFF2-40B4-BE49-F238E27FC236}">
              <a16:creationId xmlns:a16="http://schemas.microsoft.com/office/drawing/2014/main" id="{00000000-0008-0000-0E00-00009E020000}"/>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71" name="直線コネクタ 670">
          <a:extLst>
            <a:ext uri="{FF2B5EF4-FFF2-40B4-BE49-F238E27FC236}">
              <a16:creationId xmlns:a16="http://schemas.microsoft.com/office/drawing/2014/main" id="{00000000-0008-0000-0E00-00009F020000}"/>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72" name="テキスト ボックス 671">
          <a:extLst>
            <a:ext uri="{FF2B5EF4-FFF2-40B4-BE49-F238E27FC236}">
              <a16:creationId xmlns:a16="http://schemas.microsoft.com/office/drawing/2014/main" id="{00000000-0008-0000-0E00-0000A0020000}"/>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73" name="直線コネクタ 672">
          <a:extLst>
            <a:ext uri="{FF2B5EF4-FFF2-40B4-BE49-F238E27FC236}">
              <a16:creationId xmlns:a16="http://schemas.microsoft.com/office/drawing/2014/main" id="{00000000-0008-0000-0E00-0000A1020000}"/>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74" name="テキスト ボックス 673">
          <a:extLst>
            <a:ext uri="{FF2B5EF4-FFF2-40B4-BE49-F238E27FC236}">
              <a16:creationId xmlns:a16="http://schemas.microsoft.com/office/drawing/2014/main" id="{00000000-0008-0000-0E00-0000A2020000}"/>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76" name="テキスト ボックス 675">
          <a:extLst>
            <a:ext uri="{FF2B5EF4-FFF2-40B4-BE49-F238E27FC236}">
              <a16:creationId xmlns:a16="http://schemas.microsoft.com/office/drawing/2014/main" id="{00000000-0008-0000-0E00-0000A4020000}"/>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78" name="テキスト ボックス 677">
          <a:extLst>
            <a:ext uri="{FF2B5EF4-FFF2-40B4-BE49-F238E27FC236}">
              <a16:creationId xmlns:a16="http://schemas.microsoft.com/office/drawing/2014/main" id="{00000000-0008-0000-0E00-0000A6020000}"/>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79" name="直線コネクタ 678">
          <a:extLst>
            <a:ext uri="{FF2B5EF4-FFF2-40B4-BE49-F238E27FC236}">
              <a16:creationId xmlns:a16="http://schemas.microsoft.com/office/drawing/2014/main" id="{00000000-0008-0000-0E00-0000A7020000}"/>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1" name="直線コネクタ 680">
          <a:extLst>
            <a:ext uri="{FF2B5EF4-FFF2-40B4-BE49-F238E27FC236}">
              <a16:creationId xmlns:a16="http://schemas.microsoft.com/office/drawing/2014/main" id="{00000000-0008-0000-0E00-0000A9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2" name="テキスト ボックス 681">
          <a:extLst>
            <a:ext uri="{FF2B5EF4-FFF2-40B4-BE49-F238E27FC236}">
              <a16:creationId xmlns:a16="http://schemas.microsoft.com/office/drawing/2014/main" id="{00000000-0008-0000-0E00-0000AA02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3" name="【児童館】&#10;一人当たり面積グラフ枠">
          <a:extLst>
            <a:ext uri="{FF2B5EF4-FFF2-40B4-BE49-F238E27FC236}">
              <a16:creationId xmlns:a16="http://schemas.microsoft.com/office/drawing/2014/main" id="{00000000-0008-0000-0E00-0000AB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111579</xdr:rowOff>
    </xdr:from>
    <xdr:to>
      <xdr:col>116</xdr:col>
      <xdr:colOff>62864</xdr:colOff>
      <xdr:row>86</xdr:row>
      <xdr:rowOff>87086</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flipV="1">
          <a:off x="19509104" y="13019859"/>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685" name="【児童館】&#10;一人当たり面積最小値テキスト">
          <a:extLst>
            <a:ext uri="{FF2B5EF4-FFF2-40B4-BE49-F238E27FC236}">
              <a16:creationId xmlns:a16="http://schemas.microsoft.com/office/drawing/2014/main" id="{00000000-0008-0000-0E00-0000AD020000}"/>
            </a:ext>
          </a:extLst>
        </xdr:cNvPr>
        <xdr:cNvSpPr txBox="1"/>
      </xdr:nvSpPr>
      <xdr:spPr>
        <a:xfrm>
          <a:off x="19547840" y="145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a:off x="19443700" y="145041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58256</xdr:rowOff>
    </xdr:from>
    <xdr:ext cx="469744" cy="259045"/>
    <xdr:sp macro="" textlink="">
      <xdr:nvSpPr>
        <xdr:cNvPr id="687" name="【児童館】&#10;一人当たり面積最大値テキスト">
          <a:extLst>
            <a:ext uri="{FF2B5EF4-FFF2-40B4-BE49-F238E27FC236}">
              <a16:creationId xmlns:a16="http://schemas.microsoft.com/office/drawing/2014/main" id="{00000000-0008-0000-0E00-0000AF020000}"/>
            </a:ext>
          </a:extLst>
        </xdr:cNvPr>
        <xdr:cNvSpPr txBox="1"/>
      </xdr:nvSpPr>
      <xdr:spPr>
        <a:xfrm>
          <a:off x="19547840" y="12798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111579</xdr:rowOff>
    </xdr:from>
    <xdr:to>
      <xdr:col>116</xdr:col>
      <xdr:colOff>152400</xdr:colOff>
      <xdr:row>77</xdr:row>
      <xdr:rowOff>111579</xdr:rowOff>
    </xdr:to>
    <xdr:cxnSp macro="">
      <xdr:nvCxnSpPr>
        <xdr:cNvPr id="688" name="直線コネクタ 687">
          <a:extLst>
            <a:ext uri="{FF2B5EF4-FFF2-40B4-BE49-F238E27FC236}">
              <a16:creationId xmlns:a16="http://schemas.microsoft.com/office/drawing/2014/main" id="{00000000-0008-0000-0E00-0000B0020000}"/>
            </a:ext>
          </a:extLst>
        </xdr:cNvPr>
        <xdr:cNvCxnSpPr/>
      </xdr:nvCxnSpPr>
      <xdr:spPr>
        <a:xfrm>
          <a:off x="19443700" y="130198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88191</xdr:rowOff>
    </xdr:from>
    <xdr:ext cx="469744" cy="259045"/>
    <xdr:sp macro="" textlink="">
      <xdr:nvSpPr>
        <xdr:cNvPr id="689" name="【児童館】&#10;一人当たり面積平均値テキスト">
          <a:extLst>
            <a:ext uri="{FF2B5EF4-FFF2-40B4-BE49-F238E27FC236}">
              <a16:creationId xmlns:a16="http://schemas.microsoft.com/office/drawing/2014/main" id="{00000000-0008-0000-0E00-0000B1020000}"/>
            </a:ext>
          </a:extLst>
        </xdr:cNvPr>
        <xdr:cNvSpPr txBox="1"/>
      </xdr:nvSpPr>
      <xdr:spPr>
        <a:xfrm>
          <a:off x="19547840" y="14002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690" name="フローチャート: 判断 689">
          <a:extLst>
            <a:ext uri="{FF2B5EF4-FFF2-40B4-BE49-F238E27FC236}">
              <a16:creationId xmlns:a16="http://schemas.microsoft.com/office/drawing/2014/main" id="{00000000-0008-0000-0E00-0000B2020000}"/>
            </a:ext>
          </a:extLst>
        </xdr:cNvPr>
        <xdr:cNvSpPr/>
      </xdr:nvSpPr>
      <xdr:spPr>
        <a:xfrm>
          <a:off x="19458940" y="140238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691" name="フローチャート: 判断 690">
          <a:extLst>
            <a:ext uri="{FF2B5EF4-FFF2-40B4-BE49-F238E27FC236}">
              <a16:creationId xmlns:a16="http://schemas.microsoft.com/office/drawing/2014/main" id="{00000000-0008-0000-0E00-0000B3020000}"/>
            </a:ext>
          </a:extLst>
        </xdr:cNvPr>
        <xdr:cNvSpPr/>
      </xdr:nvSpPr>
      <xdr:spPr>
        <a:xfrm>
          <a:off x="18735040" y="14072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19957</xdr:rowOff>
    </xdr:from>
    <xdr:to>
      <xdr:col>107</xdr:col>
      <xdr:colOff>101600</xdr:colOff>
      <xdr:row>84</xdr:row>
      <xdr:rowOff>121557</xdr:rowOff>
    </xdr:to>
    <xdr:sp macro="" textlink="">
      <xdr:nvSpPr>
        <xdr:cNvPr id="692" name="フローチャート: 判断 691">
          <a:extLst>
            <a:ext uri="{FF2B5EF4-FFF2-40B4-BE49-F238E27FC236}">
              <a16:creationId xmlns:a16="http://schemas.microsoft.com/office/drawing/2014/main" id="{00000000-0008-0000-0E00-0000B4020000}"/>
            </a:ext>
          </a:extLst>
        </xdr:cNvPr>
        <xdr:cNvSpPr/>
      </xdr:nvSpPr>
      <xdr:spPr>
        <a:xfrm>
          <a:off x="17937480" y="1410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19957</xdr:rowOff>
    </xdr:from>
    <xdr:to>
      <xdr:col>102</xdr:col>
      <xdr:colOff>165100</xdr:colOff>
      <xdr:row>84</xdr:row>
      <xdr:rowOff>121557</xdr:rowOff>
    </xdr:to>
    <xdr:sp macro="" textlink="">
      <xdr:nvSpPr>
        <xdr:cNvPr id="693" name="フローチャート: 判断 692">
          <a:extLst>
            <a:ext uri="{FF2B5EF4-FFF2-40B4-BE49-F238E27FC236}">
              <a16:creationId xmlns:a16="http://schemas.microsoft.com/office/drawing/2014/main" id="{00000000-0008-0000-0E00-0000B5020000}"/>
            </a:ext>
          </a:extLst>
        </xdr:cNvPr>
        <xdr:cNvSpPr/>
      </xdr:nvSpPr>
      <xdr:spPr>
        <a:xfrm>
          <a:off x="17162780" y="1410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19957</xdr:rowOff>
    </xdr:from>
    <xdr:to>
      <xdr:col>98</xdr:col>
      <xdr:colOff>38100</xdr:colOff>
      <xdr:row>84</xdr:row>
      <xdr:rowOff>121557</xdr:rowOff>
    </xdr:to>
    <xdr:sp macro="" textlink="">
      <xdr:nvSpPr>
        <xdr:cNvPr id="694" name="フローチャート: 判断 693">
          <a:extLst>
            <a:ext uri="{FF2B5EF4-FFF2-40B4-BE49-F238E27FC236}">
              <a16:creationId xmlns:a16="http://schemas.microsoft.com/office/drawing/2014/main" id="{00000000-0008-0000-0E00-0000B6020000}"/>
            </a:ext>
          </a:extLst>
        </xdr:cNvPr>
        <xdr:cNvSpPr/>
      </xdr:nvSpPr>
      <xdr:spPr>
        <a:xfrm>
          <a:off x="16388080" y="141017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95" name="テキスト ボックス 694">
          <a:extLst>
            <a:ext uri="{FF2B5EF4-FFF2-40B4-BE49-F238E27FC236}">
              <a16:creationId xmlns:a16="http://schemas.microsoft.com/office/drawing/2014/main" id="{00000000-0008-0000-0E00-0000B7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109764</xdr:rowOff>
    </xdr:from>
    <xdr:to>
      <xdr:col>102</xdr:col>
      <xdr:colOff>165100</xdr:colOff>
      <xdr:row>86</xdr:row>
      <xdr:rowOff>39914</xdr:rowOff>
    </xdr:to>
    <xdr:sp macro="" textlink="">
      <xdr:nvSpPr>
        <xdr:cNvPr id="700" name="楕円 699">
          <a:extLst>
            <a:ext uri="{FF2B5EF4-FFF2-40B4-BE49-F238E27FC236}">
              <a16:creationId xmlns:a16="http://schemas.microsoft.com/office/drawing/2014/main" id="{00000000-0008-0000-0E00-0000BC020000}"/>
            </a:ext>
          </a:extLst>
        </xdr:cNvPr>
        <xdr:cNvSpPr/>
      </xdr:nvSpPr>
      <xdr:spPr>
        <a:xfrm>
          <a:off x="17162780" y="143591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109764</xdr:rowOff>
    </xdr:from>
    <xdr:to>
      <xdr:col>98</xdr:col>
      <xdr:colOff>38100</xdr:colOff>
      <xdr:row>86</xdr:row>
      <xdr:rowOff>39914</xdr:rowOff>
    </xdr:to>
    <xdr:sp macro="" textlink="">
      <xdr:nvSpPr>
        <xdr:cNvPr id="701" name="楕円 700">
          <a:extLst>
            <a:ext uri="{FF2B5EF4-FFF2-40B4-BE49-F238E27FC236}">
              <a16:creationId xmlns:a16="http://schemas.microsoft.com/office/drawing/2014/main" id="{00000000-0008-0000-0E00-0000BD020000}"/>
            </a:ext>
          </a:extLst>
        </xdr:cNvPr>
        <xdr:cNvSpPr/>
      </xdr:nvSpPr>
      <xdr:spPr>
        <a:xfrm>
          <a:off x="16388080" y="143591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160564</xdr:rowOff>
    </xdr:from>
    <xdr:to>
      <xdr:col>102</xdr:col>
      <xdr:colOff>114300</xdr:colOff>
      <xdr:row>85</xdr:row>
      <xdr:rowOff>160564</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a:off x="16431260" y="1440996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703" name="n_1aveValue【児童館】&#10;一人当たり面積">
          <a:extLst>
            <a:ext uri="{FF2B5EF4-FFF2-40B4-BE49-F238E27FC236}">
              <a16:creationId xmlns:a16="http://schemas.microsoft.com/office/drawing/2014/main" id="{00000000-0008-0000-0E00-0000BF020000}"/>
            </a:ext>
          </a:extLst>
        </xdr:cNvPr>
        <xdr:cNvSpPr txBox="1"/>
      </xdr:nvSpPr>
      <xdr:spPr>
        <a:xfrm>
          <a:off x="18561127"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138084</xdr:rowOff>
    </xdr:from>
    <xdr:ext cx="469744" cy="259045"/>
    <xdr:sp macro="" textlink="">
      <xdr:nvSpPr>
        <xdr:cNvPr id="704" name="n_2aveValue【児童館】&#10;一人当たり面積">
          <a:extLst>
            <a:ext uri="{FF2B5EF4-FFF2-40B4-BE49-F238E27FC236}">
              <a16:creationId xmlns:a16="http://schemas.microsoft.com/office/drawing/2014/main" id="{00000000-0008-0000-0E00-0000C0020000}"/>
            </a:ext>
          </a:extLst>
        </xdr:cNvPr>
        <xdr:cNvSpPr txBox="1"/>
      </xdr:nvSpPr>
      <xdr:spPr>
        <a:xfrm>
          <a:off x="17776267" y="1388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138084</xdr:rowOff>
    </xdr:from>
    <xdr:ext cx="469744" cy="259045"/>
    <xdr:sp macro="" textlink="">
      <xdr:nvSpPr>
        <xdr:cNvPr id="705" name="n_3aveValue【児童館】&#10;一人当たり面積">
          <a:extLst>
            <a:ext uri="{FF2B5EF4-FFF2-40B4-BE49-F238E27FC236}">
              <a16:creationId xmlns:a16="http://schemas.microsoft.com/office/drawing/2014/main" id="{00000000-0008-0000-0E00-0000C1020000}"/>
            </a:ext>
          </a:extLst>
        </xdr:cNvPr>
        <xdr:cNvSpPr txBox="1"/>
      </xdr:nvSpPr>
      <xdr:spPr>
        <a:xfrm>
          <a:off x="17001567" y="1388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138084</xdr:rowOff>
    </xdr:from>
    <xdr:ext cx="469744" cy="259045"/>
    <xdr:sp macro="" textlink="">
      <xdr:nvSpPr>
        <xdr:cNvPr id="706" name="n_4aveValue【児童館】&#10;一人当たり面積">
          <a:extLst>
            <a:ext uri="{FF2B5EF4-FFF2-40B4-BE49-F238E27FC236}">
              <a16:creationId xmlns:a16="http://schemas.microsoft.com/office/drawing/2014/main" id="{00000000-0008-0000-0E00-0000C2020000}"/>
            </a:ext>
          </a:extLst>
        </xdr:cNvPr>
        <xdr:cNvSpPr txBox="1"/>
      </xdr:nvSpPr>
      <xdr:spPr>
        <a:xfrm>
          <a:off x="16226867" y="1388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31041</xdr:rowOff>
    </xdr:from>
    <xdr:ext cx="469744" cy="259045"/>
    <xdr:sp macro="" textlink="">
      <xdr:nvSpPr>
        <xdr:cNvPr id="707" name="n_3mainValue【児童館】&#10;一人当たり面積">
          <a:extLst>
            <a:ext uri="{FF2B5EF4-FFF2-40B4-BE49-F238E27FC236}">
              <a16:creationId xmlns:a16="http://schemas.microsoft.com/office/drawing/2014/main" id="{00000000-0008-0000-0E00-0000C3020000}"/>
            </a:ext>
          </a:extLst>
        </xdr:cNvPr>
        <xdr:cNvSpPr txBox="1"/>
      </xdr:nvSpPr>
      <xdr:spPr>
        <a:xfrm>
          <a:off x="17001567" y="14448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31041</xdr:rowOff>
    </xdr:from>
    <xdr:ext cx="469744" cy="259045"/>
    <xdr:sp macro="" textlink="">
      <xdr:nvSpPr>
        <xdr:cNvPr id="708" name="n_4mainValue【児童館】&#10;一人当たり面積">
          <a:extLst>
            <a:ext uri="{FF2B5EF4-FFF2-40B4-BE49-F238E27FC236}">
              <a16:creationId xmlns:a16="http://schemas.microsoft.com/office/drawing/2014/main" id="{00000000-0008-0000-0E00-0000C4020000}"/>
            </a:ext>
          </a:extLst>
        </xdr:cNvPr>
        <xdr:cNvSpPr txBox="1"/>
      </xdr:nvSpPr>
      <xdr:spPr>
        <a:xfrm>
          <a:off x="16226867" y="14448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9" name="正方形/長方形 708">
          <a:extLst>
            <a:ext uri="{FF2B5EF4-FFF2-40B4-BE49-F238E27FC236}">
              <a16:creationId xmlns:a16="http://schemas.microsoft.com/office/drawing/2014/main" id="{00000000-0008-0000-0E00-0000C5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0" name="正方形/長方形 709">
          <a:extLst>
            <a:ext uri="{FF2B5EF4-FFF2-40B4-BE49-F238E27FC236}">
              <a16:creationId xmlns:a16="http://schemas.microsoft.com/office/drawing/2014/main" id="{00000000-0008-0000-0E00-0000C6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1" name="正方形/長方形 710">
          <a:extLst>
            <a:ext uri="{FF2B5EF4-FFF2-40B4-BE49-F238E27FC236}">
              <a16:creationId xmlns:a16="http://schemas.microsoft.com/office/drawing/2014/main" id="{00000000-0008-0000-0E00-0000C7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2" name="正方形/長方形 711">
          <a:extLst>
            <a:ext uri="{FF2B5EF4-FFF2-40B4-BE49-F238E27FC236}">
              <a16:creationId xmlns:a16="http://schemas.microsoft.com/office/drawing/2014/main" id="{00000000-0008-0000-0E00-0000C8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3" name="正方形/長方形 712">
          <a:extLst>
            <a:ext uri="{FF2B5EF4-FFF2-40B4-BE49-F238E27FC236}">
              <a16:creationId xmlns:a16="http://schemas.microsoft.com/office/drawing/2014/main" id="{00000000-0008-0000-0E00-0000C9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4" name="正方形/長方形 713">
          <a:extLst>
            <a:ext uri="{FF2B5EF4-FFF2-40B4-BE49-F238E27FC236}">
              <a16:creationId xmlns:a16="http://schemas.microsoft.com/office/drawing/2014/main" id="{00000000-0008-0000-0E00-0000CA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5" name="正方形/長方形 714">
          <a:extLst>
            <a:ext uri="{FF2B5EF4-FFF2-40B4-BE49-F238E27FC236}">
              <a16:creationId xmlns:a16="http://schemas.microsoft.com/office/drawing/2014/main" id="{00000000-0008-0000-0E00-0000CB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6" name="正方形/長方形 715">
          <a:extLst>
            <a:ext uri="{FF2B5EF4-FFF2-40B4-BE49-F238E27FC236}">
              <a16:creationId xmlns:a16="http://schemas.microsoft.com/office/drawing/2014/main" id="{00000000-0008-0000-0E00-0000CC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8" name="直線コネクタ 717">
          <a:extLst>
            <a:ext uri="{FF2B5EF4-FFF2-40B4-BE49-F238E27FC236}">
              <a16:creationId xmlns:a16="http://schemas.microsoft.com/office/drawing/2014/main" id="{00000000-0008-0000-0E00-0000CE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20" name="直線コネクタ 719">
          <a:extLst>
            <a:ext uri="{FF2B5EF4-FFF2-40B4-BE49-F238E27FC236}">
              <a16:creationId xmlns:a16="http://schemas.microsoft.com/office/drawing/2014/main" id="{00000000-0008-0000-0E00-0000D002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21" name="テキスト ボックス 720">
          <a:extLst>
            <a:ext uri="{FF2B5EF4-FFF2-40B4-BE49-F238E27FC236}">
              <a16:creationId xmlns:a16="http://schemas.microsoft.com/office/drawing/2014/main" id="{00000000-0008-0000-0E00-0000D102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22" name="直線コネクタ 721">
          <a:extLst>
            <a:ext uri="{FF2B5EF4-FFF2-40B4-BE49-F238E27FC236}">
              <a16:creationId xmlns:a16="http://schemas.microsoft.com/office/drawing/2014/main" id="{00000000-0008-0000-0E00-0000D202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23" name="テキスト ボックス 722">
          <a:extLst>
            <a:ext uri="{FF2B5EF4-FFF2-40B4-BE49-F238E27FC236}">
              <a16:creationId xmlns:a16="http://schemas.microsoft.com/office/drawing/2014/main" id="{00000000-0008-0000-0E00-0000D302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24" name="直線コネクタ 723">
          <a:extLst>
            <a:ext uri="{FF2B5EF4-FFF2-40B4-BE49-F238E27FC236}">
              <a16:creationId xmlns:a16="http://schemas.microsoft.com/office/drawing/2014/main" id="{00000000-0008-0000-0E00-0000D402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25" name="テキスト ボックス 724">
          <a:extLst>
            <a:ext uri="{FF2B5EF4-FFF2-40B4-BE49-F238E27FC236}">
              <a16:creationId xmlns:a16="http://schemas.microsoft.com/office/drawing/2014/main" id="{00000000-0008-0000-0E00-0000D502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26" name="直線コネクタ 725">
          <a:extLst>
            <a:ext uri="{FF2B5EF4-FFF2-40B4-BE49-F238E27FC236}">
              <a16:creationId xmlns:a16="http://schemas.microsoft.com/office/drawing/2014/main" id="{00000000-0008-0000-0E00-0000D602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27" name="テキスト ボックス 726">
          <a:extLst>
            <a:ext uri="{FF2B5EF4-FFF2-40B4-BE49-F238E27FC236}">
              <a16:creationId xmlns:a16="http://schemas.microsoft.com/office/drawing/2014/main" id="{00000000-0008-0000-0E00-0000D702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28" name="直線コネクタ 727">
          <a:extLst>
            <a:ext uri="{FF2B5EF4-FFF2-40B4-BE49-F238E27FC236}">
              <a16:creationId xmlns:a16="http://schemas.microsoft.com/office/drawing/2014/main" id="{00000000-0008-0000-0E00-0000D802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9" name="テキスト ボックス 728">
          <a:extLst>
            <a:ext uri="{FF2B5EF4-FFF2-40B4-BE49-F238E27FC236}">
              <a16:creationId xmlns:a16="http://schemas.microsoft.com/office/drawing/2014/main" id="{00000000-0008-0000-0E00-0000D902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30" name="直線コネクタ 729">
          <a:extLst>
            <a:ext uri="{FF2B5EF4-FFF2-40B4-BE49-F238E27FC236}">
              <a16:creationId xmlns:a16="http://schemas.microsoft.com/office/drawing/2014/main" id="{00000000-0008-0000-0E00-0000DA02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31" name="テキスト ボックス 730">
          <a:extLst>
            <a:ext uri="{FF2B5EF4-FFF2-40B4-BE49-F238E27FC236}">
              <a16:creationId xmlns:a16="http://schemas.microsoft.com/office/drawing/2014/main" id="{00000000-0008-0000-0E00-0000DB02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2" name="直線コネクタ 731">
          <a:extLst>
            <a:ext uri="{FF2B5EF4-FFF2-40B4-BE49-F238E27FC236}">
              <a16:creationId xmlns:a16="http://schemas.microsoft.com/office/drawing/2014/main" id="{00000000-0008-0000-0E00-0000DC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3" name="【公民館】&#10;有形固定資産減価償却率グラフ枠">
          <a:extLst>
            <a:ext uri="{FF2B5EF4-FFF2-40B4-BE49-F238E27FC236}">
              <a16:creationId xmlns:a16="http://schemas.microsoft.com/office/drawing/2014/main" id="{00000000-0008-0000-0E00-0000DD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161108</xdr:rowOff>
    </xdr:from>
    <xdr:to>
      <xdr:col>85</xdr:col>
      <xdr:colOff>126364</xdr:colOff>
      <xdr:row>108</xdr:row>
      <xdr:rowOff>89263</xdr:rowOff>
    </xdr:to>
    <xdr:cxnSp macro="">
      <xdr:nvCxnSpPr>
        <xdr:cNvPr id="734" name="直線コネクタ 733">
          <a:extLst>
            <a:ext uri="{FF2B5EF4-FFF2-40B4-BE49-F238E27FC236}">
              <a16:creationId xmlns:a16="http://schemas.microsoft.com/office/drawing/2014/main" id="{00000000-0008-0000-0E00-0000DE020000}"/>
            </a:ext>
          </a:extLst>
        </xdr:cNvPr>
        <xdr:cNvCxnSpPr/>
      </xdr:nvCxnSpPr>
      <xdr:spPr>
        <a:xfrm flipV="1">
          <a:off x="14375764" y="16925108"/>
          <a:ext cx="0" cy="1269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93090</xdr:rowOff>
    </xdr:from>
    <xdr:ext cx="405111" cy="259045"/>
    <xdr:sp macro="" textlink="">
      <xdr:nvSpPr>
        <xdr:cNvPr id="735" name="【公民館】&#10;有形固定資産減価償却率最小値テキスト">
          <a:extLst>
            <a:ext uri="{FF2B5EF4-FFF2-40B4-BE49-F238E27FC236}">
              <a16:creationId xmlns:a16="http://schemas.microsoft.com/office/drawing/2014/main" id="{00000000-0008-0000-0E00-0000DF020000}"/>
            </a:ext>
          </a:extLst>
        </xdr:cNvPr>
        <xdr:cNvSpPr txBox="1"/>
      </xdr:nvSpPr>
      <xdr:spPr>
        <a:xfrm>
          <a:off x="14414500" y="18198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89263</xdr:rowOff>
    </xdr:from>
    <xdr:to>
      <xdr:col>86</xdr:col>
      <xdr:colOff>25400</xdr:colOff>
      <xdr:row>108</xdr:row>
      <xdr:rowOff>89263</xdr:rowOff>
    </xdr:to>
    <xdr:cxnSp macro="">
      <xdr:nvCxnSpPr>
        <xdr:cNvPr id="736" name="直線コネクタ 735">
          <a:extLst>
            <a:ext uri="{FF2B5EF4-FFF2-40B4-BE49-F238E27FC236}">
              <a16:creationId xmlns:a16="http://schemas.microsoft.com/office/drawing/2014/main" id="{00000000-0008-0000-0E00-0000E0020000}"/>
            </a:ext>
          </a:extLst>
        </xdr:cNvPr>
        <xdr:cNvCxnSpPr/>
      </xdr:nvCxnSpPr>
      <xdr:spPr>
        <a:xfrm>
          <a:off x="14287500" y="181943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107785</xdr:rowOff>
    </xdr:from>
    <xdr:ext cx="405111" cy="259045"/>
    <xdr:sp macro="" textlink="">
      <xdr:nvSpPr>
        <xdr:cNvPr id="737" name="【公民館】&#10;有形固定資産減価償却率最大値テキスト">
          <a:extLst>
            <a:ext uri="{FF2B5EF4-FFF2-40B4-BE49-F238E27FC236}">
              <a16:creationId xmlns:a16="http://schemas.microsoft.com/office/drawing/2014/main" id="{00000000-0008-0000-0E00-0000E1020000}"/>
            </a:ext>
          </a:extLst>
        </xdr:cNvPr>
        <xdr:cNvSpPr txBox="1"/>
      </xdr:nvSpPr>
      <xdr:spPr>
        <a:xfrm>
          <a:off x="14414500" y="16704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161108</xdr:rowOff>
    </xdr:from>
    <xdr:to>
      <xdr:col>86</xdr:col>
      <xdr:colOff>25400</xdr:colOff>
      <xdr:row>100</xdr:row>
      <xdr:rowOff>161108</xdr:rowOff>
    </xdr:to>
    <xdr:cxnSp macro="">
      <xdr:nvCxnSpPr>
        <xdr:cNvPr id="738" name="直線コネクタ 737">
          <a:extLst>
            <a:ext uri="{FF2B5EF4-FFF2-40B4-BE49-F238E27FC236}">
              <a16:creationId xmlns:a16="http://schemas.microsoft.com/office/drawing/2014/main" id="{00000000-0008-0000-0E00-0000E2020000}"/>
            </a:ext>
          </a:extLst>
        </xdr:cNvPr>
        <xdr:cNvCxnSpPr/>
      </xdr:nvCxnSpPr>
      <xdr:spPr>
        <a:xfrm>
          <a:off x="14287500" y="169251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20156</xdr:rowOff>
    </xdr:from>
    <xdr:ext cx="405111" cy="259045"/>
    <xdr:sp macro="" textlink="">
      <xdr:nvSpPr>
        <xdr:cNvPr id="739" name="【公民館】&#10;有形固定資産減価償却率平均値テキスト">
          <a:extLst>
            <a:ext uri="{FF2B5EF4-FFF2-40B4-BE49-F238E27FC236}">
              <a16:creationId xmlns:a16="http://schemas.microsoft.com/office/drawing/2014/main" id="{00000000-0008-0000-0E00-0000E3020000}"/>
            </a:ext>
          </a:extLst>
        </xdr:cNvPr>
        <xdr:cNvSpPr txBox="1"/>
      </xdr:nvSpPr>
      <xdr:spPr>
        <a:xfrm>
          <a:off x="14414500" y="176223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41729</xdr:rowOff>
    </xdr:from>
    <xdr:to>
      <xdr:col>85</xdr:col>
      <xdr:colOff>177800</xdr:colOff>
      <xdr:row>105</xdr:row>
      <xdr:rowOff>143329</xdr:rowOff>
    </xdr:to>
    <xdr:sp macro="" textlink="">
      <xdr:nvSpPr>
        <xdr:cNvPr id="740" name="フローチャート: 判断 739">
          <a:extLst>
            <a:ext uri="{FF2B5EF4-FFF2-40B4-BE49-F238E27FC236}">
              <a16:creationId xmlns:a16="http://schemas.microsoft.com/office/drawing/2014/main" id="{00000000-0008-0000-0E00-0000E4020000}"/>
            </a:ext>
          </a:extLst>
        </xdr:cNvPr>
        <xdr:cNvSpPr/>
      </xdr:nvSpPr>
      <xdr:spPr>
        <a:xfrm>
          <a:off x="14325600" y="1764392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165826</xdr:rowOff>
    </xdr:from>
    <xdr:to>
      <xdr:col>81</xdr:col>
      <xdr:colOff>101600</xdr:colOff>
      <xdr:row>105</xdr:row>
      <xdr:rowOff>95976</xdr:rowOff>
    </xdr:to>
    <xdr:sp macro="" textlink="">
      <xdr:nvSpPr>
        <xdr:cNvPr id="741" name="フローチャート: 判断 740">
          <a:extLst>
            <a:ext uri="{FF2B5EF4-FFF2-40B4-BE49-F238E27FC236}">
              <a16:creationId xmlns:a16="http://schemas.microsoft.com/office/drawing/2014/main" id="{00000000-0008-0000-0E00-0000E5020000}"/>
            </a:ext>
          </a:extLst>
        </xdr:cNvPr>
        <xdr:cNvSpPr/>
      </xdr:nvSpPr>
      <xdr:spPr>
        <a:xfrm>
          <a:off x="13578840" y="176003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162561</xdr:rowOff>
    </xdr:from>
    <xdr:to>
      <xdr:col>76</xdr:col>
      <xdr:colOff>165100</xdr:colOff>
      <xdr:row>105</xdr:row>
      <xdr:rowOff>92711</xdr:rowOff>
    </xdr:to>
    <xdr:sp macro="" textlink="">
      <xdr:nvSpPr>
        <xdr:cNvPr id="742" name="フローチャート: 判断 741">
          <a:extLst>
            <a:ext uri="{FF2B5EF4-FFF2-40B4-BE49-F238E27FC236}">
              <a16:creationId xmlns:a16="http://schemas.microsoft.com/office/drawing/2014/main" id="{00000000-0008-0000-0E00-0000E6020000}"/>
            </a:ext>
          </a:extLst>
        </xdr:cNvPr>
        <xdr:cNvSpPr/>
      </xdr:nvSpPr>
      <xdr:spPr>
        <a:xfrm>
          <a:off x="12804140" y="175971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907</xdr:rowOff>
    </xdr:from>
    <xdr:to>
      <xdr:col>72</xdr:col>
      <xdr:colOff>38100</xdr:colOff>
      <xdr:row>105</xdr:row>
      <xdr:rowOff>102507</xdr:rowOff>
    </xdr:to>
    <xdr:sp macro="" textlink="">
      <xdr:nvSpPr>
        <xdr:cNvPr id="743" name="フローチャート: 判断 742">
          <a:extLst>
            <a:ext uri="{FF2B5EF4-FFF2-40B4-BE49-F238E27FC236}">
              <a16:creationId xmlns:a16="http://schemas.microsoft.com/office/drawing/2014/main" id="{00000000-0008-0000-0E00-0000E7020000}"/>
            </a:ext>
          </a:extLst>
        </xdr:cNvPr>
        <xdr:cNvSpPr/>
      </xdr:nvSpPr>
      <xdr:spPr>
        <a:xfrm>
          <a:off x="12029440" y="176031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5806</xdr:rowOff>
    </xdr:from>
    <xdr:to>
      <xdr:col>67</xdr:col>
      <xdr:colOff>101600</xdr:colOff>
      <xdr:row>105</xdr:row>
      <xdr:rowOff>107406</xdr:rowOff>
    </xdr:to>
    <xdr:sp macro="" textlink="">
      <xdr:nvSpPr>
        <xdr:cNvPr id="744" name="フローチャート: 判断 743">
          <a:extLst>
            <a:ext uri="{FF2B5EF4-FFF2-40B4-BE49-F238E27FC236}">
              <a16:creationId xmlns:a16="http://schemas.microsoft.com/office/drawing/2014/main" id="{00000000-0008-0000-0E00-0000E8020000}"/>
            </a:ext>
          </a:extLst>
        </xdr:cNvPr>
        <xdr:cNvSpPr/>
      </xdr:nvSpPr>
      <xdr:spPr>
        <a:xfrm>
          <a:off x="11231880" y="1760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00000000-0008-0000-0E00-0000E902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6" name="テキスト ボックス 745">
          <a:extLst>
            <a:ext uri="{FF2B5EF4-FFF2-40B4-BE49-F238E27FC236}">
              <a16:creationId xmlns:a16="http://schemas.microsoft.com/office/drawing/2014/main" id="{00000000-0008-0000-0E00-0000EA02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7" name="テキスト ボックス 746">
          <a:extLst>
            <a:ext uri="{FF2B5EF4-FFF2-40B4-BE49-F238E27FC236}">
              <a16:creationId xmlns:a16="http://schemas.microsoft.com/office/drawing/2014/main" id="{00000000-0008-0000-0E00-0000EB02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9" name="テキスト ボックス 748">
          <a:extLst>
            <a:ext uri="{FF2B5EF4-FFF2-40B4-BE49-F238E27FC236}">
              <a16:creationId xmlns:a16="http://schemas.microsoft.com/office/drawing/2014/main" id="{00000000-0008-0000-0E00-0000ED02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105</xdr:row>
      <xdr:rowOff>144599</xdr:rowOff>
    </xdr:from>
    <xdr:to>
      <xdr:col>72</xdr:col>
      <xdr:colOff>38100</xdr:colOff>
      <xdr:row>106</xdr:row>
      <xdr:rowOff>74749</xdr:rowOff>
    </xdr:to>
    <xdr:sp macro="" textlink="">
      <xdr:nvSpPr>
        <xdr:cNvPr id="750" name="楕円 749">
          <a:extLst>
            <a:ext uri="{FF2B5EF4-FFF2-40B4-BE49-F238E27FC236}">
              <a16:creationId xmlns:a16="http://schemas.microsoft.com/office/drawing/2014/main" id="{00000000-0008-0000-0E00-0000EE020000}"/>
            </a:ext>
          </a:extLst>
        </xdr:cNvPr>
        <xdr:cNvSpPr/>
      </xdr:nvSpPr>
      <xdr:spPr>
        <a:xfrm>
          <a:off x="12029440" y="177467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147864</xdr:rowOff>
    </xdr:from>
    <xdr:to>
      <xdr:col>67</xdr:col>
      <xdr:colOff>101600</xdr:colOff>
      <xdr:row>106</xdr:row>
      <xdr:rowOff>78014</xdr:rowOff>
    </xdr:to>
    <xdr:sp macro="" textlink="">
      <xdr:nvSpPr>
        <xdr:cNvPr id="751" name="楕円 750">
          <a:extLst>
            <a:ext uri="{FF2B5EF4-FFF2-40B4-BE49-F238E27FC236}">
              <a16:creationId xmlns:a16="http://schemas.microsoft.com/office/drawing/2014/main" id="{00000000-0008-0000-0E00-0000EF020000}"/>
            </a:ext>
          </a:extLst>
        </xdr:cNvPr>
        <xdr:cNvSpPr/>
      </xdr:nvSpPr>
      <xdr:spPr>
        <a:xfrm>
          <a:off x="11231880" y="177500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23949</xdr:rowOff>
    </xdr:from>
    <xdr:to>
      <xdr:col>71</xdr:col>
      <xdr:colOff>177800</xdr:colOff>
      <xdr:row>106</xdr:row>
      <xdr:rowOff>27214</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flipV="1">
          <a:off x="11282680" y="17793789"/>
          <a:ext cx="78994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112503</xdr:rowOff>
    </xdr:from>
    <xdr:ext cx="405111" cy="259045"/>
    <xdr:sp macro="" textlink="">
      <xdr:nvSpPr>
        <xdr:cNvPr id="753" name="n_1aveValue【公民館】&#10;有形固定資産減価償却率">
          <a:extLst>
            <a:ext uri="{FF2B5EF4-FFF2-40B4-BE49-F238E27FC236}">
              <a16:creationId xmlns:a16="http://schemas.microsoft.com/office/drawing/2014/main" id="{00000000-0008-0000-0E00-0000F1020000}"/>
            </a:ext>
          </a:extLst>
        </xdr:cNvPr>
        <xdr:cNvSpPr txBox="1"/>
      </xdr:nvSpPr>
      <xdr:spPr>
        <a:xfrm>
          <a:off x="13437244" y="1737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109238</xdr:rowOff>
    </xdr:from>
    <xdr:ext cx="405111" cy="259045"/>
    <xdr:sp macro="" textlink="">
      <xdr:nvSpPr>
        <xdr:cNvPr id="754" name="n_2aveValue【公民館】&#10;有形固定資産減価償却率">
          <a:extLst>
            <a:ext uri="{FF2B5EF4-FFF2-40B4-BE49-F238E27FC236}">
              <a16:creationId xmlns:a16="http://schemas.microsoft.com/office/drawing/2014/main" id="{00000000-0008-0000-0E00-0000F2020000}"/>
            </a:ext>
          </a:extLst>
        </xdr:cNvPr>
        <xdr:cNvSpPr txBox="1"/>
      </xdr:nvSpPr>
      <xdr:spPr>
        <a:xfrm>
          <a:off x="12675244" y="17376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119034</xdr:rowOff>
    </xdr:from>
    <xdr:ext cx="405111" cy="259045"/>
    <xdr:sp macro="" textlink="">
      <xdr:nvSpPr>
        <xdr:cNvPr id="755" name="n_3aveValue【公民館】&#10;有形固定資産減価償却率">
          <a:extLst>
            <a:ext uri="{FF2B5EF4-FFF2-40B4-BE49-F238E27FC236}">
              <a16:creationId xmlns:a16="http://schemas.microsoft.com/office/drawing/2014/main" id="{00000000-0008-0000-0E00-0000F3020000}"/>
            </a:ext>
          </a:extLst>
        </xdr:cNvPr>
        <xdr:cNvSpPr txBox="1"/>
      </xdr:nvSpPr>
      <xdr:spPr>
        <a:xfrm>
          <a:off x="11900544" y="17385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123933</xdr:rowOff>
    </xdr:from>
    <xdr:ext cx="405111" cy="259045"/>
    <xdr:sp macro="" textlink="">
      <xdr:nvSpPr>
        <xdr:cNvPr id="756" name="n_4aveValue【公民館】&#10;有形固定資産減価償却率">
          <a:extLst>
            <a:ext uri="{FF2B5EF4-FFF2-40B4-BE49-F238E27FC236}">
              <a16:creationId xmlns:a16="http://schemas.microsoft.com/office/drawing/2014/main" id="{00000000-0008-0000-0E00-0000F4020000}"/>
            </a:ext>
          </a:extLst>
        </xdr:cNvPr>
        <xdr:cNvSpPr txBox="1"/>
      </xdr:nvSpPr>
      <xdr:spPr>
        <a:xfrm>
          <a:off x="11102984" y="17390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65876</xdr:rowOff>
    </xdr:from>
    <xdr:ext cx="405111" cy="259045"/>
    <xdr:sp macro="" textlink="">
      <xdr:nvSpPr>
        <xdr:cNvPr id="757" name="n_3mainValue【公民館】&#10;有形固定資産減価償却率">
          <a:extLst>
            <a:ext uri="{FF2B5EF4-FFF2-40B4-BE49-F238E27FC236}">
              <a16:creationId xmlns:a16="http://schemas.microsoft.com/office/drawing/2014/main" id="{00000000-0008-0000-0E00-0000F5020000}"/>
            </a:ext>
          </a:extLst>
        </xdr:cNvPr>
        <xdr:cNvSpPr txBox="1"/>
      </xdr:nvSpPr>
      <xdr:spPr>
        <a:xfrm>
          <a:off x="11900544" y="1783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69141</xdr:rowOff>
    </xdr:from>
    <xdr:ext cx="405111" cy="259045"/>
    <xdr:sp macro="" textlink="">
      <xdr:nvSpPr>
        <xdr:cNvPr id="758" name="n_4mainValue【公民館】&#10;有形固定資産減価償却率">
          <a:extLst>
            <a:ext uri="{FF2B5EF4-FFF2-40B4-BE49-F238E27FC236}">
              <a16:creationId xmlns:a16="http://schemas.microsoft.com/office/drawing/2014/main" id="{00000000-0008-0000-0E00-0000F6020000}"/>
            </a:ext>
          </a:extLst>
        </xdr:cNvPr>
        <xdr:cNvSpPr txBox="1"/>
      </xdr:nvSpPr>
      <xdr:spPr>
        <a:xfrm>
          <a:off x="11102984" y="17838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9" name="正方形/長方形 758">
          <a:extLst>
            <a:ext uri="{FF2B5EF4-FFF2-40B4-BE49-F238E27FC236}">
              <a16:creationId xmlns:a16="http://schemas.microsoft.com/office/drawing/2014/main" id="{00000000-0008-0000-0E00-0000F702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0" name="正方形/長方形 759">
          <a:extLst>
            <a:ext uri="{FF2B5EF4-FFF2-40B4-BE49-F238E27FC236}">
              <a16:creationId xmlns:a16="http://schemas.microsoft.com/office/drawing/2014/main" id="{00000000-0008-0000-0E00-0000F802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1" name="正方形/長方形 760">
          <a:extLst>
            <a:ext uri="{FF2B5EF4-FFF2-40B4-BE49-F238E27FC236}">
              <a16:creationId xmlns:a16="http://schemas.microsoft.com/office/drawing/2014/main" id="{00000000-0008-0000-0E00-0000F902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2" name="正方形/長方形 761">
          <a:extLst>
            <a:ext uri="{FF2B5EF4-FFF2-40B4-BE49-F238E27FC236}">
              <a16:creationId xmlns:a16="http://schemas.microsoft.com/office/drawing/2014/main" id="{00000000-0008-0000-0E00-0000FA02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3" name="正方形/長方形 762">
          <a:extLst>
            <a:ext uri="{FF2B5EF4-FFF2-40B4-BE49-F238E27FC236}">
              <a16:creationId xmlns:a16="http://schemas.microsoft.com/office/drawing/2014/main" id="{00000000-0008-0000-0E00-0000FB02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4" name="正方形/長方形 763">
          <a:extLst>
            <a:ext uri="{FF2B5EF4-FFF2-40B4-BE49-F238E27FC236}">
              <a16:creationId xmlns:a16="http://schemas.microsoft.com/office/drawing/2014/main" id="{00000000-0008-0000-0E00-0000FC02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5" name="正方形/長方形 764">
          <a:extLst>
            <a:ext uri="{FF2B5EF4-FFF2-40B4-BE49-F238E27FC236}">
              <a16:creationId xmlns:a16="http://schemas.microsoft.com/office/drawing/2014/main" id="{00000000-0008-0000-0E00-0000FD02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6" name="正方形/長方形 765">
          <a:extLst>
            <a:ext uri="{FF2B5EF4-FFF2-40B4-BE49-F238E27FC236}">
              <a16:creationId xmlns:a16="http://schemas.microsoft.com/office/drawing/2014/main" id="{00000000-0008-0000-0E00-0000FE02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7" name="テキスト ボックス 766">
          <a:extLst>
            <a:ext uri="{FF2B5EF4-FFF2-40B4-BE49-F238E27FC236}">
              <a16:creationId xmlns:a16="http://schemas.microsoft.com/office/drawing/2014/main" id="{00000000-0008-0000-0E00-0000FF02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8" name="直線コネクタ 767">
          <a:extLst>
            <a:ext uri="{FF2B5EF4-FFF2-40B4-BE49-F238E27FC236}">
              <a16:creationId xmlns:a16="http://schemas.microsoft.com/office/drawing/2014/main" id="{00000000-0008-0000-0E00-00000003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69" name="直線コネクタ 768">
          <a:extLst>
            <a:ext uri="{FF2B5EF4-FFF2-40B4-BE49-F238E27FC236}">
              <a16:creationId xmlns:a16="http://schemas.microsoft.com/office/drawing/2014/main" id="{00000000-0008-0000-0E00-000001030000}"/>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70" name="テキスト ボックス 769">
          <a:extLst>
            <a:ext uri="{FF2B5EF4-FFF2-40B4-BE49-F238E27FC236}">
              <a16:creationId xmlns:a16="http://schemas.microsoft.com/office/drawing/2014/main" id="{00000000-0008-0000-0E00-000002030000}"/>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71" name="直線コネクタ 770">
          <a:extLst>
            <a:ext uri="{FF2B5EF4-FFF2-40B4-BE49-F238E27FC236}">
              <a16:creationId xmlns:a16="http://schemas.microsoft.com/office/drawing/2014/main" id="{00000000-0008-0000-0E00-000003030000}"/>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72" name="テキスト ボックス 771">
          <a:extLst>
            <a:ext uri="{FF2B5EF4-FFF2-40B4-BE49-F238E27FC236}">
              <a16:creationId xmlns:a16="http://schemas.microsoft.com/office/drawing/2014/main" id="{00000000-0008-0000-0E00-000004030000}"/>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73" name="直線コネクタ 772">
          <a:extLst>
            <a:ext uri="{FF2B5EF4-FFF2-40B4-BE49-F238E27FC236}">
              <a16:creationId xmlns:a16="http://schemas.microsoft.com/office/drawing/2014/main" id="{00000000-0008-0000-0E00-000005030000}"/>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74" name="テキスト ボックス 773">
          <a:extLst>
            <a:ext uri="{FF2B5EF4-FFF2-40B4-BE49-F238E27FC236}">
              <a16:creationId xmlns:a16="http://schemas.microsoft.com/office/drawing/2014/main" id="{00000000-0008-0000-0E00-000006030000}"/>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75" name="直線コネクタ 774">
          <a:extLst>
            <a:ext uri="{FF2B5EF4-FFF2-40B4-BE49-F238E27FC236}">
              <a16:creationId xmlns:a16="http://schemas.microsoft.com/office/drawing/2014/main" id="{00000000-0008-0000-0E00-000007030000}"/>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76" name="テキスト ボックス 775">
          <a:extLst>
            <a:ext uri="{FF2B5EF4-FFF2-40B4-BE49-F238E27FC236}">
              <a16:creationId xmlns:a16="http://schemas.microsoft.com/office/drawing/2014/main" id="{00000000-0008-0000-0E00-000008030000}"/>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7" name="直線コネクタ 776">
          <a:extLst>
            <a:ext uri="{FF2B5EF4-FFF2-40B4-BE49-F238E27FC236}">
              <a16:creationId xmlns:a16="http://schemas.microsoft.com/office/drawing/2014/main" id="{00000000-0008-0000-0E00-00000903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8" name="テキスト ボックス 777">
          <a:extLst>
            <a:ext uri="{FF2B5EF4-FFF2-40B4-BE49-F238E27FC236}">
              <a16:creationId xmlns:a16="http://schemas.microsoft.com/office/drawing/2014/main" id="{00000000-0008-0000-0E00-00000A03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9" name="【公民館】&#10;一人当たり面積グラフ枠">
          <a:extLst>
            <a:ext uri="{FF2B5EF4-FFF2-40B4-BE49-F238E27FC236}">
              <a16:creationId xmlns:a16="http://schemas.microsoft.com/office/drawing/2014/main" id="{00000000-0008-0000-0E00-00000B03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167639</xdr:rowOff>
    </xdr:from>
    <xdr:to>
      <xdr:col>116</xdr:col>
      <xdr:colOff>62864</xdr:colOff>
      <xdr:row>108</xdr:row>
      <xdr:rowOff>37337</xdr:rowOff>
    </xdr:to>
    <xdr:cxnSp macro="">
      <xdr:nvCxnSpPr>
        <xdr:cNvPr id="780" name="直線コネクタ 779">
          <a:extLst>
            <a:ext uri="{FF2B5EF4-FFF2-40B4-BE49-F238E27FC236}">
              <a16:creationId xmlns:a16="http://schemas.microsoft.com/office/drawing/2014/main" id="{00000000-0008-0000-0E00-00000C030000}"/>
            </a:ext>
          </a:extLst>
        </xdr:cNvPr>
        <xdr:cNvCxnSpPr/>
      </xdr:nvCxnSpPr>
      <xdr:spPr>
        <a:xfrm flipV="1">
          <a:off x="19509104" y="16931639"/>
          <a:ext cx="0" cy="121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41164</xdr:rowOff>
    </xdr:from>
    <xdr:ext cx="469744" cy="259045"/>
    <xdr:sp macro="" textlink="">
      <xdr:nvSpPr>
        <xdr:cNvPr id="781" name="【公民館】&#10;一人当たり面積最小値テキスト">
          <a:extLst>
            <a:ext uri="{FF2B5EF4-FFF2-40B4-BE49-F238E27FC236}">
              <a16:creationId xmlns:a16="http://schemas.microsoft.com/office/drawing/2014/main" id="{00000000-0008-0000-0E00-00000D030000}"/>
            </a:ext>
          </a:extLst>
        </xdr:cNvPr>
        <xdr:cNvSpPr txBox="1"/>
      </xdr:nvSpPr>
      <xdr:spPr>
        <a:xfrm>
          <a:off x="19547840" y="1814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37337</xdr:rowOff>
    </xdr:from>
    <xdr:to>
      <xdr:col>116</xdr:col>
      <xdr:colOff>152400</xdr:colOff>
      <xdr:row>108</xdr:row>
      <xdr:rowOff>37337</xdr:rowOff>
    </xdr:to>
    <xdr:cxnSp macro="">
      <xdr:nvCxnSpPr>
        <xdr:cNvPr id="782" name="直線コネクタ 781">
          <a:extLst>
            <a:ext uri="{FF2B5EF4-FFF2-40B4-BE49-F238E27FC236}">
              <a16:creationId xmlns:a16="http://schemas.microsoft.com/office/drawing/2014/main" id="{00000000-0008-0000-0E00-00000E030000}"/>
            </a:ext>
          </a:extLst>
        </xdr:cNvPr>
        <xdr:cNvCxnSpPr/>
      </xdr:nvCxnSpPr>
      <xdr:spPr>
        <a:xfrm>
          <a:off x="19443700" y="181424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114316</xdr:rowOff>
    </xdr:from>
    <xdr:ext cx="469744" cy="259045"/>
    <xdr:sp macro="" textlink="">
      <xdr:nvSpPr>
        <xdr:cNvPr id="783" name="【公民館】&#10;一人当たり面積最大値テキスト">
          <a:extLst>
            <a:ext uri="{FF2B5EF4-FFF2-40B4-BE49-F238E27FC236}">
              <a16:creationId xmlns:a16="http://schemas.microsoft.com/office/drawing/2014/main" id="{00000000-0008-0000-0E00-00000F030000}"/>
            </a:ext>
          </a:extLst>
        </xdr:cNvPr>
        <xdr:cNvSpPr txBox="1"/>
      </xdr:nvSpPr>
      <xdr:spPr>
        <a:xfrm>
          <a:off x="19547840" y="1671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167639</xdr:rowOff>
    </xdr:from>
    <xdr:to>
      <xdr:col>116</xdr:col>
      <xdr:colOff>152400</xdr:colOff>
      <xdr:row>100</xdr:row>
      <xdr:rowOff>167639</xdr:rowOff>
    </xdr:to>
    <xdr:cxnSp macro="">
      <xdr:nvCxnSpPr>
        <xdr:cNvPr id="784" name="直線コネクタ 783">
          <a:extLst>
            <a:ext uri="{FF2B5EF4-FFF2-40B4-BE49-F238E27FC236}">
              <a16:creationId xmlns:a16="http://schemas.microsoft.com/office/drawing/2014/main" id="{00000000-0008-0000-0E00-000010030000}"/>
            </a:ext>
          </a:extLst>
        </xdr:cNvPr>
        <xdr:cNvCxnSpPr/>
      </xdr:nvCxnSpPr>
      <xdr:spPr>
        <a:xfrm>
          <a:off x="19443700" y="169316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129557</xdr:rowOff>
    </xdr:from>
    <xdr:ext cx="469744" cy="259045"/>
    <xdr:sp macro="" textlink="">
      <xdr:nvSpPr>
        <xdr:cNvPr id="785" name="【公民館】&#10;一人当たり面積平均値テキスト">
          <a:extLst>
            <a:ext uri="{FF2B5EF4-FFF2-40B4-BE49-F238E27FC236}">
              <a16:creationId xmlns:a16="http://schemas.microsoft.com/office/drawing/2014/main" id="{00000000-0008-0000-0E00-000011030000}"/>
            </a:ext>
          </a:extLst>
        </xdr:cNvPr>
        <xdr:cNvSpPr txBox="1"/>
      </xdr:nvSpPr>
      <xdr:spPr>
        <a:xfrm>
          <a:off x="19547840" y="17731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786" name="フローチャート: 判断 785">
          <a:extLst>
            <a:ext uri="{FF2B5EF4-FFF2-40B4-BE49-F238E27FC236}">
              <a16:creationId xmlns:a16="http://schemas.microsoft.com/office/drawing/2014/main" id="{00000000-0008-0000-0E00-000012030000}"/>
            </a:ext>
          </a:extLst>
        </xdr:cNvPr>
        <xdr:cNvSpPr/>
      </xdr:nvSpPr>
      <xdr:spPr>
        <a:xfrm>
          <a:off x="19458940" y="1775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160274</xdr:rowOff>
    </xdr:from>
    <xdr:to>
      <xdr:col>112</xdr:col>
      <xdr:colOff>38100</xdr:colOff>
      <xdr:row>106</xdr:row>
      <xdr:rowOff>90424</xdr:rowOff>
    </xdr:to>
    <xdr:sp macro="" textlink="">
      <xdr:nvSpPr>
        <xdr:cNvPr id="787" name="フローチャート: 判断 786">
          <a:extLst>
            <a:ext uri="{FF2B5EF4-FFF2-40B4-BE49-F238E27FC236}">
              <a16:creationId xmlns:a16="http://schemas.microsoft.com/office/drawing/2014/main" id="{00000000-0008-0000-0E00-000013030000}"/>
            </a:ext>
          </a:extLst>
        </xdr:cNvPr>
        <xdr:cNvSpPr/>
      </xdr:nvSpPr>
      <xdr:spPr>
        <a:xfrm>
          <a:off x="18735040" y="177624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18542</xdr:rowOff>
    </xdr:from>
    <xdr:to>
      <xdr:col>107</xdr:col>
      <xdr:colOff>101600</xdr:colOff>
      <xdr:row>106</xdr:row>
      <xdr:rowOff>120142</xdr:rowOff>
    </xdr:to>
    <xdr:sp macro="" textlink="">
      <xdr:nvSpPr>
        <xdr:cNvPr id="788" name="フローチャート: 判断 787">
          <a:extLst>
            <a:ext uri="{FF2B5EF4-FFF2-40B4-BE49-F238E27FC236}">
              <a16:creationId xmlns:a16="http://schemas.microsoft.com/office/drawing/2014/main" id="{00000000-0008-0000-0E00-000014030000}"/>
            </a:ext>
          </a:extLst>
        </xdr:cNvPr>
        <xdr:cNvSpPr/>
      </xdr:nvSpPr>
      <xdr:spPr>
        <a:xfrm>
          <a:off x="17937480" y="1778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43687</xdr:rowOff>
    </xdr:from>
    <xdr:to>
      <xdr:col>102</xdr:col>
      <xdr:colOff>165100</xdr:colOff>
      <xdr:row>106</xdr:row>
      <xdr:rowOff>145287</xdr:rowOff>
    </xdr:to>
    <xdr:sp macro="" textlink="">
      <xdr:nvSpPr>
        <xdr:cNvPr id="789" name="フローチャート: 判断 788">
          <a:extLst>
            <a:ext uri="{FF2B5EF4-FFF2-40B4-BE49-F238E27FC236}">
              <a16:creationId xmlns:a16="http://schemas.microsoft.com/office/drawing/2014/main" id="{00000000-0008-0000-0E00-000015030000}"/>
            </a:ext>
          </a:extLst>
        </xdr:cNvPr>
        <xdr:cNvSpPr/>
      </xdr:nvSpPr>
      <xdr:spPr>
        <a:xfrm>
          <a:off x="17162780" y="17813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39115</xdr:rowOff>
    </xdr:from>
    <xdr:to>
      <xdr:col>98</xdr:col>
      <xdr:colOff>38100</xdr:colOff>
      <xdr:row>106</xdr:row>
      <xdr:rowOff>140715</xdr:rowOff>
    </xdr:to>
    <xdr:sp macro="" textlink="">
      <xdr:nvSpPr>
        <xdr:cNvPr id="790" name="フローチャート: 判断 789">
          <a:extLst>
            <a:ext uri="{FF2B5EF4-FFF2-40B4-BE49-F238E27FC236}">
              <a16:creationId xmlns:a16="http://schemas.microsoft.com/office/drawing/2014/main" id="{00000000-0008-0000-0E00-000016030000}"/>
            </a:ext>
          </a:extLst>
        </xdr:cNvPr>
        <xdr:cNvSpPr/>
      </xdr:nvSpPr>
      <xdr:spPr>
        <a:xfrm>
          <a:off x="16388080" y="178089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1" name="テキスト ボックス 790">
          <a:extLst>
            <a:ext uri="{FF2B5EF4-FFF2-40B4-BE49-F238E27FC236}">
              <a16:creationId xmlns:a16="http://schemas.microsoft.com/office/drawing/2014/main" id="{00000000-0008-0000-0E00-00001703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2" name="テキスト ボックス 791">
          <a:extLst>
            <a:ext uri="{FF2B5EF4-FFF2-40B4-BE49-F238E27FC236}">
              <a16:creationId xmlns:a16="http://schemas.microsoft.com/office/drawing/2014/main" id="{00000000-0008-0000-0E00-00001803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3" name="テキスト ボックス 792">
          <a:extLst>
            <a:ext uri="{FF2B5EF4-FFF2-40B4-BE49-F238E27FC236}">
              <a16:creationId xmlns:a16="http://schemas.microsoft.com/office/drawing/2014/main" id="{00000000-0008-0000-0E00-00001903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4" name="テキスト ボックス 793">
          <a:extLst>
            <a:ext uri="{FF2B5EF4-FFF2-40B4-BE49-F238E27FC236}">
              <a16:creationId xmlns:a16="http://schemas.microsoft.com/office/drawing/2014/main" id="{00000000-0008-0000-0E00-00001A03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5" name="テキスト ボックス 794">
          <a:extLst>
            <a:ext uri="{FF2B5EF4-FFF2-40B4-BE49-F238E27FC236}">
              <a16:creationId xmlns:a16="http://schemas.microsoft.com/office/drawing/2014/main" id="{00000000-0008-0000-0E00-00001B03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105</xdr:row>
      <xdr:rowOff>80263</xdr:rowOff>
    </xdr:from>
    <xdr:to>
      <xdr:col>102</xdr:col>
      <xdr:colOff>165100</xdr:colOff>
      <xdr:row>106</xdr:row>
      <xdr:rowOff>10413</xdr:rowOff>
    </xdr:to>
    <xdr:sp macro="" textlink="">
      <xdr:nvSpPr>
        <xdr:cNvPr id="796" name="楕円 795">
          <a:extLst>
            <a:ext uri="{FF2B5EF4-FFF2-40B4-BE49-F238E27FC236}">
              <a16:creationId xmlns:a16="http://schemas.microsoft.com/office/drawing/2014/main" id="{00000000-0008-0000-0E00-00001C030000}"/>
            </a:ext>
          </a:extLst>
        </xdr:cNvPr>
        <xdr:cNvSpPr/>
      </xdr:nvSpPr>
      <xdr:spPr>
        <a:xfrm>
          <a:off x="17162780" y="176824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87122</xdr:rowOff>
    </xdr:from>
    <xdr:to>
      <xdr:col>98</xdr:col>
      <xdr:colOff>38100</xdr:colOff>
      <xdr:row>105</xdr:row>
      <xdr:rowOff>17272</xdr:rowOff>
    </xdr:to>
    <xdr:sp macro="" textlink="">
      <xdr:nvSpPr>
        <xdr:cNvPr id="797" name="楕円 796">
          <a:extLst>
            <a:ext uri="{FF2B5EF4-FFF2-40B4-BE49-F238E27FC236}">
              <a16:creationId xmlns:a16="http://schemas.microsoft.com/office/drawing/2014/main" id="{00000000-0008-0000-0E00-00001D030000}"/>
            </a:ext>
          </a:extLst>
        </xdr:cNvPr>
        <xdr:cNvSpPr/>
      </xdr:nvSpPr>
      <xdr:spPr>
        <a:xfrm>
          <a:off x="16388080" y="175216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137922</xdr:rowOff>
    </xdr:from>
    <xdr:to>
      <xdr:col>102</xdr:col>
      <xdr:colOff>114300</xdr:colOff>
      <xdr:row>105</xdr:row>
      <xdr:rowOff>131063</xdr:rowOff>
    </xdr:to>
    <xdr:cxnSp macro="">
      <xdr:nvCxnSpPr>
        <xdr:cNvPr id="798" name="直線コネクタ 797">
          <a:extLst>
            <a:ext uri="{FF2B5EF4-FFF2-40B4-BE49-F238E27FC236}">
              <a16:creationId xmlns:a16="http://schemas.microsoft.com/office/drawing/2014/main" id="{00000000-0008-0000-0E00-00001E030000}"/>
            </a:ext>
          </a:extLst>
        </xdr:cNvPr>
        <xdr:cNvCxnSpPr/>
      </xdr:nvCxnSpPr>
      <xdr:spPr>
        <a:xfrm>
          <a:off x="16431260" y="17572482"/>
          <a:ext cx="782320" cy="16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106951</xdr:rowOff>
    </xdr:from>
    <xdr:ext cx="469744" cy="259045"/>
    <xdr:sp macro="" textlink="">
      <xdr:nvSpPr>
        <xdr:cNvPr id="799" name="n_1aveValue【公民館】&#10;一人当たり面積">
          <a:extLst>
            <a:ext uri="{FF2B5EF4-FFF2-40B4-BE49-F238E27FC236}">
              <a16:creationId xmlns:a16="http://schemas.microsoft.com/office/drawing/2014/main" id="{00000000-0008-0000-0E00-00001F030000}"/>
            </a:ext>
          </a:extLst>
        </xdr:cNvPr>
        <xdr:cNvSpPr txBox="1"/>
      </xdr:nvSpPr>
      <xdr:spPr>
        <a:xfrm>
          <a:off x="18561127" y="1754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136669</xdr:rowOff>
    </xdr:from>
    <xdr:ext cx="469744" cy="259045"/>
    <xdr:sp macro="" textlink="">
      <xdr:nvSpPr>
        <xdr:cNvPr id="800" name="n_2aveValue【公民館】&#10;一人当たり面積">
          <a:extLst>
            <a:ext uri="{FF2B5EF4-FFF2-40B4-BE49-F238E27FC236}">
              <a16:creationId xmlns:a16="http://schemas.microsoft.com/office/drawing/2014/main" id="{00000000-0008-0000-0E00-000020030000}"/>
            </a:ext>
          </a:extLst>
        </xdr:cNvPr>
        <xdr:cNvSpPr txBox="1"/>
      </xdr:nvSpPr>
      <xdr:spPr>
        <a:xfrm>
          <a:off x="17776267" y="1757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136414</xdr:rowOff>
    </xdr:from>
    <xdr:ext cx="469744" cy="259045"/>
    <xdr:sp macro="" textlink="">
      <xdr:nvSpPr>
        <xdr:cNvPr id="801" name="n_3aveValue【公民館】&#10;一人当たり面積">
          <a:extLst>
            <a:ext uri="{FF2B5EF4-FFF2-40B4-BE49-F238E27FC236}">
              <a16:creationId xmlns:a16="http://schemas.microsoft.com/office/drawing/2014/main" id="{00000000-0008-0000-0E00-000021030000}"/>
            </a:ext>
          </a:extLst>
        </xdr:cNvPr>
        <xdr:cNvSpPr txBox="1"/>
      </xdr:nvSpPr>
      <xdr:spPr>
        <a:xfrm>
          <a:off x="17001567" y="17906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131842</xdr:rowOff>
    </xdr:from>
    <xdr:ext cx="469744" cy="259045"/>
    <xdr:sp macro="" textlink="">
      <xdr:nvSpPr>
        <xdr:cNvPr id="802" name="n_4aveValue【公民館】&#10;一人当たり面積">
          <a:extLst>
            <a:ext uri="{FF2B5EF4-FFF2-40B4-BE49-F238E27FC236}">
              <a16:creationId xmlns:a16="http://schemas.microsoft.com/office/drawing/2014/main" id="{00000000-0008-0000-0E00-000022030000}"/>
            </a:ext>
          </a:extLst>
        </xdr:cNvPr>
        <xdr:cNvSpPr txBox="1"/>
      </xdr:nvSpPr>
      <xdr:spPr>
        <a:xfrm>
          <a:off x="16226867" y="1790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26940</xdr:rowOff>
    </xdr:from>
    <xdr:ext cx="469744" cy="259045"/>
    <xdr:sp macro="" textlink="">
      <xdr:nvSpPr>
        <xdr:cNvPr id="803" name="n_3mainValue【公民館】&#10;一人当たり面積">
          <a:extLst>
            <a:ext uri="{FF2B5EF4-FFF2-40B4-BE49-F238E27FC236}">
              <a16:creationId xmlns:a16="http://schemas.microsoft.com/office/drawing/2014/main" id="{00000000-0008-0000-0E00-000023030000}"/>
            </a:ext>
          </a:extLst>
        </xdr:cNvPr>
        <xdr:cNvSpPr txBox="1"/>
      </xdr:nvSpPr>
      <xdr:spPr>
        <a:xfrm>
          <a:off x="17001567" y="17461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33799</xdr:rowOff>
    </xdr:from>
    <xdr:ext cx="469744" cy="259045"/>
    <xdr:sp macro="" textlink="">
      <xdr:nvSpPr>
        <xdr:cNvPr id="804" name="n_4mainValue【公民館】&#10;一人当たり面積">
          <a:extLst>
            <a:ext uri="{FF2B5EF4-FFF2-40B4-BE49-F238E27FC236}">
              <a16:creationId xmlns:a16="http://schemas.microsoft.com/office/drawing/2014/main" id="{00000000-0008-0000-0E00-000024030000}"/>
            </a:ext>
          </a:extLst>
        </xdr:cNvPr>
        <xdr:cNvSpPr txBox="1"/>
      </xdr:nvSpPr>
      <xdr:spPr>
        <a:xfrm>
          <a:off x="16226867" y="1730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5" name="正方形/長方形 804">
          <a:extLst>
            <a:ext uri="{FF2B5EF4-FFF2-40B4-BE49-F238E27FC236}">
              <a16:creationId xmlns:a16="http://schemas.microsoft.com/office/drawing/2014/main" id="{00000000-0008-0000-0E00-000025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6" name="正方形/長方形 805">
          <a:extLst>
            <a:ext uri="{FF2B5EF4-FFF2-40B4-BE49-F238E27FC236}">
              <a16:creationId xmlns:a16="http://schemas.microsoft.com/office/drawing/2014/main" id="{00000000-0008-0000-0E00-000026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7" name="テキスト ボックス 806">
          <a:extLst>
            <a:ext uri="{FF2B5EF4-FFF2-40B4-BE49-F238E27FC236}">
              <a16:creationId xmlns:a16="http://schemas.microsoft.com/office/drawing/2014/main" id="{00000000-0008-0000-0E00-000027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u="none">
              <a:solidFill>
                <a:sysClr val="windowText" lastClr="000000"/>
              </a:solidFill>
              <a:latin typeface="ＭＳ Ｐゴシック" panose="020B0600070205080204" pitchFamily="50" charset="-128"/>
              <a:ea typeface="ＭＳ Ｐゴシック" panose="020B0600070205080204" pitchFamily="50" charset="-128"/>
            </a:rPr>
            <a:t>固定資産台帳整備中</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新潟県佐渡市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50,651
50,423
855.68
49,202,791
47,158,099
1,211,572
25,539,789
47,846,807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120.1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144780</xdr:rowOff>
    </xdr:from>
    <xdr:to>
      <xdr:col>24</xdr:col>
      <xdr:colOff>62865</xdr:colOff>
      <xdr:row>41</xdr:row>
      <xdr:rowOff>72934</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086225" y="5676900"/>
          <a:ext cx="0" cy="1269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76761</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124960" y="695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72934</xdr:rowOff>
    </xdr:from>
    <xdr:to>
      <xdr:col>24</xdr:col>
      <xdr:colOff>152400</xdr:colOff>
      <xdr:row>41</xdr:row>
      <xdr:rowOff>72934</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020820" y="69461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91457</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124960" y="54559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144780</xdr:rowOff>
    </xdr:from>
    <xdr:to>
      <xdr:col>24</xdr:col>
      <xdr:colOff>152400</xdr:colOff>
      <xdr:row>33</xdr:row>
      <xdr:rowOff>144780</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020820" y="5676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111596</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124960" y="61466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133169</xdr:rowOff>
    </xdr:from>
    <xdr:to>
      <xdr:col>24</xdr:col>
      <xdr:colOff>114300</xdr:colOff>
      <xdr:row>37</xdr:row>
      <xdr:rowOff>63319</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036060" y="61682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116840</xdr:rowOff>
    </xdr:from>
    <xdr:to>
      <xdr:col>20</xdr:col>
      <xdr:colOff>38100</xdr:colOff>
      <xdr:row>37</xdr:row>
      <xdr:rowOff>46990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312160" y="6151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120106</xdr:rowOff>
    </xdr:from>
    <xdr:to>
      <xdr:col>15</xdr:col>
      <xdr:colOff>101600</xdr:colOff>
      <xdr:row>37</xdr:row>
      <xdr:rowOff>50256</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514600" y="61551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111942</xdr:rowOff>
    </xdr:from>
    <xdr:to>
      <xdr:col>10</xdr:col>
      <xdr:colOff>165100</xdr:colOff>
      <xdr:row>37</xdr:row>
      <xdr:rowOff>42092</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739900" y="61469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138067</xdr:rowOff>
    </xdr:from>
    <xdr:to>
      <xdr:col>6</xdr:col>
      <xdr:colOff>38100</xdr:colOff>
      <xdr:row>37</xdr:row>
      <xdr:rowOff>68217</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965200" y="61731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40</xdr:row>
      <xdr:rowOff>110309</xdr:rowOff>
    </xdr:from>
    <xdr:to>
      <xdr:col>10</xdr:col>
      <xdr:colOff>165100</xdr:colOff>
      <xdr:row>41</xdr:row>
      <xdr:rowOff>40459</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1739900" y="68159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40</xdr:row>
      <xdr:rowOff>56424</xdr:rowOff>
    </xdr:from>
    <xdr:to>
      <xdr:col>6</xdr:col>
      <xdr:colOff>38100</xdr:colOff>
      <xdr:row>40</xdr:row>
      <xdr:rowOff>158024</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965200" y="67620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107224</xdr:rowOff>
    </xdr:from>
    <xdr:to>
      <xdr:col>10</xdr:col>
      <xdr:colOff>114300</xdr:colOff>
      <xdr:row>40</xdr:row>
      <xdr:rowOff>161109</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1008380" y="6812824"/>
          <a:ext cx="78232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63517</xdr:rowOff>
    </xdr:from>
    <xdr:ext cx="405111" cy="259045"/>
    <xdr:sp macro="" textlink="">
      <xdr:nvSpPr>
        <xdr:cNvPr id="77" name="n_1aveValue【図書館】&#10;有形固定資産減価償却率">
          <a:extLst>
            <a:ext uri="{FF2B5EF4-FFF2-40B4-BE49-F238E27FC236}">
              <a16:creationId xmlns:a16="http://schemas.microsoft.com/office/drawing/2014/main" id="{00000000-0008-0000-0F00-00004D000000}"/>
            </a:ext>
          </a:extLst>
        </xdr:cNvPr>
        <xdr:cNvSpPr txBox="1"/>
      </xdr:nvSpPr>
      <xdr:spPr>
        <a:xfrm>
          <a:off x="3170564" y="593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66783</xdr:rowOff>
    </xdr:from>
    <xdr:ext cx="405111" cy="259045"/>
    <xdr:sp macro="" textlink="">
      <xdr:nvSpPr>
        <xdr:cNvPr id="78" name="n_2aveValue【図書館】&#10;有形固定資産減価償却率">
          <a:extLst>
            <a:ext uri="{FF2B5EF4-FFF2-40B4-BE49-F238E27FC236}">
              <a16:creationId xmlns:a16="http://schemas.microsoft.com/office/drawing/2014/main" id="{00000000-0008-0000-0F00-00004E000000}"/>
            </a:ext>
          </a:extLst>
        </xdr:cNvPr>
        <xdr:cNvSpPr txBox="1"/>
      </xdr:nvSpPr>
      <xdr:spPr>
        <a:xfrm>
          <a:off x="2385704" y="5934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58619</xdr:rowOff>
    </xdr:from>
    <xdr:ext cx="405111" cy="259045"/>
    <xdr:sp macro="" textlink="">
      <xdr:nvSpPr>
        <xdr:cNvPr id="79" name="n_3aveValue【図書館】&#10;有形固定資産減価償却率">
          <a:extLst>
            <a:ext uri="{FF2B5EF4-FFF2-40B4-BE49-F238E27FC236}">
              <a16:creationId xmlns:a16="http://schemas.microsoft.com/office/drawing/2014/main" id="{00000000-0008-0000-0F00-00004F000000}"/>
            </a:ext>
          </a:extLst>
        </xdr:cNvPr>
        <xdr:cNvSpPr txBox="1"/>
      </xdr:nvSpPr>
      <xdr:spPr>
        <a:xfrm>
          <a:off x="1611004" y="5926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84744</xdr:rowOff>
    </xdr:from>
    <xdr:ext cx="405111" cy="259045"/>
    <xdr:sp macro="" textlink="">
      <xdr:nvSpPr>
        <xdr:cNvPr id="80" name="n_4aveValue【図書館】&#10;有形固定資産減価償却率">
          <a:extLst>
            <a:ext uri="{FF2B5EF4-FFF2-40B4-BE49-F238E27FC236}">
              <a16:creationId xmlns:a16="http://schemas.microsoft.com/office/drawing/2014/main" id="{00000000-0008-0000-0F00-000050000000}"/>
            </a:ext>
          </a:extLst>
        </xdr:cNvPr>
        <xdr:cNvSpPr txBox="1"/>
      </xdr:nvSpPr>
      <xdr:spPr>
        <a:xfrm>
          <a:off x="836304" y="5952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31586</xdr:rowOff>
    </xdr:from>
    <xdr:ext cx="405111" cy="259045"/>
    <xdr:sp macro="" textlink="">
      <xdr:nvSpPr>
        <xdr:cNvPr id="81" name="n_3mainValue【図書館】&#10;有形固定資産減価償却率">
          <a:extLst>
            <a:ext uri="{FF2B5EF4-FFF2-40B4-BE49-F238E27FC236}">
              <a16:creationId xmlns:a16="http://schemas.microsoft.com/office/drawing/2014/main" id="{00000000-0008-0000-0F00-000051000000}"/>
            </a:ext>
          </a:extLst>
        </xdr:cNvPr>
        <xdr:cNvSpPr txBox="1"/>
      </xdr:nvSpPr>
      <xdr:spPr>
        <a:xfrm>
          <a:off x="1611004" y="6904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149151</xdr:rowOff>
    </xdr:from>
    <xdr:ext cx="405111" cy="259045"/>
    <xdr:sp macro="" textlink="">
      <xdr:nvSpPr>
        <xdr:cNvPr id="82" name="n_4mainValue【図書館】&#10;有形固定資産減価償却率">
          <a:extLst>
            <a:ext uri="{FF2B5EF4-FFF2-40B4-BE49-F238E27FC236}">
              <a16:creationId xmlns:a16="http://schemas.microsoft.com/office/drawing/2014/main" id="{00000000-0008-0000-0F00-000052000000}"/>
            </a:ext>
          </a:extLst>
        </xdr:cNvPr>
        <xdr:cNvSpPr txBox="1"/>
      </xdr:nvSpPr>
      <xdr:spPr>
        <a:xfrm>
          <a:off x="836304" y="6854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00000000-0008-0000-0F00-000053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00000000-0008-0000-0F00-000054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00000000-0008-0000-0F00-000055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00000000-0008-0000-0F00-000056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00000000-0008-0000-0F00-000057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00000000-0008-0000-0F00-000058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00000000-0008-0000-0F00-000059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a:extLst>
            <a:ext uri="{FF2B5EF4-FFF2-40B4-BE49-F238E27FC236}">
              <a16:creationId xmlns:a16="http://schemas.microsoft.com/office/drawing/2014/main" id="{00000000-0008-0000-0F00-00005B000000}"/>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00000000-0008-0000-0F00-00005C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3" name="直線コネクタ 92">
          <a:extLst>
            <a:ext uri="{FF2B5EF4-FFF2-40B4-BE49-F238E27FC236}">
              <a16:creationId xmlns:a16="http://schemas.microsoft.com/office/drawing/2014/main" id="{00000000-0008-0000-0F00-00005D000000}"/>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4" name="テキスト ボックス 93">
          <a:extLst>
            <a:ext uri="{FF2B5EF4-FFF2-40B4-BE49-F238E27FC236}">
              <a16:creationId xmlns:a16="http://schemas.microsoft.com/office/drawing/2014/main" id="{00000000-0008-0000-0F00-00005E000000}"/>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5" name="直線コネクタ 94">
          <a:extLst>
            <a:ext uri="{FF2B5EF4-FFF2-40B4-BE49-F238E27FC236}">
              <a16:creationId xmlns:a16="http://schemas.microsoft.com/office/drawing/2014/main" id="{00000000-0008-0000-0F00-00005F000000}"/>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6" name="テキスト ボックス 95">
          <a:extLst>
            <a:ext uri="{FF2B5EF4-FFF2-40B4-BE49-F238E27FC236}">
              <a16:creationId xmlns:a16="http://schemas.microsoft.com/office/drawing/2014/main" id="{00000000-0008-0000-0F00-000060000000}"/>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7" name="直線コネクタ 96">
          <a:extLst>
            <a:ext uri="{FF2B5EF4-FFF2-40B4-BE49-F238E27FC236}">
              <a16:creationId xmlns:a16="http://schemas.microsoft.com/office/drawing/2014/main" id="{00000000-0008-0000-0F00-000061000000}"/>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8" name="テキスト ボックス 97">
          <a:extLst>
            <a:ext uri="{FF2B5EF4-FFF2-40B4-BE49-F238E27FC236}">
              <a16:creationId xmlns:a16="http://schemas.microsoft.com/office/drawing/2014/main" id="{00000000-0008-0000-0F00-000062000000}"/>
            </a:ext>
          </a:extLst>
        </xdr:cNvPr>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a:extLst>
            <a:ext uri="{FF2B5EF4-FFF2-40B4-BE49-F238E27FC236}">
              <a16:creationId xmlns:a16="http://schemas.microsoft.com/office/drawing/2014/main" id="{00000000-0008-0000-0F00-000067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23622</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flipV="1">
          <a:off x="9219565" y="5945886"/>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27449</xdr:rowOff>
    </xdr:from>
    <xdr:ext cx="469744" cy="259045"/>
    <xdr:sp macro="" textlink="">
      <xdr:nvSpPr>
        <xdr:cNvPr id="105" name="【図書館】&#10;一人当たり面積最小値テキスト">
          <a:extLst>
            <a:ext uri="{FF2B5EF4-FFF2-40B4-BE49-F238E27FC236}">
              <a16:creationId xmlns:a16="http://schemas.microsoft.com/office/drawing/2014/main" id="{00000000-0008-0000-0F00-000069000000}"/>
            </a:ext>
          </a:extLst>
        </xdr:cNvPr>
        <xdr:cNvSpPr txBox="1"/>
      </xdr:nvSpPr>
      <xdr:spPr>
        <a:xfrm>
          <a:off x="9258300" y="690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23622</xdr:rowOff>
    </xdr:from>
    <xdr:to>
      <xdr:col>55</xdr:col>
      <xdr:colOff>88900</xdr:colOff>
      <xdr:row>41</xdr:row>
      <xdr:rowOff>23622</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9154160" y="68968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macro="" textlink="">
      <xdr:nvSpPr>
        <xdr:cNvPr id="107" name="【図書館】&#10;一人当たり面積最大値テキスト">
          <a:extLst>
            <a:ext uri="{FF2B5EF4-FFF2-40B4-BE49-F238E27FC236}">
              <a16:creationId xmlns:a16="http://schemas.microsoft.com/office/drawing/2014/main" id="{00000000-0008-0000-0F00-00006B000000}"/>
            </a:ext>
          </a:extLst>
        </xdr:cNvPr>
        <xdr:cNvSpPr txBox="1"/>
      </xdr:nvSpPr>
      <xdr:spPr>
        <a:xfrm>
          <a:off x="9258300" y="572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9154160" y="59458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152417</xdr:rowOff>
    </xdr:from>
    <xdr:ext cx="469744" cy="259045"/>
    <xdr:sp macro="" textlink="">
      <xdr:nvSpPr>
        <xdr:cNvPr id="109" name="【図書館】&#10;一人当たり面積平均値テキスト">
          <a:extLst>
            <a:ext uri="{FF2B5EF4-FFF2-40B4-BE49-F238E27FC236}">
              <a16:creationId xmlns:a16="http://schemas.microsoft.com/office/drawing/2014/main" id="{00000000-0008-0000-0F00-00006D000000}"/>
            </a:ext>
          </a:extLst>
        </xdr:cNvPr>
        <xdr:cNvSpPr txBox="1"/>
      </xdr:nvSpPr>
      <xdr:spPr>
        <a:xfrm>
          <a:off x="9258300" y="669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xdr:rowOff>
    </xdr:from>
    <xdr:to>
      <xdr:col>55</xdr:col>
      <xdr:colOff>50800</xdr:colOff>
      <xdr:row>40</xdr:row>
      <xdr:rowOff>104140</xdr:rowOff>
    </xdr:to>
    <xdr:sp macro="" textlink="">
      <xdr:nvSpPr>
        <xdr:cNvPr id="110" name="フローチャート: 判断 109">
          <a:extLst>
            <a:ext uri="{FF2B5EF4-FFF2-40B4-BE49-F238E27FC236}">
              <a16:creationId xmlns:a16="http://schemas.microsoft.com/office/drawing/2014/main" id="{00000000-0008-0000-0F00-00006E000000}"/>
            </a:ext>
          </a:extLst>
        </xdr:cNvPr>
        <xdr:cNvSpPr/>
      </xdr:nvSpPr>
      <xdr:spPr>
        <a:xfrm>
          <a:off x="9192260" y="67081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11684</xdr:rowOff>
    </xdr:from>
    <xdr:to>
      <xdr:col>50</xdr:col>
      <xdr:colOff>165100</xdr:colOff>
      <xdr:row>40</xdr:row>
      <xdr:rowOff>113284</xdr:rowOff>
    </xdr:to>
    <xdr:sp macro="" textlink="">
      <xdr:nvSpPr>
        <xdr:cNvPr id="111" name="フローチャート: 判断 110">
          <a:extLst>
            <a:ext uri="{FF2B5EF4-FFF2-40B4-BE49-F238E27FC236}">
              <a16:creationId xmlns:a16="http://schemas.microsoft.com/office/drawing/2014/main" id="{00000000-0008-0000-0F00-00006F000000}"/>
            </a:ext>
          </a:extLst>
        </xdr:cNvPr>
        <xdr:cNvSpPr/>
      </xdr:nvSpPr>
      <xdr:spPr>
        <a:xfrm>
          <a:off x="8445500" y="671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43688</xdr:rowOff>
    </xdr:from>
    <xdr:to>
      <xdr:col>46</xdr:col>
      <xdr:colOff>38100</xdr:colOff>
      <xdr:row>40</xdr:row>
      <xdr:rowOff>145288</xdr:rowOff>
    </xdr:to>
    <xdr:sp macro="" textlink="">
      <xdr:nvSpPr>
        <xdr:cNvPr id="112" name="フローチャート: 判断 111">
          <a:extLst>
            <a:ext uri="{FF2B5EF4-FFF2-40B4-BE49-F238E27FC236}">
              <a16:creationId xmlns:a16="http://schemas.microsoft.com/office/drawing/2014/main" id="{00000000-0008-0000-0F00-000070000000}"/>
            </a:ext>
          </a:extLst>
        </xdr:cNvPr>
        <xdr:cNvSpPr/>
      </xdr:nvSpPr>
      <xdr:spPr>
        <a:xfrm>
          <a:off x="7670800" y="67492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52832</xdr:rowOff>
    </xdr:from>
    <xdr:to>
      <xdr:col>41</xdr:col>
      <xdr:colOff>101600</xdr:colOff>
      <xdr:row>40</xdr:row>
      <xdr:rowOff>154432</xdr:rowOff>
    </xdr:to>
    <xdr:sp macro="" textlink="">
      <xdr:nvSpPr>
        <xdr:cNvPr id="113" name="フローチャート: 判断 112">
          <a:extLst>
            <a:ext uri="{FF2B5EF4-FFF2-40B4-BE49-F238E27FC236}">
              <a16:creationId xmlns:a16="http://schemas.microsoft.com/office/drawing/2014/main" id="{00000000-0008-0000-0F00-000071000000}"/>
            </a:ext>
          </a:extLst>
        </xdr:cNvPr>
        <xdr:cNvSpPr/>
      </xdr:nvSpPr>
      <xdr:spPr>
        <a:xfrm>
          <a:off x="6873240" y="675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57404</xdr:rowOff>
    </xdr:from>
    <xdr:to>
      <xdr:col>36</xdr:col>
      <xdr:colOff>165100</xdr:colOff>
      <xdr:row>40</xdr:row>
      <xdr:rowOff>159004</xdr:rowOff>
    </xdr:to>
    <xdr:sp macro="" textlink="">
      <xdr:nvSpPr>
        <xdr:cNvPr id="114" name="フローチャート: 判断 113">
          <a:extLst>
            <a:ext uri="{FF2B5EF4-FFF2-40B4-BE49-F238E27FC236}">
              <a16:creationId xmlns:a16="http://schemas.microsoft.com/office/drawing/2014/main" id="{00000000-0008-0000-0F00-000072000000}"/>
            </a:ext>
          </a:extLst>
        </xdr:cNvPr>
        <xdr:cNvSpPr/>
      </xdr:nvSpPr>
      <xdr:spPr>
        <a:xfrm>
          <a:off x="6098540" y="6763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00000000-0008-0000-0F00-000073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00000000-0008-0000-0F00-000074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00000000-0008-0000-0F00-000075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0000000-0008-0000-0F00-000076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F00-000077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40</xdr:row>
      <xdr:rowOff>71120</xdr:rowOff>
    </xdr:from>
    <xdr:to>
      <xdr:col>41</xdr:col>
      <xdr:colOff>101600</xdr:colOff>
      <xdr:row>41</xdr:row>
      <xdr:rowOff>1270</xdr:rowOff>
    </xdr:to>
    <xdr:sp macro="" textlink="">
      <xdr:nvSpPr>
        <xdr:cNvPr id="120" name="楕円 119">
          <a:extLst>
            <a:ext uri="{FF2B5EF4-FFF2-40B4-BE49-F238E27FC236}">
              <a16:creationId xmlns:a16="http://schemas.microsoft.com/office/drawing/2014/main" id="{00000000-0008-0000-0F00-000078000000}"/>
            </a:ext>
          </a:extLst>
        </xdr:cNvPr>
        <xdr:cNvSpPr/>
      </xdr:nvSpPr>
      <xdr:spPr>
        <a:xfrm>
          <a:off x="6873240" y="6776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75692</xdr:rowOff>
    </xdr:from>
    <xdr:to>
      <xdr:col>36</xdr:col>
      <xdr:colOff>165100</xdr:colOff>
      <xdr:row>41</xdr:row>
      <xdr:rowOff>5842</xdr:rowOff>
    </xdr:to>
    <xdr:sp macro="" textlink="">
      <xdr:nvSpPr>
        <xdr:cNvPr id="121" name="楕円 120">
          <a:extLst>
            <a:ext uri="{FF2B5EF4-FFF2-40B4-BE49-F238E27FC236}">
              <a16:creationId xmlns:a16="http://schemas.microsoft.com/office/drawing/2014/main" id="{00000000-0008-0000-0F00-000079000000}"/>
            </a:ext>
          </a:extLst>
        </xdr:cNvPr>
        <xdr:cNvSpPr/>
      </xdr:nvSpPr>
      <xdr:spPr>
        <a:xfrm>
          <a:off x="6098540" y="67812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121920</xdr:rowOff>
    </xdr:from>
    <xdr:to>
      <xdr:col>41</xdr:col>
      <xdr:colOff>50800</xdr:colOff>
      <xdr:row>40</xdr:row>
      <xdr:rowOff>126492</xdr:rowOff>
    </xdr:to>
    <xdr:cxnSp macro="">
      <xdr:nvCxnSpPr>
        <xdr:cNvPr id="122" name="直線コネクタ 121">
          <a:extLst>
            <a:ext uri="{FF2B5EF4-FFF2-40B4-BE49-F238E27FC236}">
              <a16:creationId xmlns:a16="http://schemas.microsoft.com/office/drawing/2014/main" id="{00000000-0008-0000-0F00-00007A000000}"/>
            </a:ext>
          </a:extLst>
        </xdr:cNvPr>
        <xdr:cNvCxnSpPr/>
      </xdr:nvCxnSpPr>
      <xdr:spPr>
        <a:xfrm flipV="1">
          <a:off x="6149340" y="6827520"/>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129811</xdr:rowOff>
    </xdr:from>
    <xdr:ext cx="469744" cy="259045"/>
    <xdr:sp macro="" textlink="">
      <xdr:nvSpPr>
        <xdr:cNvPr id="123" name="n_1aveValue【図書館】&#10;一人当たり面積">
          <a:extLst>
            <a:ext uri="{FF2B5EF4-FFF2-40B4-BE49-F238E27FC236}">
              <a16:creationId xmlns:a16="http://schemas.microsoft.com/office/drawing/2014/main" id="{00000000-0008-0000-0F00-00007B000000}"/>
            </a:ext>
          </a:extLst>
        </xdr:cNvPr>
        <xdr:cNvSpPr txBox="1"/>
      </xdr:nvSpPr>
      <xdr:spPr>
        <a:xfrm>
          <a:off x="8271587" y="65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161815</xdr:rowOff>
    </xdr:from>
    <xdr:ext cx="469744" cy="259045"/>
    <xdr:sp macro="" textlink="">
      <xdr:nvSpPr>
        <xdr:cNvPr id="124" name="n_2aveValue【図書館】&#10;一人当たり面積">
          <a:extLst>
            <a:ext uri="{FF2B5EF4-FFF2-40B4-BE49-F238E27FC236}">
              <a16:creationId xmlns:a16="http://schemas.microsoft.com/office/drawing/2014/main" id="{00000000-0008-0000-0F00-00007C000000}"/>
            </a:ext>
          </a:extLst>
        </xdr:cNvPr>
        <xdr:cNvSpPr txBox="1"/>
      </xdr:nvSpPr>
      <xdr:spPr>
        <a:xfrm>
          <a:off x="7509587" y="653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170959</xdr:rowOff>
    </xdr:from>
    <xdr:ext cx="469744" cy="259045"/>
    <xdr:sp macro="" textlink="">
      <xdr:nvSpPr>
        <xdr:cNvPr id="125" name="n_3aveValue【図書館】&#10;一人当たり面積">
          <a:extLst>
            <a:ext uri="{FF2B5EF4-FFF2-40B4-BE49-F238E27FC236}">
              <a16:creationId xmlns:a16="http://schemas.microsoft.com/office/drawing/2014/main" id="{00000000-0008-0000-0F00-00007D000000}"/>
            </a:ext>
          </a:extLst>
        </xdr:cNvPr>
        <xdr:cNvSpPr txBox="1"/>
      </xdr:nvSpPr>
      <xdr:spPr>
        <a:xfrm>
          <a:off x="6712027" y="65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4081</xdr:rowOff>
    </xdr:from>
    <xdr:ext cx="469744" cy="259045"/>
    <xdr:sp macro="" textlink="">
      <xdr:nvSpPr>
        <xdr:cNvPr id="126" name="n_4aveValue【図書館】&#10;一人当たり面積">
          <a:extLst>
            <a:ext uri="{FF2B5EF4-FFF2-40B4-BE49-F238E27FC236}">
              <a16:creationId xmlns:a16="http://schemas.microsoft.com/office/drawing/2014/main" id="{00000000-0008-0000-0F00-00007E000000}"/>
            </a:ext>
          </a:extLst>
        </xdr:cNvPr>
        <xdr:cNvSpPr txBox="1"/>
      </xdr:nvSpPr>
      <xdr:spPr>
        <a:xfrm>
          <a:off x="5937327" y="6542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163847</xdr:rowOff>
    </xdr:from>
    <xdr:ext cx="469744" cy="259045"/>
    <xdr:sp macro="" textlink="">
      <xdr:nvSpPr>
        <xdr:cNvPr id="127" name="n_3mainValue【図書館】&#10;一人当たり面積">
          <a:extLst>
            <a:ext uri="{FF2B5EF4-FFF2-40B4-BE49-F238E27FC236}">
              <a16:creationId xmlns:a16="http://schemas.microsoft.com/office/drawing/2014/main" id="{00000000-0008-0000-0F00-00007F000000}"/>
            </a:ext>
          </a:extLst>
        </xdr:cNvPr>
        <xdr:cNvSpPr txBox="1"/>
      </xdr:nvSpPr>
      <xdr:spPr>
        <a:xfrm>
          <a:off x="6712027" y="686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168419</xdr:rowOff>
    </xdr:from>
    <xdr:ext cx="469744" cy="259045"/>
    <xdr:sp macro="" textlink="">
      <xdr:nvSpPr>
        <xdr:cNvPr id="128" name="n_4mainValue【図書館】&#10;一人当たり面積">
          <a:extLst>
            <a:ext uri="{FF2B5EF4-FFF2-40B4-BE49-F238E27FC236}">
              <a16:creationId xmlns:a16="http://schemas.microsoft.com/office/drawing/2014/main" id="{00000000-0008-0000-0F00-000080000000}"/>
            </a:ext>
          </a:extLst>
        </xdr:cNvPr>
        <xdr:cNvSpPr txBox="1"/>
      </xdr:nvSpPr>
      <xdr:spPr>
        <a:xfrm>
          <a:off x="5937327" y="687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a:extLst>
            <a:ext uri="{FF2B5EF4-FFF2-40B4-BE49-F238E27FC236}">
              <a16:creationId xmlns:a16="http://schemas.microsoft.com/office/drawing/2014/main" id="{00000000-0008-0000-0F00-000081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a:extLst>
            <a:ext uri="{FF2B5EF4-FFF2-40B4-BE49-F238E27FC236}">
              <a16:creationId xmlns:a16="http://schemas.microsoft.com/office/drawing/2014/main" id="{00000000-0008-0000-0F00-000082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a:extLst>
            <a:ext uri="{FF2B5EF4-FFF2-40B4-BE49-F238E27FC236}">
              <a16:creationId xmlns:a16="http://schemas.microsoft.com/office/drawing/2014/main" id="{00000000-0008-0000-0F00-000083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a:extLst>
            <a:ext uri="{FF2B5EF4-FFF2-40B4-BE49-F238E27FC236}">
              <a16:creationId xmlns:a16="http://schemas.microsoft.com/office/drawing/2014/main" id="{00000000-0008-0000-0F00-000084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a:extLst>
            <a:ext uri="{FF2B5EF4-FFF2-40B4-BE49-F238E27FC236}">
              <a16:creationId xmlns:a16="http://schemas.microsoft.com/office/drawing/2014/main" id="{00000000-0008-0000-0F00-000085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a:extLst>
            <a:ext uri="{FF2B5EF4-FFF2-40B4-BE49-F238E27FC236}">
              <a16:creationId xmlns:a16="http://schemas.microsoft.com/office/drawing/2014/main" id="{00000000-0008-0000-0F00-000086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a:extLst>
            <a:ext uri="{FF2B5EF4-FFF2-40B4-BE49-F238E27FC236}">
              <a16:creationId xmlns:a16="http://schemas.microsoft.com/office/drawing/2014/main" id="{00000000-0008-0000-0F00-000087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a:extLst>
            <a:ext uri="{FF2B5EF4-FFF2-40B4-BE49-F238E27FC236}">
              <a16:creationId xmlns:a16="http://schemas.microsoft.com/office/drawing/2014/main" id="{00000000-0008-0000-0F00-000088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a:extLst>
            <a:ext uri="{FF2B5EF4-FFF2-40B4-BE49-F238E27FC236}">
              <a16:creationId xmlns:a16="http://schemas.microsoft.com/office/drawing/2014/main" id="{00000000-0008-0000-0F00-000089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9" name="テキスト ボックス 138">
          <a:extLst>
            <a:ext uri="{FF2B5EF4-FFF2-40B4-BE49-F238E27FC236}">
              <a16:creationId xmlns:a16="http://schemas.microsoft.com/office/drawing/2014/main" id="{00000000-0008-0000-0F00-00008B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1" name="テキスト ボックス 140">
          <a:extLst>
            <a:ext uri="{FF2B5EF4-FFF2-40B4-BE49-F238E27FC236}">
              <a16:creationId xmlns:a16="http://schemas.microsoft.com/office/drawing/2014/main" id="{00000000-0008-0000-0F00-00008D000000}"/>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2" name="直線コネクタ 141">
          <a:extLst>
            <a:ext uri="{FF2B5EF4-FFF2-40B4-BE49-F238E27FC236}">
              <a16:creationId xmlns:a16="http://schemas.microsoft.com/office/drawing/2014/main" id="{00000000-0008-0000-0F00-00008E000000}"/>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3" name="テキスト ボックス 142">
          <a:extLst>
            <a:ext uri="{FF2B5EF4-FFF2-40B4-BE49-F238E27FC236}">
              <a16:creationId xmlns:a16="http://schemas.microsoft.com/office/drawing/2014/main" id="{00000000-0008-0000-0F00-00008F000000}"/>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4" name="直線コネクタ 143">
          <a:extLst>
            <a:ext uri="{FF2B5EF4-FFF2-40B4-BE49-F238E27FC236}">
              <a16:creationId xmlns:a16="http://schemas.microsoft.com/office/drawing/2014/main" id="{00000000-0008-0000-0F00-000090000000}"/>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5" name="テキスト ボックス 144">
          <a:extLst>
            <a:ext uri="{FF2B5EF4-FFF2-40B4-BE49-F238E27FC236}">
              <a16:creationId xmlns:a16="http://schemas.microsoft.com/office/drawing/2014/main" id="{00000000-0008-0000-0F00-000091000000}"/>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6" name="直線コネクタ 145">
          <a:extLst>
            <a:ext uri="{FF2B5EF4-FFF2-40B4-BE49-F238E27FC236}">
              <a16:creationId xmlns:a16="http://schemas.microsoft.com/office/drawing/2014/main" id="{00000000-0008-0000-0F00-000092000000}"/>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7" name="テキスト ボックス 146">
          <a:extLst>
            <a:ext uri="{FF2B5EF4-FFF2-40B4-BE49-F238E27FC236}">
              <a16:creationId xmlns:a16="http://schemas.microsoft.com/office/drawing/2014/main" id="{00000000-0008-0000-0F00-000093000000}"/>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8" name="直線コネクタ 147">
          <a:extLst>
            <a:ext uri="{FF2B5EF4-FFF2-40B4-BE49-F238E27FC236}">
              <a16:creationId xmlns:a16="http://schemas.microsoft.com/office/drawing/2014/main" id="{00000000-0008-0000-0F00-000094000000}"/>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9" name="テキスト ボックス 148">
          <a:extLst>
            <a:ext uri="{FF2B5EF4-FFF2-40B4-BE49-F238E27FC236}">
              <a16:creationId xmlns:a16="http://schemas.microsoft.com/office/drawing/2014/main" id="{00000000-0008-0000-0F00-000095000000}"/>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a:extLst>
            <a:ext uri="{FF2B5EF4-FFF2-40B4-BE49-F238E27FC236}">
              <a16:creationId xmlns:a16="http://schemas.microsoft.com/office/drawing/2014/main" id="{00000000-0008-0000-0F00-000096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1" name="テキスト ボックス 150">
          <a:extLst>
            <a:ext uri="{FF2B5EF4-FFF2-40B4-BE49-F238E27FC236}">
              <a16:creationId xmlns:a16="http://schemas.microsoft.com/office/drawing/2014/main" id="{00000000-0008-0000-0F00-000097000000}"/>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体育館・プール】&#10;有形固定資産減価償却率グラフ枠">
          <a:extLst>
            <a:ext uri="{FF2B5EF4-FFF2-40B4-BE49-F238E27FC236}">
              <a16:creationId xmlns:a16="http://schemas.microsoft.com/office/drawing/2014/main" id="{00000000-0008-0000-0F00-000098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118110</xdr:rowOff>
    </xdr:from>
    <xdr:to>
      <xdr:col>24</xdr:col>
      <xdr:colOff>62865</xdr:colOff>
      <xdr:row>63</xdr:row>
      <xdr:rowOff>123825</xdr:rowOff>
    </xdr:to>
    <xdr:cxnSp macro="">
      <xdr:nvCxnSpPr>
        <xdr:cNvPr id="153" name="直線コネクタ 152">
          <a:extLst>
            <a:ext uri="{FF2B5EF4-FFF2-40B4-BE49-F238E27FC236}">
              <a16:creationId xmlns:a16="http://schemas.microsoft.com/office/drawing/2014/main" id="{00000000-0008-0000-0F00-000099000000}"/>
            </a:ext>
          </a:extLst>
        </xdr:cNvPr>
        <xdr:cNvCxnSpPr/>
      </xdr:nvCxnSpPr>
      <xdr:spPr>
        <a:xfrm flipV="1">
          <a:off x="4086225" y="9505950"/>
          <a:ext cx="0" cy="1179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127652</xdr:rowOff>
    </xdr:from>
    <xdr:ext cx="405111" cy="259045"/>
    <xdr:sp macro="" textlink="">
      <xdr:nvSpPr>
        <xdr:cNvPr id="154" name="【体育館・プール】&#10;有形固定資産減価償却率最小値テキスト">
          <a:extLst>
            <a:ext uri="{FF2B5EF4-FFF2-40B4-BE49-F238E27FC236}">
              <a16:creationId xmlns:a16="http://schemas.microsoft.com/office/drawing/2014/main" id="{00000000-0008-0000-0F00-00009A000000}"/>
            </a:ext>
          </a:extLst>
        </xdr:cNvPr>
        <xdr:cNvSpPr txBox="1"/>
      </xdr:nvSpPr>
      <xdr:spPr>
        <a:xfrm>
          <a:off x="4124960" y="106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123825</xdr:rowOff>
    </xdr:from>
    <xdr:to>
      <xdr:col>24</xdr:col>
      <xdr:colOff>152400</xdr:colOff>
      <xdr:row>63</xdr:row>
      <xdr:rowOff>123825</xdr:rowOff>
    </xdr:to>
    <xdr:cxnSp macro="">
      <xdr:nvCxnSpPr>
        <xdr:cNvPr id="155" name="直線コネクタ 154">
          <a:extLst>
            <a:ext uri="{FF2B5EF4-FFF2-40B4-BE49-F238E27FC236}">
              <a16:creationId xmlns:a16="http://schemas.microsoft.com/office/drawing/2014/main" id="{00000000-0008-0000-0F00-00009B000000}"/>
            </a:ext>
          </a:extLst>
        </xdr:cNvPr>
        <xdr:cNvCxnSpPr/>
      </xdr:nvCxnSpPr>
      <xdr:spPr>
        <a:xfrm>
          <a:off x="4020820" y="106851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64787</xdr:rowOff>
    </xdr:from>
    <xdr:ext cx="405111" cy="259045"/>
    <xdr:sp macro="" textlink="">
      <xdr:nvSpPr>
        <xdr:cNvPr id="156" name="【体育館・プール】&#10;有形固定資産減価償却率最大値テキスト">
          <a:extLst>
            <a:ext uri="{FF2B5EF4-FFF2-40B4-BE49-F238E27FC236}">
              <a16:creationId xmlns:a16="http://schemas.microsoft.com/office/drawing/2014/main" id="{00000000-0008-0000-0F00-00009C000000}"/>
            </a:ext>
          </a:extLst>
        </xdr:cNvPr>
        <xdr:cNvSpPr txBox="1"/>
      </xdr:nvSpPr>
      <xdr:spPr>
        <a:xfrm>
          <a:off x="4124960" y="928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118110</xdr:rowOff>
    </xdr:from>
    <xdr:to>
      <xdr:col>24</xdr:col>
      <xdr:colOff>152400</xdr:colOff>
      <xdr:row>56</xdr:row>
      <xdr:rowOff>118110</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4020820" y="9505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5732</xdr:rowOff>
    </xdr:from>
    <xdr:ext cx="405111" cy="259045"/>
    <xdr:sp macro="" textlink="">
      <xdr:nvSpPr>
        <xdr:cNvPr id="158" name="【体育館・プール】&#10;有形固定資産減価償却率平均値テキスト">
          <a:extLst>
            <a:ext uri="{FF2B5EF4-FFF2-40B4-BE49-F238E27FC236}">
              <a16:creationId xmlns:a16="http://schemas.microsoft.com/office/drawing/2014/main" id="{00000000-0008-0000-0F00-00009E000000}"/>
            </a:ext>
          </a:extLst>
        </xdr:cNvPr>
        <xdr:cNvSpPr txBox="1"/>
      </xdr:nvSpPr>
      <xdr:spPr>
        <a:xfrm>
          <a:off x="4124960" y="100641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27305</xdr:rowOff>
    </xdr:from>
    <xdr:to>
      <xdr:col>24</xdr:col>
      <xdr:colOff>114300</xdr:colOff>
      <xdr:row>60</xdr:row>
      <xdr:rowOff>128905</xdr:rowOff>
    </xdr:to>
    <xdr:sp macro="" textlink="">
      <xdr:nvSpPr>
        <xdr:cNvPr id="159" name="フローチャート: 判断 158">
          <a:extLst>
            <a:ext uri="{FF2B5EF4-FFF2-40B4-BE49-F238E27FC236}">
              <a16:creationId xmlns:a16="http://schemas.microsoft.com/office/drawing/2014/main" id="{00000000-0008-0000-0F00-00009F000000}"/>
            </a:ext>
          </a:extLst>
        </xdr:cNvPr>
        <xdr:cNvSpPr/>
      </xdr:nvSpPr>
      <xdr:spPr>
        <a:xfrm>
          <a:off x="4036060" y="1008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2540</xdr:rowOff>
    </xdr:from>
    <xdr:to>
      <xdr:col>20</xdr:col>
      <xdr:colOff>38100</xdr:colOff>
      <xdr:row>60</xdr:row>
      <xdr:rowOff>104140</xdr:rowOff>
    </xdr:to>
    <xdr:sp macro="" textlink="">
      <xdr:nvSpPr>
        <xdr:cNvPr id="160" name="フローチャート: 判断 159">
          <a:extLst>
            <a:ext uri="{FF2B5EF4-FFF2-40B4-BE49-F238E27FC236}">
              <a16:creationId xmlns:a16="http://schemas.microsoft.com/office/drawing/2014/main" id="{00000000-0008-0000-0F00-0000A0000000}"/>
            </a:ext>
          </a:extLst>
        </xdr:cNvPr>
        <xdr:cNvSpPr/>
      </xdr:nvSpPr>
      <xdr:spPr>
        <a:xfrm>
          <a:off x="3312160" y="100609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44450</xdr:rowOff>
    </xdr:from>
    <xdr:to>
      <xdr:col>15</xdr:col>
      <xdr:colOff>101600</xdr:colOff>
      <xdr:row>60</xdr:row>
      <xdr:rowOff>146050</xdr:rowOff>
    </xdr:to>
    <xdr:sp macro="" textlink="">
      <xdr:nvSpPr>
        <xdr:cNvPr id="161" name="フローチャート: 判断 160">
          <a:extLst>
            <a:ext uri="{FF2B5EF4-FFF2-40B4-BE49-F238E27FC236}">
              <a16:creationId xmlns:a16="http://schemas.microsoft.com/office/drawing/2014/main" id="{00000000-0008-0000-0F00-0000A1000000}"/>
            </a:ext>
          </a:extLst>
        </xdr:cNvPr>
        <xdr:cNvSpPr/>
      </xdr:nvSpPr>
      <xdr:spPr>
        <a:xfrm>
          <a:off x="25146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10160</xdr:rowOff>
    </xdr:from>
    <xdr:to>
      <xdr:col>10</xdr:col>
      <xdr:colOff>165100</xdr:colOff>
      <xdr:row>60</xdr:row>
      <xdr:rowOff>111760</xdr:rowOff>
    </xdr:to>
    <xdr:sp macro="" textlink="">
      <xdr:nvSpPr>
        <xdr:cNvPr id="162" name="フローチャート: 判断 161">
          <a:extLst>
            <a:ext uri="{FF2B5EF4-FFF2-40B4-BE49-F238E27FC236}">
              <a16:creationId xmlns:a16="http://schemas.microsoft.com/office/drawing/2014/main" id="{00000000-0008-0000-0F00-0000A2000000}"/>
            </a:ext>
          </a:extLst>
        </xdr:cNvPr>
        <xdr:cNvSpPr/>
      </xdr:nvSpPr>
      <xdr:spPr>
        <a:xfrm>
          <a:off x="17399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156845</xdr:rowOff>
    </xdr:from>
    <xdr:to>
      <xdr:col>6</xdr:col>
      <xdr:colOff>38100</xdr:colOff>
      <xdr:row>60</xdr:row>
      <xdr:rowOff>86995</xdr:rowOff>
    </xdr:to>
    <xdr:sp macro="" textlink="">
      <xdr:nvSpPr>
        <xdr:cNvPr id="163" name="フローチャート: 判断 162">
          <a:extLst>
            <a:ext uri="{FF2B5EF4-FFF2-40B4-BE49-F238E27FC236}">
              <a16:creationId xmlns:a16="http://schemas.microsoft.com/office/drawing/2014/main" id="{00000000-0008-0000-0F00-0000A3000000}"/>
            </a:ext>
          </a:extLst>
        </xdr:cNvPr>
        <xdr:cNvSpPr/>
      </xdr:nvSpPr>
      <xdr:spPr>
        <a:xfrm>
          <a:off x="965200" y="100476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12065</xdr:rowOff>
    </xdr:from>
    <xdr:to>
      <xdr:col>10</xdr:col>
      <xdr:colOff>165100</xdr:colOff>
      <xdr:row>58</xdr:row>
      <xdr:rowOff>113665</xdr:rowOff>
    </xdr:to>
    <xdr:sp macro="" textlink="">
      <xdr:nvSpPr>
        <xdr:cNvPr id="169" name="楕円 168">
          <a:extLst>
            <a:ext uri="{FF2B5EF4-FFF2-40B4-BE49-F238E27FC236}">
              <a16:creationId xmlns:a16="http://schemas.microsoft.com/office/drawing/2014/main" id="{00000000-0008-0000-0F00-0000A9000000}"/>
            </a:ext>
          </a:extLst>
        </xdr:cNvPr>
        <xdr:cNvSpPr/>
      </xdr:nvSpPr>
      <xdr:spPr>
        <a:xfrm>
          <a:off x="1739900" y="973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90170</xdr:rowOff>
    </xdr:from>
    <xdr:to>
      <xdr:col>6</xdr:col>
      <xdr:colOff>38100</xdr:colOff>
      <xdr:row>58</xdr:row>
      <xdr:rowOff>20320</xdr:rowOff>
    </xdr:to>
    <xdr:sp macro="" textlink="">
      <xdr:nvSpPr>
        <xdr:cNvPr id="170" name="楕円 169">
          <a:extLst>
            <a:ext uri="{FF2B5EF4-FFF2-40B4-BE49-F238E27FC236}">
              <a16:creationId xmlns:a16="http://schemas.microsoft.com/office/drawing/2014/main" id="{00000000-0008-0000-0F00-0000AA000000}"/>
            </a:ext>
          </a:extLst>
        </xdr:cNvPr>
        <xdr:cNvSpPr/>
      </xdr:nvSpPr>
      <xdr:spPr>
        <a:xfrm>
          <a:off x="965200" y="96456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140970</xdr:rowOff>
    </xdr:from>
    <xdr:to>
      <xdr:col>10</xdr:col>
      <xdr:colOff>114300</xdr:colOff>
      <xdr:row>58</xdr:row>
      <xdr:rowOff>62865</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a:off x="1008380" y="9696450"/>
          <a:ext cx="78232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120667</xdr:rowOff>
    </xdr:from>
    <xdr:ext cx="405111" cy="259045"/>
    <xdr:sp macro="" textlink="">
      <xdr:nvSpPr>
        <xdr:cNvPr id="172" name="n_1aveValue【体育館・プール】&#10;有形固定資産減価償却率">
          <a:extLst>
            <a:ext uri="{FF2B5EF4-FFF2-40B4-BE49-F238E27FC236}">
              <a16:creationId xmlns:a16="http://schemas.microsoft.com/office/drawing/2014/main" id="{00000000-0008-0000-0F00-0000AC000000}"/>
            </a:ext>
          </a:extLst>
        </xdr:cNvPr>
        <xdr:cNvSpPr txBox="1"/>
      </xdr:nvSpPr>
      <xdr:spPr>
        <a:xfrm>
          <a:off x="317056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162577</xdr:rowOff>
    </xdr:from>
    <xdr:ext cx="405111" cy="259045"/>
    <xdr:sp macro="" textlink="">
      <xdr:nvSpPr>
        <xdr:cNvPr id="173" name="n_2aveValue【体育館・プール】&#10;有形固定資産減価償却率">
          <a:extLst>
            <a:ext uri="{FF2B5EF4-FFF2-40B4-BE49-F238E27FC236}">
              <a16:creationId xmlns:a16="http://schemas.microsoft.com/office/drawing/2014/main" id="{00000000-0008-0000-0F00-0000AD000000}"/>
            </a:ext>
          </a:extLst>
        </xdr:cNvPr>
        <xdr:cNvSpPr txBox="1"/>
      </xdr:nvSpPr>
      <xdr:spPr>
        <a:xfrm>
          <a:off x="238570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102887</xdr:rowOff>
    </xdr:from>
    <xdr:ext cx="405111" cy="259045"/>
    <xdr:sp macro="" textlink="">
      <xdr:nvSpPr>
        <xdr:cNvPr id="174" name="n_3aveValue【体育館・プール】&#10;有形固定資産減価償却率">
          <a:extLst>
            <a:ext uri="{FF2B5EF4-FFF2-40B4-BE49-F238E27FC236}">
              <a16:creationId xmlns:a16="http://schemas.microsoft.com/office/drawing/2014/main" id="{00000000-0008-0000-0F00-0000AE000000}"/>
            </a:ext>
          </a:extLst>
        </xdr:cNvPr>
        <xdr:cNvSpPr txBox="1"/>
      </xdr:nvSpPr>
      <xdr:spPr>
        <a:xfrm>
          <a:off x="161100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78122</xdr:rowOff>
    </xdr:from>
    <xdr:ext cx="405111" cy="259045"/>
    <xdr:sp macro="" textlink="">
      <xdr:nvSpPr>
        <xdr:cNvPr id="175" name="n_4aveValue【体育館・プール】&#10;有形固定資産減価償却率">
          <a:extLst>
            <a:ext uri="{FF2B5EF4-FFF2-40B4-BE49-F238E27FC236}">
              <a16:creationId xmlns:a16="http://schemas.microsoft.com/office/drawing/2014/main" id="{00000000-0008-0000-0F00-0000AF000000}"/>
            </a:ext>
          </a:extLst>
        </xdr:cNvPr>
        <xdr:cNvSpPr txBox="1"/>
      </xdr:nvSpPr>
      <xdr:spPr>
        <a:xfrm>
          <a:off x="836304" y="1013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130192</xdr:rowOff>
    </xdr:from>
    <xdr:ext cx="405111" cy="259045"/>
    <xdr:sp macro="" textlink="">
      <xdr:nvSpPr>
        <xdr:cNvPr id="176" name="n_3mainValue【体育館・プール】&#10;有形固定資産減価償却率">
          <a:extLst>
            <a:ext uri="{FF2B5EF4-FFF2-40B4-BE49-F238E27FC236}">
              <a16:creationId xmlns:a16="http://schemas.microsoft.com/office/drawing/2014/main" id="{00000000-0008-0000-0F00-0000B0000000}"/>
            </a:ext>
          </a:extLst>
        </xdr:cNvPr>
        <xdr:cNvSpPr txBox="1"/>
      </xdr:nvSpPr>
      <xdr:spPr>
        <a:xfrm>
          <a:off x="1611004" y="951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36847</xdr:rowOff>
    </xdr:from>
    <xdr:ext cx="405111" cy="259045"/>
    <xdr:sp macro="" textlink="">
      <xdr:nvSpPr>
        <xdr:cNvPr id="177" name="n_4mainValue【体育館・プール】&#10;有形固定資産減価償却率">
          <a:extLst>
            <a:ext uri="{FF2B5EF4-FFF2-40B4-BE49-F238E27FC236}">
              <a16:creationId xmlns:a16="http://schemas.microsoft.com/office/drawing/2014/main" id="{00000000-0008-0000-0F00-0000B1000000}"/>
            </a:ext>
          </a:extLst>
        </xdr:cNvPr>
        <xdr:cNvSpPr txBox="1"/>
      </xdr:nvSpPr>
      <xdr:spPr>
        <a:xfrm>
          <a:off x="836304" y="942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8" name="正方形/長方形 177">
          <a:extLst>
            <a:ext uri="{FF2B5EF4-FFF2-40B4-BE49-F238E27FC236}">
              <a16:creationId xmlns:a16="http://schemas.microsoft.com/office/drawing/2014/main" id="{00000000-0008-0000-0F00-0000B2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9" name="正方形/長方形 178">
          <a:extLst>
            <a:ext uri="{FF2B5EF4-FFF2-40B4-BE49-F238E27FC236}">
              <a16:creationId xmlns:a16="http://schemas.microsoft.com/office/drawing/2014/main" id="{00000000-0008-0000-0F00-0000B3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0" name="正方形/長方形 179">
          <a:extLst>
            <a:ext uri="{FF2B5EF4-FFF2-40B4-BE49-F238E27FC236}">
              <a16:creationId xmlns:a16="http://schemas.microsoft.com/office/drawing/2014/main" id="{00000000-0008-0000-0F00-0000B4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1" name="正方形/長方形 180">
          <a:extLst>
            <a:ext uri="{FF2B5EF4-FFF2-40B4-BE49-F238E27FC236}">
              <a16:creationId xmlns:a16="http://schemas.microsoft.com/office/drawing/2014/main" id="{00000000-0008-0000-0F00-0000B5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2" name="正方形/長方形 181">
          <a:extLst>
            <a:ext uri="{FF2B5EF4-FFF2-40B4-BE49-F238E27FC236}">
              <a16:creationId xmlns:a16="http://schemas.microsoft.com/office/drawing/2014/main" id="{00000000-0008-0000-0F00-0000B6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3" name="正方形/長方形 182">
          <a:extLst>
            <a:ext uri="{FF2B5EF4-FFF2-40B4-BE49-F238E27FC236}">
              <a16:creationId xmlns:a16="http://schemas.microsoft.com/office/drawing/2014/main" id="{00000000-0008-0000-0F00-0000B7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4" name="正方形/長方形 183">
          <a:extLst>
            <a:ext uri="{FF2B5EF4-FFF2-40B4-BE49-F238E27FC236}">
              <a16:creationId xmlns:a16="http://schemas.microsoft.com/office/drawing/2014/main" id="{00000000-0008-0000-0F00-0000B8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5" name="正方形/長方形 184">
          <a:extLst>
            <a:ext uri="{FF2B5EF4-FFF2-40B4-BE49-F238E27FC236}">
              <a16:creationId xmlns:a16="http://schemas.microsoft.com/office/drawing/2014/main" id="{00000000-0008-0000-0F00-0000B9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7" name="直線コネクタ 186">
          <a:extLst>
            <a:ext uri="{FF2B5EF4-FFF2-40B4-BE49-F238E27FC236}">
              <a16:creationId xmlns:a16="http://schemas.microsoft.com/office/drawing/2014/main" id="{00000000-0008-0000-0F00-0000BB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1" name="テキスト ボックス 190">
          <a:extLst>
            <a:ext uri="{FF2B5EF4-FFF2-40B4-BE49-F238E27FC236}">
              <a16:creationId xmlns:a16="http://schemas.microsoft.com/office/drawing/2014/main" id="{00000000-0008-0000-0F00-0000BF000000}"/>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3" name="テキスト ボックス 192">
          <a:extLst>
            <a:ext uri="{FF2B5EF4-FFF2-40B4-BE49-F238E27FC236}">
              <a16:creationId xmlns:a16="http://schemas.microsoft.com/office/drawing/2014/main" id="{00000000-0008-0000-0F00-0000C1000000}"/>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5" name="テキスト ボックス 194">
          <a:extLst>
            <a:ext uri="{FF2B5EF4-FFF2-40B4-BE49-F238E27FC236}">
              <a16:creationId xmlns:a16="http://schemas.microsoft.com/office/drawing/2014/main" id="{00000000-0008-0000-0F00-0000C3000000}"/>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7" name="テキスト ボックス 196">
          <a:extLst>
            <a:ext uri="{FF2B5EF4-FFF2-40B4-BE49-F238E27FC236}">
              <a16:creationId xmlns:a16="http://schemas.microsoft.com/office/drawing/2014/main" id="{00000000-0008-0000-0F00-0000C5000000}"/>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9" name="テキスト ボックス 198">
          <a:extLst>
            <a:ext uri="{FF2B5EF4-FFF2-40B4-BE49-F238E27FC236}">
              <a16:creationId xmlns:a16="http://schemas.microsoft.com/office/drawing/2014/main" id="{00000000-0008-0000-0F00-0000C700000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0" name="【体育館・プール】&#10;一人当たり面積グラフ枠">
          <a:extLst>
            <a:ext uri="{FF2B5EF4-FFF2-40B4-BE49-F238E27FC236}">
              <a16:creationId xmlns:a16="http://schemas.microsoft.com/office/drawing/2014/main" id="{00000000-0008-0000-0F00-0000C8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149860</xdr:rowOff>
    </xdr:from>
    <xdr:to>
      <xdr:col>54</xdr:col>
      <xdr:colOff>189865</xdr:colOff>
      <xdr:row>64</xdr:row>
      <xdr:rowOff>54610</xdr:rowOff>
    </xdr:to>
    <xdr:cxnSp macro="">
      <xdr:nvCxnSpPr>
        <xdr:cNvPr id="201" name="直線コネクタ 200">
          <a:extLst>
            <a:ext uri="{FF2B5EF4-FFF2-40B4-BE49-F238E27FC236}">
              <a16:creationId xmlns:a16="http://schemas.microsoft.com/office/drawing/2014/main" id="{00000000-0008-0000-0F00-0000C9000000}"/>
            </a:ext>
          </a:extLst>
        </xdr:cNvPr>
        <xdr:cNvCxnSpPr/>
      </xdr:nvCxnSpPr>
      <xdr:spPr>
        <a:xfrm flipV="1">
          <a:off x="9219565" y="937006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02" name="【体育館・プール】&#10;一人当たり面積最小値テキスト">
          <a:extLst>
            <a:ext uri="{FF2B5EF4-FFF2-40B4-BE49-F238E27FC236}">
              <a16:creationId xmlns:a16="http://schemas.microsoft.com/office/drawing/2014/main" id="{00000000-0008-0000-0F00-0000CA000000}"/>
            </a:ext>
          </a:extLst>
        </xdr:cNvPr>
        <xdr:cNvSpPr txBox="1"/>
      </xdr:nvSpPr>
      <xdr:spPr>
        <a:xfrm>
          <a:off x="9258300" y="1078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03" name="直線コネクタ 202">
          <a:extLst>
            <a:ext uri="{FF2B5EF4-FFF2-40B4-BE49-F238E27FC236}">
              <a16:creationId xmlns:a16="http://schemas.microsoft.com/office/drawing/2014/main" id="{00000000-0008-0000-0F00-0000CB000000}"/>
            </a:ext>
          </a:extLst>
        </xdr:cNvPr>
        <xdr:cNvCxnSpPr/>
      </xdr:nvCxnSpPr>
      <xdr:spPr>
        <a:xfrm>
          <a:off x="9154160" y="10783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96537</xdr:rowOff>
    </xdr:from>
    <xdr:ext cx="469744" cy="259045"/>
    <xdr:sp macro="" textlink="">
      <xdr:nvSpPr>
        <xdr:cNvPr id="204" name="【体育館・プール】&#10;一人当たり面積最大値テキスト">
          <a:extLst>
            <a:ext uri="{FF2B5EF4-FFF2-40B4-BE49-F238E27FC236}">
              <a16:creationId xmlns:a16="http://schemas.microsoft.com/office/drawing/2014/main" id="{00000000-0008-0000-0F00-0000CC000000}"/>
            </a:ext>
          </a:extLst>
        </xdr:cNvPr>
        <xdr:cNvSpPr txBox="1"/>
      </xdr:nvSpPr>
      <xdr:spPr>
        <a:xfrm>
          <a:off x="9258300" y="914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149860</xdr:rowOff>
    </xdr:from>
    <xdr:to>
      <xdr:col>55</xdr:col>
      <xdr:colOff>88900</xdr:colOff>
      <xdr:row>55</xdr:row>
      <xdr:rowOff>149860</xdr:rowOff>
    </xdr:to>
    <xdr:cxnSp macro="">
      <xdr:nvCxnSpPr>
        <xdr:cNvPr id="205" name="直線コネクタ 204">
          <a:extLst>
            <a:ext uri="{FF2B5EF4-FFF2-40B4-BE49-F238E27FC236}">
              <a16:creationId xmlns:a16="http://schemas.microsoft.com/office/drawing/2014/main" id="{00000000-0008-0000-0F00-0000CD000000}"/>
            </a:ext>
          </a:extLst>
        </xdr:cNvPr>
        <xdr:cNvCxnSpPr/>
      </xdr:nvCxnSpPr>
      <xdr:spPr>
        <a:xfrm>
          <a:off x="9154160" y="9370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151147</xdr:rowOff>
    </xdr:from>
    <xdr:ext cx="469744" cy="259045"/>
    <xdr:sp macro="" textlink="">
      <xdr:nvSpPr>
        <xdr:cNvPr id="206" name="【体育館・プール】&#10;一人当たり面積平均値テキスト">
          <a:extLst>
            <a:ext uri="{FF2B5EF4-FFF2-40B4-BE49-F238E27FC236}">
              <a16:creationId xmlns:a16="http://schemas.microsoft.com/office/drawing/2014/main" id="{00000000-0008-0000-0F00-0000CE000000}"/>
            </a:ext>
          </a:extLst>
        </xdr:cNvPr>
        <xdr:cNvSpPr txBox="1"/>
      </xdr:nvSpPr>
      <xdr:spPr>
        <a:xfrm>
          <a:off x="9258300" y="1037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1270</xdr:rowOff>
    </xdr:from>
    <xdr:to>
      <xdr:col>55</xdr:col>
      <xdr:colOff>50800</xdr:colOff>
      <xdr:row>62</xdr:row>
      <xdr:rowOff>102870</xdr:rowOff>
    </xdr:to>
    <xdr:sp macro="" textlink="">
      <xdr:nvSpPr>
        <xdr:cNvPr id="207" name="フローチャート: 判断 206">
          <a:extLst>
            <a:ext uri="{FF2B5EF4-FFF2-40B4-BE49-F238E27FC236}">
              <a16:creationId xmlns:a16="http://schemas.microsoft.com/office/drawing/2014/main" id="{00000000-0008-0000-0F00-0000CF000000}"/>
            </a:ext>
          </a:extLst>
        </xdr:cNvPr>
        <xdr:cNvSpPr/>
      </xdr:nvSpPr>
      <xdr:spPr>
        <a:xfrm>
          <a:off x="9192260" y="103949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15240</xdr:rowOff>
    </xdr:from>
    <xdr:to>
      <xdr:col>50</xdr:col>
      <xdr:colOff>165100</xdr:colOff>
      <xdr:row>62</xdr:row>
      <xdr:rowOff>116840</xdr:rowOff>
    </xdr:to>
    <xdr:sp macro="" textlink="">
      <xdr:nvSpPr>
        <xdr:cNvPr id="208" name="フローチャート: 判断 207">
          <a:extLst>
            <a:ext uri="{FF2B5EF4-FFF2-40B4-BE49-F238E27FC236}">
              <a16:creationId xmlns:a16="http://schemas.microsoft.com/office/drawing/2014/main" id="{00000000-0008-0000-0F00-0000D0000000}"/>
            </a:ext>
          </a:extLst>
        </xdr:cNvPr>
        <xdr:cNvSpPr/>
      </xdr:nvSpPr>
      <xdr:spPr>
        <a:xfrm>
          <a:off x="8445500" y="1040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49530</xdr:rowOff>
    </xdr:from>
    <xdr:to>
      <xdr:col>46</xdr:col>
      <xdr:colOff>38100</xdr:colOff>
      <xdr:row>62</xdr:row>
      <xdr:rowOff>151130</xdr:rowOff>
    </xdr:to>
    <xdr:sp macro="" textlink="">
      <xdr:nvSpPr>
        <xdr:cNvPr id="209" name="フローチャート: 判断 208">
          <a:extLst>
            <a:ext uri="{FF2B5EF4-FFF2-40B4-BE49-F238E27FC236}">
              <a16:creationId xmlns:a16="http://schemas.microsoft.com/office/drawing/2014/main" id="{00000000-0008-0000-0F00-0000D1000000}"/>
            </a:ext>
          </a:extLst>
        </xdr:cNvPr>
        <xdr:cNvSpPr/>
      </xdr:nvSpPr>
      <xdr:spPr>
        <a:xfrm>
          <a:off x="7670800" y="104432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38100</xdr:rowOff>
    </xdr:from>
    <xdr:to>
      <xdr:col>41</xdr:col>
      <xdr:colOff>101600</xdr:colOff>
      <xdr:row>62</xdr:row>
      <xdr:rowOff>139700</xdr:rowOff>
    </xdr:to>
    <xdr:sp macro="" textlink="">
      <xdr:nvSpPr>
        <xdr:cNvPr id="210" name="フローチャート: 判断 209">
          <a:extLst>
            <a:ext uri="{FF2B5EF4-FFF2-40B4-BE49-F238E27FC236}">
              <a16:creationId xmlns:a16="http://schemas.microsoft.com/office/drawing/2014/main" id="{00000000-0008-0000-0F00-0000D2000000}"/>
            </a:ext>
          </a:extLst>
        </xdr:cNvPr>
        <xdr:cNvSpPr/>
      </xdr:nvSpPr>
      <xdr:spPr>
        <a:xfrm>
          <a:off x="6873240" y="1043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11" name="フローチャート: 判断 210">
          <a:extLst>
            <a:ext uri="{FF2B5EF4-FFF2-40B4-BE49-F238E27FC236}">
              <a16:creationId xmlns:a16="http://schemas.microsoft.com/office/drawing/2014/main" id="{00000000-0008-0000-0F00-0000D3000000}"/>
            </a:ext>
          </a:extLst>
        </xdr:cNvPr>
        <xdr:cNvSpPr/>
      </xdr:nvSpPr>
      <xdr:spPr>
        <a:xfrm>
          <a:off x="609854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2" name="テキスト ボックス 211">
          <a:extLst>
            <a:ext uri="{FF2B5EF4-FFF2-40B4-BE49-F238E27FC236}">
              <a16:creationId xmlns:a16="http://schemas.microsoft.com/office/drawing/2014/main" id="{00000000-0008-0000-0F00-0000D4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130810</xdr:rowOff>
    </xdr:from>
    <xdr:to>
      <xdr:col>41</xdr:col>
      <xdr:colOff>101600</xdr:colOff>
      <xdr:row>60</xdr:row>
      <xdr:rowOff>60960</xdr:rowOff>
    </xdr:to>
    <xdr:sp macro="" textlink="">
      <xdr:nvSpPr>
        <xdr:cNvPr id="217" name="楕円 216">
          <a:extLst>
            <a:ext uri="{FF2B5EF4-FFF2-40B4-BE49-F238E27FC236}">
              <a16:creationId xmlns:a16="http://schemas.microsoft.com/office/drawing/2014/main" id="{00000000-0008-0000-0F00-0000D9000000}"/>
            </a:ext>
          </a:extLst>
        </xdr:cNvPr>
        <xdr:cNvSpPr/>
      </xdr:nvSpPr>
      <xdr:spPr>
        <a:xfrm>
          <a:off x="6873240" y="10021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157480</xdr:rowOff>
    </xdr:from>
    <xdr:to>
      <xdr:col>36</xdr:col>
      <xdr:colOff>165100</xdr:colOff>
      <xdr:row>60</xdr:row>
      <xdr:rowOff>87630</xdr:rowOff>
    </xdr:to>
    <xdr:sp macro="" textlink="">
      <xdr:nvSpPr>
        <xdr:cNvPr id="218" name="楕円 217">
          <a:extLst>
            <a:ext uri="{FF2B5EF4-FFF2-40B4-BE49-F238E27FC236}">
              <a16:creationId xmlns:a16="http://schemas.microsoft.com/office/drawing/2014/main" id="{00000000-0008-0000-0F00-0000DA000000}"/>
            </a:ext>
          </a:extLst>
        </xdr:cNvPr>
        <xdr:cNvSpPr/>
      </xdr:nvSpPr>
      <xdr:spPr>
        <a:xfrm>
          <a:off x="6098540" y="10048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10160</xdr:rowOff>
    </xdr:from>
    <xdr:to>
      <xdr:col>41</xdr:col>
      <xdr:colOff>50800</xdr:colOff>
      <xdr:row>60</xdr:row>
      <xdr:rowOff>36830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flipV="1">
          <a:off x="6149340" y="10068560"/>
          <a:ext cx="7747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133367</xdr:rowOff>
    </xdr:from>
    <xdr:ext cx="469744" cy="259045"/>
    <xdr:sp macro="" textlink="">
      <xdr:nvSpPr>
        <xdr:cNvPr id="220" name="n_1aveValue【体育館・プール】&#10;一人当たり面積">
          <a:extLst>
            <a:ext uri="{FF2B5EF4-FFF2-40B4-BE49-F238E27FC236}">
              <a16:creationId xmlns:a16="http://schemas.microsoft.com/office/drawing/2014/main" id="{00000000-0008-0000-0F00-0000DC000000}"/>
            </a:ext>
          </a:extLst>
        </xdr:cNvPr>
        <xdr:cNvSpPr txBox="1"/>
      </xdr:nvSpPr>
      <xdr:spPr>
        <a:xfrm>
          <a:off x="8271587" y="1019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167657</xdr:rowOff>
    </xdr:from>
    <xdr:ext cx="469744" cy="259045"/>
    <xdr:sp macro="" textlink="">
      <xdr:nvSpPr>
        <xdr:cNvPr id="221" name="n_2aveValue【体育館・プール】&#10;一人当たり面積">
          <a:extLst>
            <a:ext uri="{FF2B5EF4-FFF2-40B4-BE49-F238E27FC236}">
              <a16:creationId xmlns:a16="http://schemas.microsoft.com/office/drawing/2014/main" id="{00000000-0008-0000-0F00-0000DD000000}"/>
            </a:ext>
          </a:extLst>
        </xdr:cNvPr>
        <xdr:cNvSpPr txBox="1"/>
      </xdr:nvSpPr>
      <xdr:spPr>
        <a:xfrm>
          <a:off x="7509587" y="1022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130827</xdr:rowOff>
    </xdr:from>
    <xdr:ext cx="469744" cy="259045"/>
    <xdr:sp macro="" textlink="">
      <xdr:nvSpPr>
        <xdr:cNvPr id="222" name="n_3aveValue【体育館・プール】&#10;一人当たり面積">
          <a:extLst>
            <a:ext uri="{FF2B5EF4-FFF2-40B4-BE49-F238E27FC236}">
              <a16:creationId xmlns:a16="http://schemas.microsoft.com/office/drawing/2014/main" id="{00000000-0008-0000-0F00-0000DE000000}"/>
            </a:ext>
          </a:extLst>
        </xdr:cNvPr>
        <xdr:cNvSpPr txBox="1"/>
      </xdr:nvSpPr>
      <xdr:spPr>
        <a:xfrm>
          <a:off x="6712027" y="1052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137177</xdr:rowOff>
    </xdr:from>
    <xdr:ext cx="469744" cy="259045"/>
    <xdr:sp macro="" textlink="">
      <xdr:nvSpPr>
        <xdr:cNvPr id="223" name="n_4aveValue【体育館・プール】&#10;一人当たり面積">
          <a:extLst>
            <a:ext uri="{FF2B5EF4-FFF2-40B4-BE49-F238E27FC236}">
              <a16:creationId xmlns:a16="http://schemas.microsoft.com/office/drawing/2014/main" id="{00000000-0008-0000-0F00-0000DF000000}"/>
            </a:ext>
          </a:extLst>
        </xdr:cNvPr>
        <xdr:cNvSpPr txBox="1"/>
      </xdr:nvSpPr>
      <xdr:spPr>
        <a:xfrm>
          <a:off x="593732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77487</xdr:rowOff>
    </xdr:from>
    <xdr:ext cx="469744" cy="259045"/>
    <xdr:sp macro="" textlink="">
      <xdr:nvSpPr>
        <xdr:cNvPr id="224" name="n_3mainValue【体育館・プール】&#10;一人当たり面積">
          <a:extLst>
            <a:ext uri="{FF2B5EF4-FFF2-40B4-BE49-F238E27FC236}">
              <a16:creationId xmlns:a16="http://schemas.microsoft.com/office/drawing/2014/main" id="{00000000-0008-0000-0F00-0000E0000000}"/>
            </a:ext>
          </a:extLst>
        </xdr:cNvPr>
        <xdr:cNvSpPr txBox="1"/>
      </xdr:nvSpPr>
      <xdr:spPr>
        <a:xfrm>
          <a:off x="6712027" y="9800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104157</xdr:rowOff>
    </xdr:from>
    <xdr:ext cx="469744" cy="259045"/>
    <xdr:sp macro="" textlink="">
      <xdr:nvSpPr>
        <xdr:cNvPr id="225" name="n_4mainValue【体育館・プール】&#10;一人当たり面積">
          <a:extLst>
            <a:ext uri="{FF2B5EF4-FFF2-40B4-BE49-F238E27FC236}">
              <a16:creationId xmlns:a16="http://schemas.microsoft.com/office/drawing/2014/main" id="{00000000-0008-0000-0F00-0000E1000000}"/>
            </a:ext>
          </a:extLst>
        </xdr:cNvPr>
        <xdr:cNvSpPr txBox="1"/>
      </xdr:nvSpPr>
      <xdr:spPr>
        <a:xfrm>
          <a:off x="5937327" y="982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6" name="正方形/長方形 225">
          <a:extLst>
            <a:ext uri="{FF2B5EF4-FFF2-40B4-BE49-F238E27FC236}">
              <a16:creationId xmlns:a16="http://schemas.microsoft.com/office/drawing/2014/main" id="{00000000-0008-0000-0F00-0000E200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7" name="正方形/長方形 226">
          <a:extLst>
            <a:ext uri="{FF2B5EF4-FFF2-40B4-BE49-F238E27FC236}">
              <a16:creationId xmlns:a16="http://schemas.microsoft.com/office/drawing/2014/main" id="{00000000-0008-0000-0F00-0000E300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8" name="正方形/長方形 227">
          <a:extLst>
            <a:ext uri="{FF2B5EF4-FFF2-40B4-BE49-F238E27FC236}">
              <a16:creationId xmlns:a16="http://schemas.microsoft.com/office/drawing/2014/main" id="{00000000-0008-0000-0F00-0000E400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9" name="正方形/長方形 228">
          <a:extLst>
            <a:ext uri="{FF2B5EF4-FFF2-40B4-BE49-F238E27FC236}">
              <a16:creationId xmlns:a16="http://schemas.microsoft.com/office/drawing/2014/main" id="{00000000-0008-0000-0F00-0000E500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0" name="正方形/長方形 229">
          <a:extLst>
            <a:ext uri="{FF2B5EF4-FFF2-40B4-BE49-F238E27FC236}">
              <a16:creationId xmlns:a16="http://schemas.microsoft.com/office/drawing/2014/main" id="{00000000-0008-0000-0F00-0000E600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1" name="正方形/長方形 230">
          <a:extLst>
            <a:ext uri="{FF2B5EF4-FFF2-40B4-BE49-F238E27FC236}">
              <a16:creationId xmlns:a16="http://schemas.microsoft.com/office/drawing/2014/main" id="{00000000-0008-0000-0F00-0000E700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2" name="正方形/長方形 231">
          <a:extLst>
            <a:ext uri="{FF2B5EF4-FFF2-40B4-BE49-F238E27FC236}">
              <a16:creationId xmlns:a16="http://schemas.microsoft.com/office/drawing/2014/main" id="{00000000-0008-0000-0F00-0000E800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3" name="正方形/長方形 232">
          <a:extLst>
            <a:ext uri="{FF2B5EF4-FFF2-40B4-BE49-F238E27FC236}">
              <a16:creationId xmlns:a16="http://schemas.microsoft.com/office/drawing/2014/main" id="{00000000-0008-0000-0F00-0000E900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4" name="テキスト ボックス 233">
          <a:extLst>
            <a:ext uri="{FF2B5EF4-FFF2-40B4-BE49-F238E27FC236}">
              <a16:creationId xmlns:a16="http://schemas.microsoft.com/office/drawing/2014/main" id="{00000000-0008-0000-0F00-0000EA00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5" name="直線コネクタ 234">
          <a:extLst>
            <a:ext uri="{FF2B5EF4-FFF2-40B4-BE49-F238E27FC236}">
              <a16:creationId xmlns:a16="http://schemas.microsoft.com/office/drawing/2014/main" id="{00000000-0008-0000-0F00-0000EB00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7" name="直線コネクタ 236">
          <a:extLst>
            <a:ext uri="{FF2B5EF4-FFF2-40B4-BE49-F238E27FC236}">
              <a16:creationId xmlns:a16="http://schemas.microsoft.com/office/drawing/2014/main" id="{00000000-0008-0000-0F00-0000ED00000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9" name="直線コネクタ 238">
          <a:extLst>
            <a:ext uri="{FF2B5EF4-FFF2-40B4-BE49-F238E27FC236}">
              <a16:creationId xmlns:a16="http://schemas.microsoft.com/office/drawing/2014/main" id="{00000000-0008-0000-0F00-0000EF00000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1" name="直線コネクタ 240">
          <a:extLst>
            <a:ext uri="{FF2B5EF4-FFF2-40B4-BE49-F238E27FC236}">
              <a16:creationId xmlns:a16="http://schemas.microsoft.com/office/drawing/2014/main" id="{00000000-0008-0000-0F00-0000F100000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3" name="直線コネクタ 242">
          <a:extLst>
            <a:ext uri="{FF2B5EF4-FFF2-40B4-BE49-F238E27FC236}">
              <a16:creationId xmlns:a16="http://schemas.microsoft.com/office/drawing/2014/main" id="{00000000-0008-0000-0F00-0000F300000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5" name="直線コネクタ 244">
          <a:extLst>
            <a:ext uri="{FF2B5EF4-FFF2-40B4-BE49-F238E27FC236}">
              <a16:creationId xmlns:a16="http://schemas.microsoft.com/office/drawing/2014/main" id="{00000000-0008-0000-0F00-0000F500000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48" name="テキスト ボックス 247">
          <a:extLst>
            <a:ext uri="{FF2B5EF4-FFF2-40B4-BE49-F238E27FC236}">
              <a16:creationId xmlns:a16="http://schemas.microsoft.com/office/drawing/2014/main" id="{00000000-0008-0000-0F00-0000F8000000}"/>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9" name="【福祉施設】&#10;有形固定資産減価償却率グラフ枠">
          <a:extLst>
            <a:ext uri="{FF2B5EF4-FFF2-40B4-BE49-F238E27FC236}">
              <a16:creationId xmlns:a16="http://schemas.microsoft.com/office/drawing/2014/main" id="{00000000-0008-0000-0F00-0000F900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167639</xdr:rowOff>
    </xdr:from>
    <xdr:to>
      <xdr:col>24</xdr:col>
      <xdr:colOff>62865</xdr:colOff>
      <xdr:row>86</xdr:row>
      <xdr:rowOff>114300</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flipV="1">
          <a:off x="4086225" y="13075919"/>
          <a:ext cx="0" cy="1455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51" name="【福祉施設】&#10;有形固定資産減価償却率最小値テキスト">
          <a:extLst>
            <a:ext uri="{FF2B5EF4-FFF2-40B4-BE49-F238E27FC236}">
              <a16:creationId xmlns:a16="http://schemas.microsoft.com/office/drawing/2014/main" id="{00000000-0008-0000-0F00-0000FB000000}"/>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114316</xdr:rowOff>
    </xdr:from>
    <xdr:ext cx="405111" cy="259045"/>
    <xdr:sp macro="" textlink="">
      <xdr:nvSpPr>
        <xdr:cNvPr id="253" name="【福祉施設】&#10;有形固定資産減価償却率最大値テキスト">
          <a:extLst>
            <a:ext uri="{FF2B5EF4-FFF2-40B4-BE49-F238E27FC236}">
              <a16:creationId xmlns:a16="http://schemas.microsoft.com/office/drawing/2014/main" id="{00000000-0008-0000-0F00-0000FD000000}"/>
            </a:ext>
          </a:extLst>
        </xdr:cNvPr>
        <xdr:cNvSpPr txBox="1"/>
      </xdr:nvSpPr>
      <xdr:spPr>
        <a:xfrm>
          <a:off x="4124960" y="12854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167639</xdr:rowOff>
    </xdr:from>
    <xdr:to>
      <xdr:col>24</xdr:col>
      <xdr:colOff>152400</xdr:colOff>
      <xdr:row>77</xdr:row>
      <xdr:rowOff>167639</xdr:rowOff>
    </xdr:to>
    <xdr:cxnSp macro="">
      <xdr:nvCxnSpPr>
        <xdr:cNvPr id="254" name="直線コネクタ 253">
          <a:extLst>
            <a:ext uri="{FF2B5EF4-FFF2-40B4-BE49-F238E27FC236}">
              <a16:creationId xmlns:a16="http://schemas.microsoft.com/office/drawing/2014/main" id="{00000000-0008-0000-0F00-0000FE000000}"/>
            </a:ext>
          </a:extLst>
        </xdr:cNvPr>
        <xdr:cNvCxnSpPr/>
      </xdr:nvCxnSpPr>
      <xdr:spPr>
        <a:xfrm>
          <a:off x="4020820" y="130759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131463</xdr:rowOff>
    </xdr:from>
    <xdr:ext cx="405111" cy="259045"/>
    <xdr:sp macro="" textlink="">
      <xdr:nvSpPr>
        <xdr:cNvPr id="255" name="【福祉施設】&#10;有形固定資産減価償却率平均値テキスト">
          <a:extLst>
            <a:ext uri="{FF2B5EF4-FFF2-40B4-BE49-F238E27FC236}">
              <a16:creationId xmlns:a16="http://schemas.microsoft.com/office/drawing/2014/main" id="{00000000-0008-0000-0F00-0000FF000000}"/>
            </a:ext>
          </a:extLst>
        </xdr:cNvPr>
        <xdr:cNvSpPr txBox="1"/>
      </xdr:nvSpPr>
      <xdr:spPr>
        <a:xfrm>
          <a:off x="4124960" y="137103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153036</xdr:rowOff>
    </xdr:from>
    <xdr:to>
      <xdr:col>24</xdr:col>
      <xdr:colOff>114300</xdr:colOff>
      <xdr:row>82</xdr:row>
      <xdr:rowOff>83186</xdr:rowOff>
    </xdr:to>
    <xdr:sp macro="" textlink="">
      <xdr:nvSpPr>
        <xdr:cNvPr id="256" name="フローチャート: 判断 255">
          <a:extLst>
            <a:ext uri="{FF2B5EF4-FFF2-40B4-BE49-F238E27FC236}">
              <a16:creationId xmlns:a16="http://schemas.microsoft.com/office/drawing/2014/main" id="{00000000-0008-0000-0F00-000000010000}"/>
            </a:ext>
          </a:extLst>
        </xdr:cNvPr>
        <xdr:cNvSpPr/>
      </xdr:nvSpPr>
      <xdr:spPr>
        <a:xfrm>
          <a:off x="4036060" y="137318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126364</xdr:rowOff>
    </xdr:from>
    <xdr:to>
      <xdr:col>20</xdr:col>
      <xdr:colOff>38100</xdr:colOff>
      <xdr:row>82</xdr:row>
      <xdr:rowOff>56514</xdr:rowOff>
    </xdr:to>
    <xdr:sp macro="" textlink="">
      <xdr:nvSpPr>
        <xdr:cNvPr id="257" name="フローチャート: 判断 256">
          <a:extLst>
            <a:ext uri="{FF2B5EF4-FFF2-40B4-BE49-F238E27FC236}">
              <a16:creationId xmlns:a16="http://schemas.microsoft.com/office/drawing/2014/main" id="{00000000-0008-0000-0F00-000001010000}"/>
            </a:ext>
          </a:extLst>
        </xdr:cNvPr>
        <xdr:cNvSpPr/>
      </xdr:nvSpPr>
      <xdr:spPr>
        <a:xfrm>
          <a:off x="3312160" y="137052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73025</xdr:rowOff>
    </xdr:from>
    <xdr:to>
      <xdr:col>15</xdr:col>
      <xdr:colOff>101600</xdr:colOff>
      <xdr:row>82</xdr:row>
      <xdr:rowOff>3175</xdr:rowOff>
    </xdr:to>
    <xdr:sp macro="" textlink="">
      <xdr:nvSpPr>
        <xdr:cNvPr id="258" name="フローチャート: 判断 257">
          <a:extLst>
            <a:ext uri="{FF2B5EF4-FFF2-40B4-BE49-F238E27FC236}">
              <a16:creationId xmlns:a16="http://schemas.microsoft.com/office/drawing/2014/main" id="{00000000-0008-0000-0F00-000002010000}"/>
            </a:ext>
          </a:extLst>
        </xdr:cNvPr>
        <xdr:cNvSpPr/>
      </xdr:nvSpPr>
      <xdr:spPr>
        <a:xfrm>
          <a:off x="2514600" y="13651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48261</xdr:rowOff>
    </xdr:from>
    <xdr:to>
      <xdr:col>10</xdr:col>
      <xdr:colOff>165100</xdr:colOff>
      <xdr:row>81</xdr:row>
      <xdr:rowOff>149861</xdr:rowOff>
    </xdr:to>
    <xdr:sp macro="" textlink="">
      <xdr:nvSpPr>
        <xdr:cNvPr id="259" name="フローチャート: 判断 258">
          <a:extLst>
            <a:ext uri="{FF2B5EF4-FFF2-40B4-BE49-F238E27FC236}">
              <a16:creationId xmlns:a16="http://schemas.microsoft.com/office/drawing/2014/main" id="{00000000-0008-0000-0F00-000003010000}"/>
            </a:ext>
          </a:extLst>
        </xdr:cNvPr>
        <xdr:cNvSpPr/>
      </xdr:nvSpPr>
      <xdr:spPr>
        <a:xfrm>
          <a:off x="1739900" y="1362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27305</xdr:rowOff>
    </xdr:from>
    <xdr:to>
      <xdr:col>6</xdr:col>
      <xdr:colOff>38100</xdr:colOff>
      <xdr:row>81</xdr:row>
      <xdr:rowOff>128905</xdr:rowOff>
    </xdr:to>
    <xdr:sp macro="" textlink="">
      <xdr:nvSpPr>
        <xdr:cNvPr id="260" name="フローチャート: 判断 259">
          <a:extLst>
            <a:ext uri="{FF2B5EF4-FFF2-40B4-BE49-F238E27FC236}">
              <a16:creationId xmlns:a16="http://schemas.microsoft.com/office/drawing/2014/main" id="{00000000-0008-0000-0F00-000004010000}"/>
            </a:ext>
          </a:extLst>
        </xdr:cNvPr>
        <xdr:cNvSpPr/>
      </xdr:nvSpPr>
      <xdr:spPr>
        <a:xfrm>
          <a:off x="965200" y="136061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00000000-0008-0000-0F00-000005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F00-000006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00000000-0008-0000-0F00-000007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00000000-0008-0000-0F00-000008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00000000-0008-0000-0F00-000009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141605</xdr:rowOff>
    </xdr:from>
    <xdr:to>
      <xdr:col>10</xdr:col>
      <xdr:colOff>165100</xdr:colOff>
      <xdr:row>80</xdr:row>
      <xdr:rowOff>71755</xdr:rowOff>
    </xdr:to>
    <xdr:sp macro="" textlink="">
      <xdr:nvSpPr>
        <xdr:cNvPr id="266" name="楕円 265">
          <a:extLst>
            <a:ext uri="{FF2B5EF4-FFF2-40B4-BE49-F238E27FC236}">
              <a16:creationId xmlns:a16="http://schemas.microsoft.com/office/drawing/2014/main" id="{00000000-0008-0000-0F00-00000A010000}"/>
            </a:ext>
          </a:extLst>
        </xdr:cNvPr>
        <xdr:cNvSpPr/>
      </xdr:nvSpPr>
      <xdr:spPr>
        <a:xfrm>
          <a:off x="1739900" y="13385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105411</xdr:rowOff>
    </xdr:from>
    <xdr:to>
      <xdr:col>6</xdr:col>
      <xdr:colOff>38100</xdr:colOff>
      <xdr:row>80</xdr:row>
      <xdr:rowOff>35561</xdr:rowOff>
    </xdr:to>
    <xdr:sp macro="" textlink="">
      <xdr:nvSpPr>
        <xdr:cNvPr id="267" name="楕円 266">
          <a:extLst>
            <a:ext uri="{FF2B5EF4-FFF2-40B4-BE49-F238E27FC236}">
              <a16:creationId xmlns:a16="http://schemas.microsoft.com/office/drawing/2014/main" id="{00000000-0008-0000-0F00-00000B010000}"/>
            </a:ext>
          </a:extLst>
        </xdr:cNvPr>
        <xdr:cNvSpPr/>
      </xdr:nvSpPr>
      <xdr:spPr>
        <a:xfrm>
          <a:off x="965200" y="133489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156211</xdr:rowOff>
    </xdr:from>
    <xdr:to>
      <xdr:col>10</xdr:col>
      <xdr:colOff>114300</xdr:colOff>
      <xdr:row>80</xdr:row>
      <xdr:rowOff>20955</xdr:rowOff>
    </xdr:to>
    <xdr:cxnSp macro="">
      <xdr:nvCxnSpPr>
        <xdr:cNvPr id="268" name="直線コネクタ 267">
          <a:extLst>
            <a:ext uri="{FF2B5EF4-FFF2-40B4-BE49-F238E27FC236}">
              <a16:creationId xmlns:a16="http://schemas.microsoft.com/office/drawing/2014/main" id="{00000000-0008-0000-0F00-00000C010000}"/>
            </a:ext>
          </a:extLst>
        </xdr:cNvPr>
        <xdr:cNvCxnSpPr/>
      </xdr:nvCxnSpPr>
      <xdr:spPr>
        <a:xfrm>
          <a:off x="1008380" y="13399771"/>
          <a:ext cx="78232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73041</xdr:rowOff>
    </xdr:from>
    <xdr:ext cx="405111" cy="259045"/>
    <xdr:sp macro="" textlink="">
      <xdr:nvSpPr>
        <xdr:cNvPr id="269" name="n_1aveValue【福祉施設】&#10;有形固定資産減価償却率">
          <a:extLst>
            <a:ext uri="{FF2B5EF4-FFF2-40B4-BE49-F238E27FC236}">
              <a16:creationId xmlns:a16="http://schemas.microsoft.com/office/drawing/2014/main" id="{00000000-0008-0000-0F00-00000D010000}"/>
            </a:ext>
          </a:extLst>
        </xdr:cNvPr>
        <xdr:cNvSpPr txBox="1"/>
      </xdr:nvSpPr>
      <xdr:spPr>
        <a:xfrm>
          <a:off x="3170564" y="134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19702</xdr:rowOff>
    </xdr:from>
    <xdr:ext cx="405111" cy="259045"/>
    <xdr:sp macro="" textlink="">
      <xdr:nvSpPr>
        <xdr:cNvPr id="270" name="n_2aveValue【福祉施設】&#10;有形固定資産減価償却率">
          <a:extLst>
            <a:ext uri="{FF2B5EF4-FFF2-40B4-BE49-F238E27FC236}">
              <a16:creationId xmlns:a16="http://schemas.microsoft.com/office/drawing/2014/main" id="{00000000-0008-0000-0F00-00000E010000}"/>
            </a:ext>
          </a:extLst>
        </xdr:cNvPr>
        <xdr:cNvSpPr txBox="1"/>
      </xdr:nvSpPr>
      <xdr:spPr>
        <a:xfrm>
          <a:off x="2385704" y="1343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140988</xdr:rowOff>
    </xdr:from>
    <xdr:ext cx="405111" cy="259045"/>
    <xdr:sp macro="" textlink="">
      <xdr:nvSpPr>
        <xdr:cNvPr id="271" name="n_3aveValue【福祉施設】&#10;有形固定資産減価償却率">
          <a:extLst>
            <a:ext uri="{FF2B5EF4-FFF2-40B4-BE49-F238E27FC236}">
              <a16:creationId xmlns:a16="http://schemas.microsoft.com/office/drawing/2014/main" id="{00000000-0008-0000-0F00-00000F010000}"/>
            </a:ext>
          </a:extLst>
        </xdr:cNvPr>
        <xdr:cNvSpPr txBox="1"/>
      </xdr:nvSpPr>
      <xdr:spPr>
        <a:xfrm>
          <a:off x="1611004" y="13719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120032</xdr:rowOff>
    </xdr:from>
    <xdr:ext cx="405111" cy="259045"/>
    <xdr:sp macro="" textlink="">
      <xdr:nvSpPr>
        <xdr:cNvPr id="272" name="n_4aveValue【福祉施設】&#10;有形固定資産減価償却率">
          <a:extLst>
            <a:ext uri="{FF2B5EF4-FFF2-40B4-BE49-F238E27FC236}">
              <a16:creationId xmlns:a16="http://schemas.microsoft.com/office/drawing/2014/main" id="{00000000-0008-0000-0F00-000010010000}"/>
            </a:ext>
          </a:extLst>
        </xdr:cNvPr>
        <xdr:cNvSpPr txBox="1"/>
      </xdr:nvSpPr>
      <xdr:spPr>
        <a:xfrm>
          <a:off x="836304" y="13698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88282</xdr:rowOff>
    </xdr:from>
    <xdr:ext cx="405111" cy="259045"/>
    <xdr:sp macro="" textlink="">
      <xdr:nvSpPr>
        <xdr:cNvPr id="273" name="n_3mainValue【福祉施設】&#10;有形固定資産減価償却率">
          <a:extLst>
            <a:ext uri="{FF2B5EF4-FFF2-40B4-BE49-F238E27FC236}">
              <a16:creationId xmlns:a16="http://schemas.microsoft.com/office/drawing/2014/main" id="{00000000-0008-0000-0F00-000011010000}"/>
            </a:ext>
          </a:extLst>
        </xdr:cNvPr>
        <xdr:cNvSpPr txBox="1"/>
      </xdr:nvSpPr>
      <xdr:spPr>
        <a:xfrm>
          <a:off x="1611004" y="1316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52088</xdr:rowOff>
    </xdr:from>
    <xdr:ext cx="405111" cy="259045"/>
    <xdr:sp macro="" textlink="">
      <xdr:nvSpPr>
        <xdr:cNvPr id="274" name="n_4mainValue【福祉施設】&#10;有形固定資産減価償却率">
          <a:extLst>
            <a:ext uri="{FF2B5EF4-FFF2-40B4-BE49-F238E27FC236}">
              <a16:creationId xmlns:a16="http://schemas.microsoft.com/office/drawing/2014/main" id="{00000000-0008-0000-0F00-000012010000}"/>
            </a:ext>
          </a:extLst>
        </xdr:cNvPr>
        <xdr:cNvSpPr txBox="1"/>
      </xdr:nvSpPr>
      <xdr:spPr>
        <a:xfrm>
          <a:off x="836304" y="13128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8" name="テキスト ボックス 287">
          <a:extLst>
            <a:ext uri="{FF2B5EF4-FFF2-40B4-BE49-F238E27FC236}">
              <a16:creationId xmlns:a16="http://schemas.microsoft.com/office/drawing/2014/main" id="{00000000-0008-0000-0F00-000020010000}"/>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0" name="テキスト ボックス 289">
          <a:extLst>
            <a:ext uri="{FF2B5EF4-FFF2-40B4-BE49-F238E27FC236}">
              <a16:creationId xmlns:a16="http://schemas.microsoft.com/office/drawing/2014/main" id="{00000000-0008-0000-0F00-000022010000}"/>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2" name="テキスト ボックス 291">
          <a:extLst>
            <a:ext uri="{FF2B5EF4-FFF2-40B4-BE49-F238E27FC236}">
              <a16:creationId xmlns:a16="http://schemas.microsoft.com/office/drawing/2014/main" id="{00000000-0008-0000-0F00-000024010000}"/>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5" name="直線コネクタ 294">
          <a:extLst>
            <a:ext uri="{FF2B5EF4-FFF2-40B4-BE49-F238E27FC236}">
              <a16:creationId xmlns:a16="http://schemas.microsoft.com/office/drawing/2014/main" id="{00000000-0008-0000-0F00-000027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7" name="【福祉施設】&#10;一人当たり面積グラフ枠">
          <a:extLst>
            <a:ext uri="{FF2B5EF4-FFF2-40B4-BE49-F238E27FC236}">
              <a16:creationId xmlns:a16="http://schemas.microsoft.com/office/drawing/2014/main" id="{00000000-0008-0000-0F00-000029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167639</xdr:rowOff>
    </xdr:from>
    <xdr:to>
      <xdr:col>54</xdr:col>
      <xdr:colOff>189865</xdr:colOff>
      <xdr:row>86</xdr:row>
      <xdr:rowOff>95250</xdr:rowOff>
    </xdr:to>
    <xdr:cxnSp macro="">
      <xdr:nvCxnSpPr>
        <xdr:cNvPr id="298" name="直線コネクタ 297">
          <a:extLst>
            <a:ext uri="{FF2B5EF4-FFF2-40B4-BE49-F238E27FC236}">
              <a16:creationId xmlns:a16="http://schemas.microsoft.com/office/drawing/2014/main" id="{00000000-0008-0000-0F00-00002A010000}"/>
            </a:ext>
          </a:extLst>
        </xdr:cNvPr>
        <xdr:cNvCxnSpPr/>
      </xdr:nvCxnSpPr>
      <xdr:spPr>
        <a:xfrm flipV="1">
          <a:off x="9219565" y="13243559"/>
          <a:ext cx="0" cy="126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99077</xdr:rowOff>
    </xdr:from>
    <xdr:ext cx="469744" cy="259045"/>
    <xdr:sp macro="" textlink="">
      <xdr:nvSpPr>
        <xdr:cNvPr id="299" name="【福祉施設】&#10;一人当たり面積最小値テキスト">
          <a:extLst>
            <a:ext uri="{FF2B5EF4-FFF2-40B4-BE49-F238E27FC236}">
              <a16:creationId xmlns:a16="http://schemas.microsoft.com/office/drawing/2014/main" id="{00000000-0008-0000-0F00-00002B010000}"/>
            </a:ext>
          </a:extLst>
        </xdr:cNvPr>
        <xdr:cNvSpPr txBox="1"/>
      </xdr:nvSpPr>
      <xdr:spPr>
        <a:xfrm>
          <a:off x="9258300" y="1451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95250</xdr:rowOff>
    </xdr:from>
    <xdr:to>
      <xdr:col>55</xdr:col>
      <xdr:colOff>88900</xdr:colOff>
      <xdr:row>86</xdr:row>
      <xdr:rowOff>95250</xdr:rowOff>
    </xdr:to>
    <xdr:cxnSp macro="">
      <xdr:nvCxnSpPr>
        <xdr:cNvPr id="300" name="直線コネクタ 299">
          <a:extLst>
            <a:ext uri="{FF2B5EF4-FFF2-40B4-BE49-F238E27FC236}">
              <a16:creationId xmlns:a16="http://schemas.microsoft.com/office/drawing/2014/main" id="{00000000-0008-0000-0F00-00002C010000}"/>
            </a:ext>
          </a:extLst>
        </xdr:cNvPr>
        <xdr:cNvCxnSpPr/>
      </xdr:nvCxnSpPr>
      <xdr:spPr>
        <a:xfrm>
          <a:off x="9154160" y="145122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114316</xdr:rowOff>
    </xdr:from>
    <xdr:ext cx="469744" cy="259045"/>
    <xdr:sp macro="" textlink="">
      <xdr:nvSpPr>
        <xdr:cNvPr id="301" name="【福祉施設】&#10;一人当たり面積最大値テキスト">
          <a:extLst>
            <a:ext uri="{FF2B5EF4-FFF2-40B4-BE49-F238E27FC236}">
              <a16:creationId xmlns:a16="http://schemas.microsoft.com/office/drawing/2014/main" id="{00000000-0008-0000-0F00-00002D010000}"/>
            </a:ext>
          </a:extLst>
        </xdr:cNvPr>
        <xdr:cNvSpPr txBox="1"/>
      </xdr:nvSpPr>
      <xdr:spPr>
        <a:xfrm>
          <a:off x="9258300" y="13022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167639</xdr:rowOff>
    </xdr:from>
    <xdr:to>
      <xdr:col>55</xdr:col>
      <xdr:colOff>88900</xdr:colOff>
      <xdr:row>78</xdr:row>
      <xdr:rowOff>167639</xdr:rowOff>
    </xdr:to>
    <xdr:cxnSp macro="">
      <xdr:nvCxnSpPr>
        <xdr:cNvPr id="302" name="直線コネクタ 301">
          <a:extLst>
            <a:ext uri="{FF2B5EF4-FFF2-40B4-BE49-F238E27FC236}">
              <a16:creationId xmlns:a16="http://schemas.microsoft.com/office/drawing/2014/main" id="{00000000-0008-0000-0F00-00002E010000}"/>
            </a:ext>
          </a:extLst>
        </xdr:cNvPr>
        <xdr:cNvCxnSpPr/>
      </xdr:nvCxnSpPr>
      <xdr:spPr>
        <a:xfrm>
          <a:off x="9154160" y="132435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133366</xdr:rowOff>
    </xdr:from>
    <xdr:ext cx="469744" cy="259045"/>
    <xdr:sp macro="" textlink="">
      <xdr:nvSpPr>
        <xdr:cNvPr id="303" name="【福祉施設】&#10;一人当たり面積平均値テキスト">
          <a:extLst>
            <a:ext uri="{FF2B5EF4-FFF2-40B4-BE49-F238E27FC236}">
              <a16:creationId xmlns:a16="http://schemas.microsoft.com/office/drawing/2014/main" id="{00000000-0008-0000-0F00-00002F010000}"/>
            </a:ext>
          </a:extLst>
        </xdr:cNvPr>
        <xdr:cNvSpPr txBox="1"/>
      </xdr:nvSpPr>
      <xdr:spPr>
        <a:xfrm>
          <a:off x="9258300" y="140474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154939</xdr:rowOff>
    </xdr:from>
    <xdr:to>
      <xdr:col>55</xdr:col>
      <xdr:colOff>50800</xdr:colOff>
      <xdr:row>84</xdr:row>
      <xdr:rowOff>85089</xdr:rowOff>
    </xdr:to>
    <xdr:sp macro="" textlink="">
      <xdr:nvSpPr>
        <xdr:cNvPr id="304" name="フローチャート: 判断 303">
          <a:extLst>
            <a:ext uri="{FF2B5EF4-FFF2-40B4-BE49-F238E27FC236}">
              <a16:creationId xmlns:a16="http://schemas.microsoft.com/office/drawing/2014/main" id="{00000000-0008-0000-0F00-000030010000}"/>
            </a:ext>
          </a:extLst>
        </xdr:cNvPr>
        <xdr:cNvSpPr/>
      </xdr:nvSpPr>
      <xdr:spPr>
        <a:xfrm>
          <a:off x="9192260" y="140690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147320</xdr:rowOff>
    </xdr:from>
    <xdr:to>
      <xdr:col>50</xdr:col>
      <xdr:colOff>165100</xdr:colOff>
      <xdr:row>84</xdr:row>
      <xdr:rowOff>77470</xdr:rowOff>
    </xdr:to>
    <xdr:sp macro="" textlink="">
      <xdr:nvSpPr>
        <xdr:cNvPr id="305" name="フローチャート: 判断 304">
          <a:extLst>
            <a:ext uri="{FF2B5EF4-FFF2-40B4-BE49-F238E27FC236}">
              <a16:creationId xmlns:a16="http://schemas.microsoft.com/office/drawing/2014/main" id="{00000000-0008-0000-0F00-000031010000}"/>
            </a:ext>
          </a:extLst>
        </xdr:cNvPr>
        <xdr:cNvSpPr/>
      </xdr:nvSpPr>
      <xdr:spPr>
        <a:xfrm>
          <a:off x="8445500" y="14061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151130</xdr:rowOff>
    </xdr:from>
    <xdr:to>
      <xdr:col>46</xdr:col>
      <xdr:colOff>38100</xdr:colOff>
      <xdr:row>84</xdr:row>
      <xdr:rowOff>81280</xdr:rowOff>
    </xdr:to>
    <xdr:sp macro="" textlink="">
      <xdr:nvSpPr>
        <xdr:cNvPr id="306" name="フローチャート: 判断 305">
          <a:extLst>
            <a:ext uri="{FF2B5EF4-FFF2-40B4-BE49-F238E27FC236}">
              <a16:creationId xmlns:a16="http://schemas.microsoft.com/office/drawing/2014/main" id="{00000000-0008-0000-0F00-000032010000}"/>
            </a:ext>
          </a:extLst>
        </xdr:cNvPr>
        <xdr:cNvSpPr/>
      </xdr:nvSpPr>
      <xdr:spPr>
        <a:xfrm>
          <a:off x="7670800" y="140652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162561</xdr:rowOff>
    </xdr:from>
    <xdr:to>
      <xdr:col>41</xdr:col>
      <xdr:colOff>101600</xdr:colOff>
      <xdr:row>84</xdr:row>
      <xdr:rowOff>92711</xdr:rowOff>
    </xdr:to>
    <xdr:sp macro="" textlink="">
      <xdr:nvSpPr>
        <xdr:cNvPr id="307" name="フローチャート: 判断 306">
          <a:extLst>
            <a:ext uri="{FF2B5EF4-FFF2-40B4-BE49-F238E27FC236}">
              <a16:creationId xmlns:a16="http://schemas.microsoft.com/office/drawing/2014/main" id="{00000000-0008-0000-0F00-000033010000}"/>
            </a:ext>
          </a:extLst>
        </xdr:cNvPr>
        <xdr:cNvSpPr/>
      </xdr:nvSpPr>
      <xdr:spPr>
        <a:xfrm>
          <a:off x="6873240" y="140766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166370</xdr:rowOff>
    </xdr:from>
    <xdr:to>
      <xdr:col>36</xdr:col>
      <xdr:colOff>165100</xdr:colOff>
      <xdr:row>84</xdr:row>
      <xdr:rowOff>96520</xdr:rowOff>
    </xdr:to>
    <xdr:sp macro="" textlink="">
      <xdr:nvSpPr>
        <xdr:cNvPr id="308" name="フローチャート: 判断 307">
          <a:extLst>
            <a:ext uri="{FF2B5EF4-FFF2-40B4-BE49-F238E27FC236}">
              <a16:creationId xmlns:a16="http://schemas.microsoft.com/office/drawing/2014/main" id="{00000000-0008-0000-0F00-000034010000}"/>
            </a:ext>
          </a:extLst>
        </xdr:cNvPr>
        <xdr:cNvSpPr/>
      </xdr:nvSpPr>
      <xdr:spPr>
        <a:xfrm>
          <a:off x="6098540" y="14080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00000000-0008-0000-0F00-000035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00000000-0008-0000-0F00-000036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1" name="テキスト ボックス 310">
          <a:extLst>
            <a:ext uri="{FF2B5EF4-FFF2-40B4-BE49-F238E27FC236}">
              <a16:creationId xmlns:a16="http://schemas.microsoft.com/office/drawing/2014/main" id="{00000000-0008-0000-0F00-000037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2" name="テキスト ボックス 311">
          <a:extLst>
            <a:ext uri="{FF2B5EF4-FFF2-40B4-BE49-F238E27FC236}">
              <a16:creationId xmlns:a16="http://schemas.microsoft.com/office/drawing/2014/main" id="{00000000-0008-0000-0F00-000038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3" name="テキスト ボックス 312">
          <a:extLst>
            <a:ext uri="{FF2B5EF4-FFF2-40B4-BE49-F238E27FC236}">
              <a16:creationId xmlns:a16="http://schemas.microsoft.com/office/drawing/2014/main" id="{00000000-0008-0000-0F00-000039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81</xdr:row>
      <xdr:rowOff>74930</xdr:rowOff>
    </xdr:from>
    <xdr:to>
      <xdr:col>41</xdr:col>
      <xdr:colOff>101600</xdr:colOff>
      <xdr:row>82</xdr:row>
      <xdr:rowOff>5080</xdr:rowOff>
    </xdr:to>
    <xdr:sp macro="" textlink="">
      <xdr:nvSpPr>
        <xdr:cNvPr id="314" name="楕円 313">
          <a:extLst>
            <a:ext uri="{FF2B5EF4-FFF2-40B4-BE49-F238E27FC236}">
              <a16:creationId xmlns:a16="http://schemas.microsoft.com/office/drawing/2014/main" id="{00000000-0008-0000-0F00-00003A010000}"/>
            </a:ext>
          </a:extLst>
        </xdr:cNvPr>
        <xdr:cNvSpPr/>
      </xdr:nvSpPr>
      <xdr:spPr>
        <a:xfrm>
          <a:off x="6873240" y="13653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55880</xdr:rowOff>
    </xdr:from>
    <xdr:to>
      <xdr:col>36</xdr:col>
      <xdr:colOff>165100</xdr:colOff>
      <xdr:row>82</xdr:row>
      <xdr:rowOff>157480</xdr:rowOff>
    </xdr:to>
    <xdr:sp macro="" textlink="">
      <xdr:nvSpPr>
        <xdr:cNvPr id="315" name="楕円 314">
          <a:extLst>
            <a:ext uri="{FF2B5EF4-FFF2-40B4-BE49-F238E27FC236}">
              <a16:creationId xmlns:a16="http://schemas.microsoft.com/office/drawing/2014/main" id="{00000000-0008-0000-0F00-00003B010000}"/>
            </a:ext>
          </a:extLst>
        </xdr:cNvPr>
        <xdr:cNvSpPr/>
      </xdr:nvSpPr>
      <xdr:spPr>
        <a:xfrm>
          <a:off x="6098540" y="1380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125730</xdr:rowOff>
    </xdr:from>
    <xdr:to>
      <xdr:col>41</xdr:col>
      <xdr:colOff>50800</xdr:colOff>
      <xdr:row>82</xdr:row>
      <xdr:rowOff>106680</xdr:rowOff>
    </xdr:to>
    <xdr:cxnSp macro="">
      <xdr:nvCxnSpPr>
        <xdr:cNvPr id="316" name="直線コネクタ 315">
          <a:extLst>
            <a:ext uri="{FF2B5EF4-FFF2-40B4-BE49-F238E27FC236}">
              <a16:creationId xmlns:a16="http://schemas.microsoft.com/office/drawing/2014/main" id="{00000000-0008-0000-0F00-00003C010000}"/>
            </a:ext>
          </a:extLst>
        </xdr:cNvPr>
        <xdr:cNvCxnSpPr/>
      </xdr:nvCxnSpPr>
      <xdr:spPr>
        <a:xfrm flipV="1">
          <a:off x="6149340" y="13704570"/>
          <a:ext cx="7747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93997</xdr:rowOff>
    </xdr:from>
    <xdr:ext cx="469744" cy="259045"/>
    <xdr:sp macro="" textlink="">
      <xdr:nvSpPr>
        <xdr:cNvPr id="317" name="n_1aveValue【福祉施設】&#10;一人当たり面積">
          <a:extLst>
            <a:ext uri="{FF2B5EF4-FFF2-40B4-BE49-F238E27FC236}">
              <a16:creationId xmlns:a16="http://schemas.microsoft.com/office/drawing/2014/main" id="{00000000-0008-0000-0F00-00003D010000}"/>
            </a:ext>
          </a:extLst>
        </xdr:cNvPr>
        <xdr:cNvSpPr txBox="1"/>
      </xdr:nvSpPr>
      <xdr:spPr>
        <a:xfrm>
          <a:off x="8271587" y="1384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97807</xdr:rowOff>
    </xdr:from>
    <xdr:ext cx="469744" cy="259045"/>
    <xdr:sp macro="" textlink="">
      <xdr:nvSpPr>
        <xdr:cNvPr id="318" name="n_2aveValue【福祉施設】&#10;一人当たり面積">
          <a:extLst>
            <a:ext uri="{FF2B5EF4-FFF2-40B4-BE49-F238E27FC236}">
              <a16:creationId xmlns:a16="http://schemas.microsoft.com/office/drawing/2014/main" id="{00000000-0008-0000-0F00-00003E010000}"/>
            </a:ext>
          </a:extLst>
        </xdr:cNvPr>
        <xdr:cNvSpPr txBox="1"/>
      </xdr:nvSpPr>
      <xdr:spPr>
        <a:xfrm>
          <a:off x="7509587" y="1384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83838</xdr:rowOff>
    </xdr:from>
    <xdr:ext cx="469744" cy="259045"/>
    <xdr:sp macro="" textlink="">
      <xdr:nvSpPr>
        <xdr:cNvPr id="319" name="n_3aveValue【福祉施設】&#10;一人当たり面積">
          <a:extLst>
            <a:ext uri="{FF2B5EF4-FFF2-40B4-BE49-F238E27FC236}">
              <a16:creationId xmlns:a16="http://schemas.microsoft.com/office/drawing/2014/main" id="{00000000-0008-0000-0F00-00003F010000}"/>
            </a:ext>
          </a:extLst>
        </xdr:cNvPr>
        <xdr:cNvSpPr txBox="1"/>
      </xdr:nvSpPr>
      <xdr:spPr>
        <a:xfrm>
          <a:off x="6712027" y="1416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87647</xdr:rowOff>
    </xdr:from>
    <xdr:ext cx="469744" cy="259045"/>
    <xdr:sp macro="" textlink="">
      <xdr:nvSpPr>
        <xdr:cNvPr id="320" name="n_4aveValue【福祉施設】&#10;一人当たり面積">
          <a:extLst>
            <a:ext uri="{FF2B5EF4-FFF2-40B4-BE49-F238E27FC236}">
              <a16:creationId xmlns:a16="http://schemas.microsoft.com/office/drawing/2014/main" id="{00000000-0008-0000-0F00-000040010000}"/>
            </a:ext>
          </a:extLst>
        </xdr:cNvPr>
        <xdr:cNvSpPr txBox="1"/>
      </xdr:nvSpPr>
      <xdr:spPr>
        <a:xfrm>
          <a:off x="5937327" y="1416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21607</xdr:rowOff>
    </xdr:from>
    <xdr:ext cx="469744" cy="259045"/>
    <xdr:sp macro="" textlink="">
      <xdr:nvSpPr>
        <xdr:cNvPr id="321" name="n_3mainValue【福祉施設】&#10;一人当たり面積">
          <a:extLst>
            <a:ext uri="{FF2B5EF4-FFF2-40B4-BE49-F238E27FC236}">
              <a16:creationId xmlns:a16="http://schemas.microsoft.com/office/drawing/2014/main" id="{00000000-0008-0000-0F00-000041010000}"/>
            </a:ext>
          </a:extLst>
        </xdr:cNvPr>
        <xdr:cNvSpPr txBox="1"/>
      </xdr:nvSpPr>
      <xdr:spPr>
        <a:xfrm>
          <a:off x="6712027" y="1343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2557</xdr:rowOff>
    </xdr:from>
    <xdr:ext cx="469744" cy="259045"/>
    <xdr:sp macro="" textlink="">
      <xdr:nvSpPr>
        <xdr:cNvPr id="322" name="n_4mainValue【福祉施設】&#10;一人当たり面積">
          <a:extLst>
            <a:ext uri="{FF2B5EF4-FFF2-40B4-BE49-F238E27FC236}">
              <a16:creationId xmlns:a16="http://schemas.microsoft.com/office/drawing/2014/main" id="{00000000-0008-0000-0F00-000042010000}"/>
            </a:ext>
          </a:extLst>
        </xdr:cNvPr>
        <xdr:cNvSpPr txBox="1"/>
      </xdr:nvSpPr>
      <xdr:spPr>
        <a:xfrm>
          <a:off x="5937327" y="1358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0" name="正方形/長方形 329">
          <a:extLst>
            <a:ext uri="{FF2B5EF4-FFF2-40B4-BE49-F238E27FC236}">
              <a16:creationId xmlns:a16="http://schemas.microsoft.com/office/drawing/2014/main" id="{00000000-0008-0000-0F00-00004A01000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43" name="テキスト ボックス 342">
          <a:extLst>
            <a:ext uri="{FF2B5EF4-FFF2-40B4-BE49-F238E27FC236}">
              <a16:creationId xmlns:a16="http://schemas.microsoft.com/office/drawing/2014/main" id="{00000000-0008-0000-0F00-000057010000}"/>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45" name="テキスト ボックス 344">
          <a:extLst>
            <a:ext uri="{FF2B5EF4-FFF2-40B4-BE49-F238E27FC236}">
              <a16:creationId xmlns:a16="http://schemas.microsoft.com/office/drawing/2014/main" id="{00000000-0008-0000-0F00-000059010000}"/>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6" name="【市民会館】&#10;有形固定資産減価償却率グラフ枠">
          <a:extLst>
            <a:ext uri="{FF2B5EF4-FFF2-40B4-BE49-F238E27FC236}">
              <a16:creationId xmlns:a16="http://schemas.microsoft.com/office/drawing/2014/main" id="{00000000-0008-0000-0F00-00005A01000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133350</xdr:rowOff>
    </xdr:from>
    <xdr:to>
      <xdr:col>24</xdr:col>
      <xdr:colOff>62865</xdr:colOff>
      <xdr:row>108</xdr:row>
      <xdr:rowOff>152400</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flipV="1">
          <a:off x="4086225" y="1672971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48" name="【市民会館】&#10;有形固定資産減価償却率最小値テキスト">
          <a:extLst>
            <a:ext uri="{FF2B5EF4-FFF2-40B4-BE49-F238E27FC236}">
              <a16:creationId xmlns:a16="http://schemas.microsoft.com/office/drawing/2014/main" id="{00000000-0008-0000-0F00-00005C010000}"/>
            </a:ext>
          </a:extLst>
        </xdr:cNvPr>
        <xdr:cNvSpPr txBox="1"/>
      </xdr:nvSpPr>
      <xdr:spPr>
        <a:xfrm>
          <a:off x="412496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402082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80027</xdr:rowOff>
    </xdr:from>
    <xdr:ext cx="405111" cy="259045"/>
    <xdr:sp macro="" textlink="">
      <xdr:nvSpPr>
        <xdr:cNvPr id="350" name="【市民会館】&#10;有形固定資産減価償却率最大値テキスト">
          <a:extLst>
            <a:ext uri="{FF2B5EF4-FFF2-40B4-BE49-F238E27FC236}">
              <a16:creationId xmlns:a16="http://schemas.microsoft.com/office/drawing/2014/main" id="{00000000-0008-0000-0F00-00005E010000}"/>
            </a:ext>
          </a:extLst>
        </xdr:cNvPr>
        <xdr:cNvSpPr txBox="1"/>
      </xdr:nvSpPr>
      <xdr:spPr>
        <a:xfrm>
          <a:off x="4124960" y="16508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133350</xdr:rowOff>
    </xdr:from>
    <xdr:to>
      <xdr:col>24</xdr:col>
      <xdr:colOff>152400</xdr:colOff>
      <xdr:row>99</xdr:row>
      <xdr:rowOff>133350</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a:off x="4020820" y="16729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163847</xdr:rowOff>
    </xdr:from>
    <xdr:ext cx="405111" cy="259045"/>
    <xdr:sp macro="" textlink="">
      <xdr:nvSpPr>
        <xdr:cNvPr id="352" name="【市民会館】&#10;有形固定資産減価償却率平均値テキスト">
          <a:extLst>
            <a:ext uri="{FF2B5EF4-FFF2-40B4-BE49-F238E27FC236}">
              <a16:creationId xmlns:a16="http://schemas.microsoft.com/office/drawing/2014/main" id="{00000000-0008-0000-0F00-000060010000}"/>
            </a:ext>
          </a:extLst>
        </xdr:cNvPr>
        <xdr:cNvSpPr txBox="1"/>
      </xdr:nvSpPr>
      <xdr:spPr>
        <a:xfrm>
          <a:off x="4124960" y="17263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13970</xdr:rowOff>
    </xdr:from>
    <xdr:to>
      <xdr:col>24</xdr:col>
      <xdr:colOff>114300</xdr:colOff>
      <xdr:row>103</xdr:row>
      <xdr:rowOff>115570</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4036060" y="1728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156845</xdr:rowOff>
    </xdr:from>
    <xdr:to>
      <xdr:col>20</xdr:col>
      <xdr:colOff>38100</xdr:colOff>
      <xdr:row>103</xdr:row>
      <xdr:rowOff>86995</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3312160" y="172561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42545</xdr:rowOff>
    </xdr:from>
    <xdr:to>
      <xdr:col>15</xdr:col>
      <xdr:colOff>101600</xdr:colOff>
      <xdr:row>103</xdr:row>
      <xdr:rowOff>144145</xdr:rowOff>
    </xdr:to>
    <xdr:sp macro="" textlink="">
      <xdr:nvSpPr>
        <xdr:cNvPr id="355" name="フローチャート: 判断 354">
          <a:extLst>
            <a:ext uri="{FF2B5EF4-FFF2-40B4-BE49-F238E27FC236}">
              <a16:creationId xmlns:a16="http://schemas.microsoft.com/office/drawing/2014/main" id="{00000000-0008-0000-0F00-000063010000}"/>
            </a:ext>
          </a:extLst>
        </xdr:cNvPr>
        <xdr:cNvSpPr/>
      </xdr:nvSpPr>
      <xdr:spPr>
        <a:xfrm>
          <a:off x="2514600" y="17309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67311</xdr:rowOff>
    </xdr:from>
    <xdr:to>
      <xdr:col>10</xdr:col>
      <xdr:colOff>165100</xdr:colOff>
      <xdr:row>103</xdr:row>
      <xdr:rowOff>168911</xdr:rowOff>
    </xdr:to>
    <xdr:sp macro="" textlink="">
      <xdr:nvSpPr>
        <xdr:cNvPr id="356" name="フローチャート: 判断 355">
          <a:extLst>
            <a:ext uri="{FF2B5EF4-FFF2-40B4-BE49-F238E27FC236}">
              <a16:creationId xmlns:a16="http://schemas.microsoft.com/office/drawing/2014/main" id="{00000000-0008-0000-0F00-000064010000}"/>
            </a:ext>
          </a:extLst>
        </xdr:cNvPr>
        <xdr:cNvSpPr/>
      </xdr:nvSpPr>
      <xdr:spPr>
        <a:xfrm>
          <a:off x="1739900" y="1733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61595</xdr:rowOff>
    </xdr:from>
    <xdr:to>
      <xdr:col>6</xdr:col>
      <xdr:colOff>38100</xdr:colOff>
      <xdr:row>103</xdr:row>
      <xdr:rowOff>163195</xdr:rowOff>
    </xdr:to>
    <xdr:sp macro="" textlink="">
      <xdr:nvSpPr>
        <xdr:cNvPr id="357" name="フローチャート: 判断 356">
          <a:extLst>
            <a:ext uri="{FF2B5EF4-FFF2-40B4-BE49-F238E27FC236}">
              <a16:creationId xmlns:a16="http://schemas.microsoft.com/office/drawing/2014/main" id="{00000000-0008-0000-0F00-000065010000}"/>
            </a:ext>
          </a:extLst>
        </xdr:cNvPr>
        <xdr:cNvSpPr/>
      </xdr:nvSpPr>
      <xdr:spPr>
        <a:xfrm>
          <a:off x="965200" y="173285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2" name="テキスト ボックス 361">
          <a:extLst>
            <a:ext uri="{FF2B5EF4-FFF2-40B4-BE49-F238E27FC236}">
              <a16:creationId xmlns:a16="http://schemas.microsoft.com/office/drawing/2014/main" id="{00000000-0008-0000-0F00-00006A01000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12064</xdr:rowOff>
    </xdr:from>
    <xdr:to>
      <xdr:col>10</xdr:col>
      <xdr:colOff>165100</xdr:colOff>
      <xdr:row>104</xdr:row>
      <xdr:rowOff>113664</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1739900" y="1744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118745</xdr:rowOff>
    </xdr:from>
    <xdr:to>
      <xdr:col>6</xdr:col>
      <xdr:colOff>38100</xdr:colOff>
      <xdr:row>103</xdr:row>
      <xdr:rowOff>48895</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965200" y="172180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169545</xdr:rowOff>
    </xdr:from>
    <xdr:to>
      <xdr:col>10</xdr:col>
      <xdr:colOff>114300</xdr:colOff>
      <xdr:row>104</xdr:row>
      <xdr:rowOff>62864</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1008380" y="17268825"/>
          <a:ext cx="782320" cy="228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103522</xdr:rowOff>
    </xdr:from>
    <xdr:ext cx="405111" cy="259045"/>
    <xdr:sp macro="" textlink="">
      <xdr:nvSpPr>
        <xdr:cNvPr id="366" name="n_1aveValue【市民会館】&#10;有形固定資産減価償却率">
          <a:extLst>
            <a:ext uri="{FF2B5EF4-FFF2-40B4-BE49-F238E27FC236}">
              <a16:creationId xmlns:a16="http://schemas.microsoft.com/office/drawing/2014/main" id="{00000000-0008-0000-0F00-00006E010000}"/>
            </a:ext>
          </a:extLst>
        </xdr:cNvPr>
        <xdr:cNvSpPr txBox="1"/>
      </xdr:nvSpPr>
      <xdr:spPr>
        <a:xfrm>
          <a:off x="3170564" y="1703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160672</xdr:rowOff>
    </xdr:from>
    <xdr:ext cx="405111" cy="259045"/>
    <xdr:sp macro="" textlink="">
      <xdr:nvSpPr>
        <xdr:cNvPr id="367" name="n_2aveValue【市民会館】&#10;有形固定資産減価償却率">
          <a:extLst>
            <a:ext uri="{FF2B5EF4-FFF2-40B4-BE49-F238E27FC236}">
              <a16:creationId xmlns:a16="http://schemas.microsoft.com/office/drawing/2014/main" id="{00000000-0008-0000-0F00-00006F010000}"/>
            </a:ext>
          </a:extLst>
        </xdr:cNvPr>
        <xdr:cNvSpPr txBox="1"/>
      </xdr:nvSpPr>
      <xdr:spPr>
        <a:xfrm>
          <a:off x="2385704" y="1709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13988</xdr:rowOff>
    </xdr:from>
    <xdr:ext cx="405111" cy="259045"/>
    <xdr:sp macro="" textlink="">
      <xdr:nvSpPr>
        <xdr:cNvPr id="368" name="n_3aveValue【市民会館】&#10;有形固定資産減価償却率">
          <a:extLst>
            <a:ext uri="{FF2B5EF4-FFF2-40B4-BE49-F238E27FC236}">
              <a16:creationId xmlns:a16="http://schemas.microsoft.com/office/drawing/2014/main" id="{00000000-0008-0000-0F00-000070010000}"/>
            </a:ext>
          </a:extLst>
        </xdr:cNvPr>
        <xdr:cNvSpPr txBox="1"/>
      </xdr:nvSpPr>
      <xdr:spPr>
        <a:xfrm>
          <a:off x="1611004" y="17113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154322</xdr:rowOff>
    </xdr:from>
    <xdr:ext cx="405111" cy="259045"/>
    <xdr:sp macro="" textlink="">
      <xdr:nvSpPr>
        <xdr:cNvPr id="369" name="n_4aveValue【市民会館】&#10;有形固定資産減価償却率">
          <a:extLst>
            <a:ext uri="{FF2B5EF4-FFF2-40B4-BE49-F238E27FC236}">
              <a16:creationId xmlns:a16="http://schemas.microsoft.com/office/drawing/2014/main" id="{00000000-0008-0000-0F00-000071010000}"/>
            </a:ext>
          </a:extLst>
        </xdr:cNvPr>
        <xdr:cNvSpPr txBox="1"/>
      </xdr:nvSpPr>
      <xdr:spPr>
        <a:xfrm>
          <a:off x="836304" y="17421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104791</xdr:rowOff>
    </xdr:from>
    <xdr:ext cx="405111" cy="259045"/>
    <xdr:sp macro="" textlink="">
      <xdr:nvSpPr>
        <xdr:cNvPr id="370" name="n_3mainValue【市民会館】&#10;有形固定資産減価償却率">
          <a:extLst>
            <a:ext uri="{FF2B5EF4-FFF2-40B4-BE49-F238E27FC236}">
              <a16:creationId xmlns:a16="http://schemas.microsoft.com/office/drawing/2014/main" id="{00000000-0008-0000-0F00-000072010000}"/>
            </a:ext>
          </a:extLst>
        </xdr:cNvPr>
        <xdr:cNvSpPr txBox="1"/>
      </xdr:nvSpPr>
      <xdr:spPr>
        <a:xfrm>
          <a:off x="1611004" y="17539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65422</xdr:rowOff>
    </xdr:from>
    <xdr:ext cx="405111" cy="259045"/>
    <xdr:sp macro="" textlink="">
      <xdr:nvSpPr>
        <xdr:cNvPr id="371" name="n_4mainValue【市民会館】&#10;有形固定資産減価償却率">
          <a:extLst>
            <a:ext uri="{FF2B5EF4-FFF2-40B4-BE49-F238E27FC236}">
              <a16:creationId xmlns:a16="http://schemas.microsoft.com/office/drawing/2014/main" id="{00000000-0008-0000-0F00-000073010000}"/>
            </a:ext>
          </a:extLst>
        </xdr:cNvPr>
        <xdr:cNvSpPr txBox="1"/>
      </xdr:nvSpPr>
      <xdr:spPr>
        <a:xfrm>
          <a:off x="836304" y="1699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2" name="正方形/長方形 371">
          <a:extLst>
            <a:ext uri="{FF2B5EF4-FFF2-40B4-BE49-F238E27FC236}">
              <a16:creationId xmlns:a16="http://schemas.microsoft.com/office/drawing/2014/main" id="{00000000-0008-0000-0F00-000074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3" name="正方形/長方形 372">
          <a:extLst>
            <a:ext uri="{FF2B5EF4-FFF2-40B4-BE49-F238E27FC236}">
              <a16:creationId xmlns:a16="http://schemas.microsoft.com/office/drawing/2014/main" id="{00000000-0008-0000-0F00-000075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0" name="テキスト ボックス 379">
          <a:extLst>
            <a:ext uri="{FF2B5EF4-FFF2-40B4-BE49-F238E27FC236}">
              <a16:creationId xmlns:a16="http://schemas.microsoft.com/office/drawing/2014/main" id="{00000000-0008-0000-0F00-00007C01000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2" name="直線コネクタ 381">
          <a:extLst>
            <a:ext uri="{FF2B5EF4-FFF2-40B4-BE49-F238E27FC236}">
              <a16:creationId xmlns:a16="http://schemas.microsoft.com/office/drawing/2014/main" id="{00000000-0008-0000-0F00-00007E010000}"/>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4" name="【市民会館】&#10;一人当たり面積グラフ枠">
          <a:extLst>
            <a:ext uri="{FF2B5EF4-FFF2-40B4-BE49-F238E27FC236}">
              <a16:creationId xmlns:a16="http://schemas.microsoft.com/office/drawing/2014/main" id="{00000000-0008-0000-0F00-00008A01000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118111</xdr:rowOff>
    </xdr:from>
    <xdr:to>
      <xdr:col>54</xdr:col>
      <xdr:colOff>189865</xdr:colOff>
      <xdr:row>108</xdr:row>
      <xdr:rowOff>87630</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flipV="1">
          <a:off x="9219565" y="16714471"/>
          <a:ext cx="0" cy="1478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91457</xdr:rowOff>
    </xdr:from>
    <xdr:ext cx="469744" cy="259045"/>
    <xdr:sp macro="" textlink="">
      <xdr:nvSpPr>
        <xdr:cNvPr id="396" name="【市民会館】&#10;一人当たり面積最小値テキスト">
          <a:extLst>
            <a:ext uri="{FF2B5EF4-FFF2-40B4-BE49-F238E27FC236}">
              <a16:creationId xmlns:a16="http://schemas.microsoft.com/office/drawing/2014/main" id="{00000000-0008-0000-0F00-00008C010000}"/>
            </a:ext>
          </a:extLst>
        </xdr:cNvPr>
        <xdr:cNvSpPr txBox="1"/>
      </xdr:nvSpPr>
      <xdr:spPr>
        <a:xfrm>
          <a:off x="9258300" y="1819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87630</xdr:rowOff>
    </xdr:from>
    <xdr:to>
      <xdr:col>55</xdr:col>
      <xdr:colOff>88900</xdr:colOff>
      <xdr:row>108</xdr:row>
      <xdr:rowOff>87630</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9154160" y="181927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64788</xdr:rowOff>
    </xdr:from>
    <xdr:ext cx="469744" cy="259045"/>
    <xdr:sp macro="" textlink="">
      <xdr:nvSpPr>
        <xdr:cNvPr id="398" name="【市民会館】&#10;一人当たり面積最大値テキスト">
          <a:extLst>
            <a:ext uri="{FF2B5EF4-FFF2-40B4-BE49-F238E27FC236}">
              <a16:creationId xmlns:a16="http://schemas.microsoft.com/office/drawing/2014/main" id="{00000000-0008-0000-0F00-00008E010000}"/>
            </a:ext>
          </a:extLst>
        </xdr:cNvPr>
        <xdr:cNvSpPr txBox="1"/>
      </xdr:nvSpPr>
      <xdr:spPr>
        <a:xfrm>
          <a:off x="9258300" y="1649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118111</xdr:rowOff>
    </xdr:from>
    <xdr:to>
      <xdr:col>55</xdr:col>
      <xdr:colOff>88900</xdr:colOff>
      <xdr:row>99</xdr:row>
      <xdr:rowOff>118111</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9154160" y="167144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133366</xdr:rowOff>
    </xdr:from>
    <xdr:ext cx="469744" cy="259045"/>
    <xdr:sp macro="" textlink="">
      <xdr:nvSpPr>
        <xdr:cNvPr id="400" name="【市民会館】&#10;一人当たり面積平均値テキスト">
          <a:extLst>
            <a:ext uri="{FF2B5EF4-FFF2-40B4-BE49-F238E27FC236}">
              <a16:creationId xmlns:a16="http://schemas.microsoft.com/office/drawing/2014/main" id="{00000000-0008-0000-0F00-000090010000}"/>
            </a:ext>
          </a:extLst>
        </xdr:cNvPr>
        <xdr:cNvSpPr txBox="1"/>
      </xdr:nvSpPr>
      <xdr:spPr>
        <a:xfrm>
          <a:off x="9258300" y="177355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154939</xdr:rowOff>
    </xdr:from>
    <xdr:to>
      <xdr:col>55</xdr:col>
      <xdr:colOff>50800</xdr:colOff>
      <xdr:row>106</xdr:row>
      <xdr:rowOff>85089</xdr:rowOff>
    </xdr:to>
    <xdr:sp macro="" textlink="">
      <xdr:nvSpPr>
        <xdr:cNvPr id="401" name="フローチャート: 判断 400">
          <a:extLst>
            <a:ext uri="{FF2B5EF4-FFF2-40B4-BE49-F238E27FC236}">
              <a16:creationId xmlns:a16="http://schemas.microsoft.com/office/drawing/2014/main" id="{00000000-0008-0000-0F00-000091010000}"/>
            </a:ext>
          </a:extLst>
        </xdr:cNvPr>
        <xdr:cNvSpPr/>
      </xdr:nvSpPr>
      <xdr:spPr>
        <a:xfrm>
          <a:off x="9192260" y="177571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170180</xdr:rowOff>
    </xdr:from>
    <xdr:to>
      <xdr:col>50</xdr:col>
      <xdr:colOff>165100</xdr:colOff>
      <xdr:row>106</xdr:row>
      <xdr:rowOff>100330</xdr:rowOff>
    </xdr:to>
    <xdr:sp macro="" textlink="">
      <xdr:nvSpPr>
        <xdr:cNvPr id="402" name="フローチャート: 判断 401">
          <a:extLst>
            <a:ext uri="{FF2B5EF4-FFF2-40B4-BE49-F238E27FC236}">
              <a16:creationId xmlns:a16="http://schemas.microsoft.com/office/drawing/2014/main" id="{00000000-0008-0000-0F00-000092010000}"/>
            </a:ext>
          </a:extLst>
        </xdr:cNvPr>
        <xdr:cNvSpPr/>
      </xdr:nvSpPr>
      <xdr:spPr>
        <a:xfrm>
          <a:off x="8445500" y="17772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403" name="フローチャート: 判断 402">
          <a:extLst>
            <a:ext uri="{FF2B5EF4-FFF2-40B4-BE49-F238E27FC236}">
              <a16:creationId xmlns:a16="http://schemas.microsoft.com/office/drawing/2014/main" id="{00000000-0008-0000-0F00-000093010000}"/>
            </a:ext>
          </a:extLst>
        </xdr:cNvPr>
        <xdr:cNvSpPr/>
      </xdr:nvSpPr>
      <xdr:spPr>
        <a:xfrm>
          <a:off x="7670800" y="177457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170180</xdr:rowOff>
    </xdr:from>
    <xdr:to>
      <xdr:col>41</xdr:col>
      <xdr:colOff>101600</xdr:colOff>
      <xdr:row>106</xdr:row>
      <xdr:rowOff>100330</xdr:rowOff>
    </xdr:to>
    <xdr:sp macro="" textlink="">
      <xdr:nvSpPr>
        <xdr:cNvPr id="404" name="フローチャート: 判断 403">
          <a:extLst>
            <a:ext uri="{FF2B5EF4-FFF2-40B4-BE49-F238E27FC236}">
              <a16:creationId xmlns:a16="http://schemas.microsoft.com/office/drawing/2014/main" id="{00000000-0008-0000-0F00-000094010000}"/>
            </a:ext>
          </a:extLst>
        </xdr:cNvPr>
        <xdr:cNvSpPr/>
      </xdr:nvSpPr>
      <xdr:spPr>
        <a:xfrm>
          <a:off x="6873240" y="17772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6350</xdr:rowOff>
    </xdr:from>
    <xdr:to>
      <xdr:col>36</xdr:col>
      <xdr:colOff>165100</xdr:colOff>
      <xdr:row>106</xdr:row>
      <xdr:rowOff>107950</xdr:rowOff>
    </xdr:to>
    <xdr:sp macro="" textlink="">
      <xdr:nvSpPr>
        <xdr:cNvPr id="405" name="フローチャート: 判断 404">
          <a:extLst>
            <a:ext uri="{FF2B5EF4-FFF2-40B4-BE49-F238E27FC236}">
              <a16:creationId xmlns:a16="http://schemas.microsoft.com/office/drawing/2014/main" id="{00000000-0008-0000-0F00-000095010000}"/>
            </a:ext>
          </a:extLst>
        </xdr:cNvPr>
        <xdr:cNvSpPr/>
      </xdr:nvSpPr>
      <xdr:spPr>
        <a:xfrm>
          <a:off x="6098540" y="177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00000000-0008-0000-0F00-00009601000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102</xdr:row>
      <xdr:rowOff>151130</xdr:rowOff>
    </xdr:from>
    <xdr:to>
      <xdr:col>41</xdr:col>
      <xdr:colOff>101600</xdr:colOff>
      <xdr:row>103</xdr:row>
      <xdr:rowOff>81280</xdr:rowOff>
    </xdr:to>
    <xdr:sp macro="" textlink="">
      <xdr:nvSpPr>
        <xdr:cNvPr id="411" name="楕円 410">
          <a:extLst>
            <a:ext uri="{FF2B5EF4-FFF2-40B4-BE49-F238E27FC236}">
              <a16:creationId xmlns:a16="http://schemas.microsoft.com/office/drawing/2014/main" id="{00000000-0008-0000-0F00-00009B010000}"/>
            </a:ext>
          </a:extLst>
        </xdr:cNvPr>
        <xdr:cNvSpPr/>
      </xdr:nvSpPr>
      <xdr:spPr>
        <a:xfrm>
          <a:off x="6873240" y="17250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103</xdr:row>
      <xdr:rowOff>55880</xdr:rowOff>
    </xdr:from>
    <xdr:to>
      <xdr:col>36</xdr:col>
      <xdr:colOff>165100</xdr:colOff>
      <xdr:row>103</xdr:row>
      <xdr:rowOff>157480</xdr:rowOff>
    </xdr:to>
    <xdr:sp macro="" textlink="">
      <xdr:nvSpPr>
        <xdr:cNvPr id="412" name="楕円 411">
          <a:extLst>
            <a:ext uri="{FF2B5EF4-FFF2-40B4-BE49-F238E27FC236}">
              <a16:creationId xmlns:a16="http://schemas.microsoft.com/office/drawing/2014/main" id="{00000000-0008-0000-0F00-00009C010000}"/>
            </a:ext>
          </a:extLst>
        </xdr:cNvPr>
        <xdr:cNvSpPr/>
      </xdr:nvSpPr>
      <xdr:spPr>
        <a:xfrm>
          <a:off x="6098540" y="1732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30480</xdr:rowOff>
    </xdr:from>
    <xdr:to>
      <xdr:col>41</xdr:col>
      <xdr:colOff>50800</xdr:colOff>
      <xdr:row>103</xdr:row>
      <xdr:rowOff>106680</xdr:rowOff>
    </xdr:to>
    <xdr:cxnSp macro="">
      <xdr:nvCxnSpPr>
        <xdr:cNvPr id="413" name="直線コネクタ 412">
          <a:extLst>
            <a:ext uri="{FF2B5EF4-FFF2-40B4-BE49-F238E27FC236}">
              <a16:creationId xmlns:a16="http://schemas.microsoft.com/office/drawing/2014/main" id="{00000000-0008-0000-0F00-00009D010000}"/>
            </a:ext>
          </a:extLst>
        </xdr:cNvPr>
        <xdr:cNvCxnSpPr/>
      </xdr:nvCxnSpPr>
      <xdr:spPr>
        <a:xfrm flipV="1">
          <a:off x="6149340" y="17297400"/>
          <a:ext cx="7747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116857</xdr:rowOff>
    </xdr:from>
    <xdr:ext cx="469744" cy="259045"/>
    <xdr:sp macro="" textlink="">
      <xdr:nvSpPr>
        <xdr:cNvPr id="414" name="n_1aveValue【市民会館】&#10;一人当たり面積">
          <a:extLst>
            <a:ext uri="{FF2B5EF4-FFF2-40B4-BE49-F238E27FC236}">
              <a16:creationId xmlns:a16="http://schemas.microsoft.com/office/drawing/2014/main" id="{00000000-0008-0000-0F00-00009E010000}"/>
            </a:ext>
          </a:extLst>
        </xdr:cNvPr>
        <xdr:cNvSpPr txBox="1"/>
      </xdr:nvSpPr>
      <xdr:spPr>
        <a:xfrm>
          <a:off x="8271587" y="1755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90188</xdr:rowOff>
    </xdr:from>
    <xdr:ext cx="469744" cy="259045"/>
    <xdr:sp macro="" textlink="">
      <xdr:nvSpPr>
        <xdr:cNvPr id="415" name="n_2aveValue【市民会館】&#10;一人当たり面積">
          <a:extLst>
            <a:ext uri="{FF2B5EF4-FFF2-40B4-BE49-F238E27FC236}">
              <a16:creationId xmlns:a16="http://schemas.microsoft.com/office/drawing/2014/main" id="{00000000-0008-0000-0F00-00009F010000}"/>
            </a:ext>
          </a:extLst>
        </xdr:cNvPr>
        <xdr:cNvSpPr txBox="1"/>
      </xdr:nvSpPr>
      <xdr:spPr>
        <a:xfrm>
          <a:off x="7509587" y="17524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91457</xdr:rowOff>
    </xdr:from>
    <xdr:ext cx="469744" cy="259045"/>
    <xdr:sp macro="" textlink="">
      <xdr:nvSpPr>
        <xdr:cNvPr id="416" name="n_3aveValue【市民会館】&#10;一人当たり面積">
          <a:extLst>
            <a:ext uri="{FF2B5EF4-FFF2-40B4-BE49-F238E27FC236}">
              <a16:creationId xmlns:a16="http://schemas.microsoft.com/office/drawing/2014/main" id="{00000000-0008-0000-0F00-0000A0010000}"/>
            </a:ext>
          </a:extLst>
        </xdr:cNvPr>
        <xdr:cNvSpPr txBox="1"/>
      </xdr:nvSpPr>
      <xdr:spPr>
        <a:xfrm>
          <a:off x="6712027" y="1786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99077</xdr:rowOff>
    </xdr:from>
    <xdr:ext cx="469744" cy="259045"/>
    <xdr:sp macro="" textlink="">
      <xdr:nvSpPr>
        <xdr:cNvPr id="417" name="n_4aveValue【市民会館】&#10;一人当たり面積">
          <a:extLst>
            <a:ext uri="{FF2B5EF4-FFF2-40B4-BE49-F238E27FC236}">
              <a16:creationId xmlns:a16="http://schemas.microsoft.com/office/drawing/2014/main" id="{00000000-0008-0000-0F00-0000A1010000}"/>
            </a:ext>
          </a:extLst>
        </xdr:cNvPr>
        <xdr:cNvSpPr txBox="1"/>
      </xdr:nvSpPr>
      <xdr:spPr>
        <a:xfrm>
          <a:off x="5937327" y="1786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97807</xdr:rowOff>
    </xdr:from>
    <xdr:ext cx="469744" cy="259045"/>
    <xdr:sp macro="" textlink="">
      <xdr:nvSpPr>
        <xdr:cNvPr id="418" name="n_3mainValue【市民会館】&#10;一人当たり面積">
          <a:extLst>
            <a:ext uri="{FF2B5EF4-FFF2-40B4-BE49-F238E27FC236}">
              <a16:creationId xmlns:a16="http://schemas.microsoft.com/office/drawing/2014/main" id="{00000000-0008-0000-0F00-0000A2010000}"/>
            </a:ext>
          </a:extLst>
        </xdr:cNvPr>
        <xdr:cNvSpPr txBox="1"/>
      </xdr:nvSpPr>
      <xdr:spPr>
        <a:xfrm>
          <a:off x="6712027" y="1702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2557</xdr:rowOff>
    </xdr:from>
    <xdr:ext cx="469744" cy="259045"/>
    <xdr:sp macro="" textlink="">
      <xdr:nvSpPr>
        <xdr:cNvPr id="419" name="n_4mainValue【市民会館】&#10;一人当たり面積">
          <a:extLst>
            <a:ext uri="{FF2B5EF4-FFF2-40B4-BE49-F238E27FC236}">
              <a16:creationId xmlns:a16="http://schemas.microsoft.com/office/drawing/2014/main" id="{00000000-0008-0000-0F00-0000A3010000}"/>
            </a:ext>
          </a:extLst>
        </xdr:cNvPr>
        <xdr:cNvSpPr txBox="1"/>
      </xdr:nvSpPr>
      <xdr:spPr>
        <a:xfrm>
          <a:off x="5937327" y="1710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0" name="正方形/長方形 419">
          <a:extLst>
            <a:ext uri="{FF2B5EF4-FFF2-40B4-BE49-F238E27FC236}">
              <a16:creationId xmlns:a16="http://schemas.microsoft.com/office/drawing/2014/main" id="{00000000-0008-0000-0F00-0000A4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1" name="正方形/長方形 420">
          <a:extLst>
            <a:ext uri="{FF2B5EF4-FFF2-40B4-BE49-F238E27FC236}">
              <a16:creationId xmlns:a16="http://schemas.microsoft.com/office/drawing/2014/main" id="{00000000-0008-0000-0F00-0000A5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2" name="正方形/長方形 421">
          <a:extLst>
            <a:ext uri="{FF2B5EF4-FFF2-40B4-BE49-F238E27FC236}">
              <a16:creationId xmlns:a16="http://schemas.microsoft.com/office/drawing/2014/main" id="{00000000-0008-0000-0F00-0000A6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3" name="正方形/長方形 422">
          <a:extLst>
            <a:ext uri="{FF2B5EF4-FFF2-40B4-BE49-F238E27FC236}">
              <a16:creationId xmlns:a16="http://schemas.microsoft.com/office/drawing/2014/main" id="{00000000-0008-0000-0F00-0000A7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4" name="正方形/長方形 423">
          <a:extLst>
            <a:ext uri="{FF2B5EF4-FFF2-40B4-BE49-F238E27FC236}">
              <a16:creationId xmlns:a16="http://schemas.microsoft.com/office/drawing/2014/main" id="{00000000-0008-0000-0F00-0000A8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5" name="正方形/長方形 424">
          <a:extLst>
            <a:ext uri="{FF2B5EF4-FFF2-40B4-BE49-F238E27FC236}">
              <a16:creationId xmlns:a16="http://schemas.microsoft.com/office/drawing/2014/main" id="{00000000-0008-0000-0F00-0000A9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6" name="正方形/長方形 425">
          <a:extLst>
            <a:ext uri="{FF2B5EF4-FFF2-40B4-BE49-F238E27FC236}">
              <a16:creationId xmlns:a16="http://schemas.microsoft.com/office/drawing/2014/main" id="{00000000-0008-0000-0F00-0000AA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7" name="正方形/長方形 426">
          <a:extLst>
            <a:ext uri="{FF2B5EF4-FFF2-40B4-BE49-F238E27FC236}">
              <a16:creationId xmlns:a16="http://schemas.microsoft.com/office/drawing/2014/main" id="{00000000-0008-0000-0F00-0000AB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8" name="テキスト ボックス 427">
          <a:extLst>
            <a:ext uri="{FF2B5EF4-FFF2-40B4-BE49-F238E27FC236}">
              <a16:creationId xmlns:a16="http://schemas.microsoft.com/office/drawing/2014/main" id="{00000000-0008-0000-0F00-0000AC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9" name="直線コネクタ 428">
          <a:extLst>
            <a:ext uri="{FF2B5EF4-FFF2-40B4-BE49-F238E27FC236}">
              <a16:creationId xmlns:a16="http://schemas.microsoft.com/office/drawing/2014/main" id="{00000000-0008-0000-0F00-0000AD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30" name="テキスト ボックス 429">
          <a:extLst>
            <a:ext uri="{FF2B5EF4-FFF2-40B4-BE49-F238E27FC236}">
              <a16:creationId xmlns:a16="http://schemas.microsoft.com/office/drawing/2014/main" id="{00000000-0008-0000-0F00-0000AE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31" name="直線コネクタ 430">
          <a:extLst>
            <a:ext uri="{FF2B5EF4-FFF2-40B4-BE49-F238E27FC236}">
              <a16:creationId xmlns:a16="http://schemas.microsoft.com/office/drawing/2014/main" id="{00000000-0008-0000-0F00-0000AF01000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32" name="テキスト ボックス 431">
          <a:extLst>
            <a:ext uri="{FF2B5EF4-FFF2-40B4-BE49-F238E27FC236}">
              <a16:creationId xmlns:a16="http://schemas.microsoft.com/office/drawing/2014/main" id="{00000000-0008-0000-0F00-0000B0010000}"/>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33" name="直線コネクタ 432">
          <a:extLst>
            <a:ext uri="{FF2B5EF4-FFF2-40B4-BE49-F238E27FC236}">
              <a16:creationId xmlns:a16="http://schemas.microsoft.com/office/drawing/2014/main" id="{00000000-0008-0000-0F00-0000B101000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34" name="テキスト ボックス 433">
          <a:extLst>
            <a:ext uri="{FF2B5EF4-FFF2-40B4-BE49-F238E27FC236}">
              <a16:creationId xmlns:a16="http://schemas.microsoft.com/office/drawing/2014/main" id="{00000000-0008-0000-0F00-0000B201000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35" name="直線コネクタ 434">
          <a:extLst>
            <a:ext uri="{FF2B5EF4-FFF2-40B4-BE49-F238E27FC236}">
              <a16:creationId xmlns:a16="http://schemas.microsoft.com/office/drawing/2014/main" id="{00000000-0008-0000-0F00-0000B301000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36" name="テキスト ボックス 435">
          <a:extLst>
            <a:ext uri="{FF2B5EF4-FFF2-40B4-BE49-F238E27FC236}">
              <a16:creationId xmlns:a16="http://schemas.microsoft.com/office/drawing/2014/main" id="{00000000-0008-0000-0F00-0000B401000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38" name="テキスト ボックス 437">
          <a:extLst>
            <a:ext uri="{FF2B5EF4-FFF2-40B4-BE49-F238E27FC236}">
              <a16:creationId xmlns:a16="http://schemas.microsoft.com/office/drawing/2014/main" id="{00000000-0008-0000-0F00-0000B601000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40" name="テキスト ボックス 439">
          <a:extLst>
            <a:ext uri="{FF2B5EF4-FFF2-40B4-BE49-F238E27FC236}">
              <a16:creationId xmlns:a16="http://schemas.microsoft.com/office/drawing/2014/main" id="{00000000-0008-0000-0F00-0000B8010000}"/>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3" name="【一般廃棄物処理施設】&#10;有形固定資産減価償却率グラフ枠">
          <a:extLst>
            <a:ext uri="{FF2B5EF4-FFF2-40B4-BE49-F238E27FC236}">
              <a16:creationId xmlns:a16="http://schemas.microsoft.com/office/drawing/2014/main" id="{00000000-0008-0000-0F00-0000BB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95250</xdr:rowOff>
    </xdr:from>
    <xdr:to>
      <xdr:col>85</xdr:col>
      <xdr:colOff>126364</xdr:colOff>
      <xdr:row>42</xdr:row>
      <xdr:rowOff>36195</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flipV="1">
          <a:off x="14375764" y="5627370"/>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40022</xdr:rowOff>
    </xdr:from>
    <xdr:ext cx="405111" cy="259045"/>
    <xdr:sp macro="" textlink="">
      <xdr:nvSpPr>
        <xdr:cNvPr id="445" name="【一般廃棄物処理施設】&#10;有形固定資産減価償却率最小値テキスト">
          <a:extLst>
            <a:ext uri="{FF2B5EF4-FFF2-40B4-BE49-F238E27FC236}">
              <a16:creationId xmlns:a16="http://schemas.microsoft.com/office/drawing/2014/main" id="{00000000-0008-0000-0F00-0000BD010000}"/>
            </a:ext>
          </a:extLst>
        </xdr:cNvPr>
        <xdr:cNvSpPr txBox="1"/>
      </xdr:nvSpPr>
      <xdr:spPr>
        <a:xfrm>
          <a:off x="14414500" y="708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36195</xdr:rowOff>
    </xdr:from>
    <xdr:to>
      <xdr:col>86</xdr:col>
      <xdr:colOff>25400</xdr:colOff>
      <xdr:row>42</xdr:row>
      <xdr:rowOff>36195</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14287500" y="70770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41927</xdr:rowOff>
    </xdr:from>
    <xdr:ext cx="405111" cy="259045"/>
    <xdr:sp macro="" textlink="">
      <xdr:nvSpPr>
        <xdr:cNvPr id="447" name="【一般廃棄物処理施設】&#10;有形固定資産減価償却率最大値テキスト">
          <a:extLst>
            <a:ext uri="{FF2B5EF4-FFF2-40B4-BE49-F238E27FC236}">
              <a16:creationId xmlns:a16="http://schemas.microsoft.com/office/drawing/2014/main" id="{00000000-0008-0000-0F00-0000BF010000}"/>
            </a:ext>
          </a:extLst>
        </xdr:cNvPr>
        <xdr:cNvSpPr txBox="1"/>
      </xdr:nvSpPr>
      <xdr:spPr>
        <a:xfrm>
          <a:off x="144145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95250</xdr:rowOff>
    </xdr:from>
    <xdr:to>
      <xdr:col>86</xdr:col>
      <xdr:colOff>25400</xdr:colOff>
      <xdr:row>33</xdr:row>
      <xdr:rowOff>95250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14287500" y="5627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95267</xdr:rowOff>
    </xdr:from>
    <xdr:ext cx="405111" cy="259045"/>
    <xdr:sp macro="" textlink="">
      <xdr:nvSpPr>
        <xdr:cNvPr id="449" name="【一般廃棄物処理施設】&#10;有形固定資産減価償却率平均値テキスト">
          <a:extLst>
            <a:ext uri="{FF2B5EF4-FFF2-40B4-BE49-F238E27FC236}">
              <a16:creationId xmlns:a16="http://schemas.microsoft.com/office/drawing/2014/main" id="{00000000-0008-0000-0F00-0000C1010000}"/>
            </a:ext>
          </a:extLst>
        </xdr:cNvPr>
        <xdr:cNvSpPr txBox="1"/>
      </xdr:nvSpPr>
      <xdr:spPr>
        <a:xfrm>
          <a:off x="14414500" y="6297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450" name="フローチャート: 判断 449">
          <a:extLst>
            <a:ext uri="{FF2B5EF4-FFF2-40B4-BE49-F238E27FC236}">
              <a16:creationId xmlns:a16="http://schemas.microsoft.com/office/drawing/2014/main" id="{00000000-0008-0000-0F00-0000C2010000}"/>
            </a:ext>
          </a:extLst>
        </xdr:cNvPr>
        <xdr:cNvSpPr/>
      </xdr:nvSpPr>
      <xdr:spPr>
        <a:xfrm>
          <a:off x="14325600" y="631952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31115</xdr:rowOff>
    </xdr:from>
    <xdr:to>
      <xdr:col>81</xdr:col>
      <xdr:colOff>101600</xdr:colOff>
      <xdr:row>37</xdr:row>
      <xdr:rowOff>132715</xdr:rowOff>
    </xdr:to>
    <xdr:sp macro="" textlink="">
      <xdr:nvSpPr>
        <xdr:cNvPr id="451" name="フローチャート: 判断 450">
          <a:extLst>
            <a:ext uri="{FF2B5EF4-FFF2-40B4-BE49-F238E27FC236}">
              <a16:creationId xmlns:a16="http://schemas.microsoft.com/office/drawing/2014/main" id="{00000000-0008-0000-0F00-0000C3010000}"/>
            </a:ext>
          </a:extLst>
        </xdr:cNvPr>
        <xdr:cNvSpPr/>
      </xdr:nvSpPr>
      <xdr:spPr>
        <a:xfrm>
          <a:off x="13578840" y="623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21590</xdr:rowOff>
    </xdr:from>
    <xdr:to>
      <xdr:col>76</xdr:col>
      <xdr:colOff>165100</xdr:colOff>
      <xdr:row>37</xdr:row>
      <xdr:rowOff>123190</xdr:rowOff>
    </xdr:to>
    <xdr:sp macro="" textlink="">
      <xdr:nvSpPr>
        <xdr:cNvPr id="452" name="フローチャート: 判断 451">
          <a:extLst>
            <a:ext uri="{FF2B5EF4-FFF2-40B4-BE49-F238E27FC236}">
              <a16:creationId xmlns:a16="http://schemas.microsoft.com/office/drawing/2014/main" id="{00000000-0008-0000-0F00-0000C4010000}"/>
            </a:ext>
          </a:extLst>
        </xdr:cNvPr>
        <xdr:cNvSpPr/>
      </xdr:nvSpPr>
      <xdr:spPr>
        <a:xfrm>
          <a:off x="12804140" y="62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63500</xdr:rowOff>
    </xdr:from>
    <xdr:to>
      <xdr:col>72</xdr:col>
      <xdr:colOff>38100</xdr:colOff>
      <xdr:row>37</xdr:row>
      <xdr:rowOff>165100</xdr:rowOff>
    </xdr:to>
    <xdr:sp macro="" textlink="">
      <xdr:nvSpPr>
        <xdr:cNvPr id="453" name="フローチャート: 判断 452">
          <a:extLst>
            <a:ext uri="{FF2B5EF4-FFF2-40B4-BE49-F238E27FC236}">
              <a16:creationId xmlns:a16="http://schemas.microsoft.com/office/drawing/2014/main" id="{00000000-0008-0000-0F00-0000C5010000}"/>
            </a:ext>
          </a:extLst>
        </xdr:cNvPr>
        <xdr:cNvSpPr/>
      </xdr:nvSpPr>
      <xdr:spPr>
        <a:xfrm>
          <a:off x="12029440" y="62661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13970</xdr:rowOff>
    </xdr:from>
    <xdr:to>
      <xdr:col>67</xdr:col>
      <xdr:colOff>101600</xdr:colOff>
      <xdr:row>37</xdr:row>
      <xdr:rowOff>115570</xdr:rowOff>
    </xdr:to>
    <xdr:sp macro="" textlink="">
      <xdr:nvSpPr>
        <xdr:cNvPr id="454" name="フローチャート: 判断 453">
          <a:extLst>
            <a:ext uri="{FF2B5EF4-FFF2-40B4-BE49-F238E27FC236}">
              <a16:creationId xmlns:a16="http://schemas.microsoft.com/office/drawing/2014/main" id="{00000000-0008-0000-0F00-0000C6010000}"/>
            </a:ext>
          </a:extLst>
        </xdr:cNvPr>
        <xdr:cNvSpPr/>
      </xdr:nvSpPr>
      <xdr:spPr>
        <a:xfrm>
          <a:off x="1123188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8" name="テキスト ボックス 457">
          <a:extLst>
            <a:ext uri="{FF2B5EF4-FFF2-40B4-BE49-F238E27FC236}">
              <a16:creationId xmlns:a16="http://schemas.microsoft.com/office/drawing/2014/main" id="{00000000-0008-0000-0F00-0000CA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9" name="テキスト ボックス 458">
          <a:extLst>
            <a:ext uri="{FF2B5EF4-FFF2-40B4-BE49-F238E27FC236}">
              <a16:creationId xmlns:a16="http://schemas.microsoft.com/office/drawing/2014/main" id="{00000000-0008-0000-0F00-0000CB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137795</xdr:rowOff>
    </xdr:from>
    <xdr:to>
      <xdr:col>72</xdr:col>
      <xdr:colOff>38100</xdr:colOff>
      <xdr:row>37</xdr:row>
      <xdr:rowOff>67945</xdr:rowOff>
    </xdr:to>
    <xdr:sp macro="" textlink="">
      <xdr:nvSpPr>
        <xdr:cNvPr id="460" name="楕円 459">
          <a:extLst>
            <a:ext uri="{FF2B5EF4-FFF2-40B4-BE49-F238E27FC236}">
              <a16:creationId xmlns:a16="http://schemas.microsoft.com/office/drawing/2014/main" id="{00000000-0008-0000-0F00-0000CC010000}"/>
            </a:ext>
          </a:extLst>
        </xdr:cNvPr>
        <xdr:cNvSpPr/>
      </xdr:nvSpPr>
      <xdr:spPr>
        <a:xfrm>
          <a:off x="12029440" y="61728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31115</xdr:rowOff>
    </xdr:from>
    <xdr:to>
      <xdr:col>67</xdr:col>
      <xdr:colOff>101600</xdr:colOff>
      <xdr:row>36</xdr:row>
      <xdr:rowOff>132715</xdr:rowOff>
    </xdr:to>
    <xdr:sp macro="" textlink="">
      <xdr:nvSpPr>
        <xdr:cNvPr id="461" name="楕円 460">
          <a:extLst>
            <a:ext uri="{FF2B5EF4-FFF2-40B4-BE49-F238E27FC236}">
              <a16:creationId xmlns:a16="http://schemas.microsoft.com/office/drawing/2014/main" id="{00000000-0008-0000-0F00-0000CD010000}"/>
            </a:ext>
          </a:extLst>
        </xdr:cNvPr>
        <xdr:cNvSpPr/>
      </xdr:nvSpPr>
      <xdr:spPr>
        <a:xfrm>
          <a:off x="11231880" y="606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81915</xdr:rowOff>
    </xdr:from>
    <xdr:to>
      <xdr:col>71</xdr:col>
      <xdr:colOff>177800</xdr:colOff>
      <xdr:row>37</xdr:row>
      <xdr:rowOff>17145</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1282680" y="6116955"/>
          <a:ext cx="78994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149242</xdr:rowOff>
    </xdr:from>
    <xdr:ext cx="405111" cy="259045"/>
    <xdr:sp macro="" textlink="">
      <xdr:nvSpPr>
        <xdr:cNvPr id="463" name="n_1aveValue【一般廃棄物処理施設】&#10;有形固定資産減価償却率">
          <a:extLst>
            <a:ext uri="{FF2B5EF4-FFF2-40B4-BE49-F238E27FC236}">
              <a16:creationId xmlns:a16="http://schemas.microsoft.com/office/drawing/2014/main" id="{00000000-0008-0000-0F00-0000CF010000}"/>
            </a:ext>
          </a:extLst>
        </xdr:cNvPr>
        <xdr:cNvSpPr txBox="1"/>
      </xdr:nvSpPr>
      <xdr:spPr>
        <a:xfrm>
          <a:off x="13437244" y="601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139717</xdr:rowOff>
    </xdr:from>
    <xdr:ext cx="405111" cy="259045"/>
    <xdr:sp macro="" textlink="">
      <xdr:nvSpPr>
        <xdr:cNvPr id="464" name="n_2aveValue【一般廃棄物処理施設】&#10;有形固定資産減価償却率">
          <a:extLst>
            <a:ext uri="{FF2B5EF4-FFF2-40B4-BE49-F238E27FC236}">
              <a16:creationId xmlns:a16="http://schemas.microsoft.com/office/drawing/2014/main" id="{00000000-0008-0000-0F00-0000D0010000}"/>
            </a:ext>
          </a:extLst>
        </xdr:cNvPr>
        <xdr:cNvSpPr txBox="1"/>
      </xdr:nvSpPr>
      <xdr:spPr>
        <a:xfrm>
          <a:off x="126752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156227</xdr:rowOff>
    </xdr:from>
    <xdr:ext cx="405111" cy="259045"/>
    <xdr:sp macro="" textlink="">
      <xdr:nvSpPr>
        <xdr:cNvPr id="465" name="n_3aveValue【一般廃棄物処理施設】&#10;有形固定資産減価償却率">
          <a:extLst>
            <a:ext uri="{FF2B5EF4-FFF2-40B4-BE49-F238E27FC236}">
              <a16:creationId xmlns:a16="http://schemas.microsoft.com/office/drawing/2014/main" id="{00000000-0008-0000-0F00-0000D1010000}"/>
            </a:ext>
          </a:extLst>
        </xdr:cNvPr>
        <xdr:cNvSpPr txBox="1"/>
      </xdr:nvSpPr>
      <xdr:spPr>
        <a:xfrm>
          <a:off x="119005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106697</xdr:rowOff>
    </xdr:from>
    <xdr:ext cx="405111" cy="259045"/>
    <xdr:sp macro="" textlink="">
      <xdr:nvSpPr>
        <xdr:cNvPr id="466" name="n_4aveValue【一般廃棄物処理施設】&#10;有形固定資産減価償却率">
          <a:extLst>
            <a:ext uri="{FF2B5EF4-FFF2-40B4-BE49-F238E27FC236}">
              <a16:creationId xmlns:a16="http://schemas.microsoft.com/office/drawing/2014/main" id="{00000000-0008-0000-0F00-0000D2010000}"/>
            </a:ext>
          </a:extLst>
        </xdr:cNvPr>
        <xdr:cNvSpPr txBox="1"/>
      </xdr:nvSpPr>
      <xdr:spPr>
        <a:xfrm>
          <a:off x="11102984" y="630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84472</xdr:rowOff>
    </xdr:from>
    <xdr:ext cx="405111" cy="259045"/>
    <xdr:sp macro="" textlink="">
      <xdr:nvSpPr>
        <xdr:cNvPr id="467" name="n_3mainValue【一般廃棄物処理施設】&#10;有形固定資産減価償却率">
          <a:extLst>
            <a:ext uri="{FF2B5EF4-FFF2-40B4-BE49-F238E27FC236}">
              <a16:creationId xmlns:a16="http://schemas.microsoft.com/office/drawing/2014/main" id="{00000000-0008-0000-0F00-0000D3010000}"/>
            </a:ext>
          </a:extLst>
        </xdr:cNvPr>
        <xdr:cNvSpPr txBox="1"/>
      </xdr:nvSpPr>
      <xdr:spPr>
        <a:xfrm>
          <a:off x="11900544"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149242</xdr:rowOff>
    </xdr:from>
    <xdr:ext cx="405111" cy="259045"/>
    <xdr:sp macro="" textlink="">
      <xdr:nvSpPr>
        <xdr:cNvPr id="468" name="n_4mainValue【一般廃棄物処理施設】&#10;有形固定資産減価償却率">
          <a:extLst>
            <a:ext uri="{FF2B5EF4-FFF2-40B4-BE49-F238E27FC236}">
              <a16:creationId xmlns:a16="http://schemas.microsoft.com/office/drawing/2014/main" id="{00000000-0008-0000-0F00-0000D4010000}"/>
            </a:ext>
          </a:extLst>
        </xdr:cNvPr>
        <xdr:cNvSpPr txBox="1"/>
      </xdr:nvSpPr>
      <xdr:spPr>
        <a:xfrm>
          <a:off x="11102984" y="584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9" name="正方形/長方形 468">
          <a:extLst>
            <a:ext uri="{FF2B5EF4-FFF2-40B4-BE49-F238E27FC236}">
              <a16:creationId xmlns:a16="http://schemas.microsoft.com/office/drawing/2014/main" id="{00000000-0008-0000-0F00-0000D5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0" name="正方形/長方形 469">
          <a:extLst>
            <a:ext uri="{FF2B5EF4-FFF2-40B4-BE49-F238E27FC236}">
              <a16:creationId xmlns:a16="http://schemas.microsoft.com/office/drawing/2014/main" id="{00000000-0008-0000-0F00-0000D6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1" name="正方形/長方形 470">
          <a:extLst>
            <a:ext uri="{FF2B5EF4-FFF2-40B4-BE49-F238E27FC236}">
              <a16:creationId xmlns:a16="http://schemas.microsoft.com/office/drawing/2014/main" id="{00000000-0008-0000-0F00-0000D7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2" name="正方形/長方形 471">
          <a:extLst>
            <a:ext uri="{FF2B5EF4-FFF2-40B4-BE49-F238E27FC236}">
              <a16:creationId xmlns:a16="http://schemas.microsoft.com/office/drawing/2014/main" id="{00000000-0008-0000-0F00-0000D8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3" name="正方形/長方形 472">
          <a:extLst>
            <a:ext uri="{FF2B5EF4-FFF2-40B4-BE49-F238E27FC236}">
              <a16:creationId xmlns:a16="http://schemas.microsoft.com/office/drawing/2014/main" id="{00000000-0008-0000-0F00-0000D9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4" name="正方形/長方形 473">
          <a:extLst>
            <a:ext uri="{FF2B5EF4-FFF2-40B4-BE49-F238E27FC236}">
              <a16:creationId xmlns:a16="http://schemas.microsoft.com/office/drawing/2014/main" id="{00000000-0008-0000-0F00-0000DA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5" name="正方形/長方形 474">
          <a:extLst>
            <a:ext uri="{FF2B5EF4-FFF2-40B4-BE49-F238E27FC236}">
              <a16:creationId xmlns:a16="http://schemas.microsoft.com/office/drawing/2014/main" id="{00000000-0008-0000-0F00-0000DB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6" name="正方形/長方形 475">
          <a:extLst>
            <a:ext uri="{FF2B5EF4-FFF2-40B4-BE49-F238E27FC236}">
              <a16:creationId xmlns:a16="http://schemas.microsoft.com/office/drawing/2014/main" id="{00000000-0008-0000-0F00-0000DC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7" name="テキスト ボックス 476">
          <a:extLst>
            <a:ext uri="{FF2B5EF4-FFF2-40B4-BE49-F238E27FC236}">
              <a16:creationId xmlns:a16="http://schemas.microsoft.com/office/drawing/2014/main" id="{00000000-0008-0000-0F00-0000DD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80" name="テキスト ボックス 479">
          <a:extLst>
            <a:ext uri="{FF2B5EF4-FFF2-40B4-BE49-F238E27FC236}">
              <a16:creationId xmlns:a16="http://schemas.microsoft.com/office/drawing/2014/main" id="{00000000-0008-0000-0F00-0000E0010000}"/>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82" name="テキスト ボックス 481">
          <a:extLst>
            <a:ext uri="{FF2B5EF4-FFF2-40B4-BE49-F238E27FC236}">
              <a16:creationId xmlns:a16="http://schemas.microsoft.com/office/drawing/2014/main" id="{00000000-0008-0000-0F00-0000E2010000}"/>
            </a:ext>
          </a:extLst>
        </xdr:cNvPr>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7" name="直線コネクタ 486">
          <a:extLst>
            <a:ext uri="{FF2B5EF4-FFF2-40B4-BE49-F238E27FC236}">
              <a16:creationId xmlns:a16="http://schemas.microsoft.com/office/drawing/2014/main" id="{00000000-0008-0000-0F00-0000E7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9" name="【一般廃棄物処理施設】&#10;一人当たり有形固定資産（償却資産）額グラフ枠">
          <a:extLst>
            <a:ext uri="{FF2B5EF4-FFF2-40B4-BE49-F238E27FC236}">
              <a16:creationId xmlns:a16="http://schemas.microsoft.com/office/drawing/2014/main" id="{00000000-0008-0000-0F00-0000E9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21532</xdr:rowOff>
    </xdr:from>
    <xdr:to>
      <xdr:col>116</xdr:col>
      <xdr:colOff>62864</xdr:colOff>
      <xdr:row>41</xdr:row>
      <xdr:rowOff>121065</xdr:rowOff>
    </xdr:to>
    <xdr:cxnSp macro="">
      <xdr:nvCxnSpPr>
        <xdr:cNvPr id="490" name="直線コネクタ 489">
          <a:extLst>
            <a:ext uri="{FF2B5EF4-FFF2-40B4-BE49-F238E27FC236}">
              <a16:creationId xmlns:a16="http://schemas.microsoft.com/office/drawing/2014/main" id="{00000000-0008-0000-0F00-0000EA010000}"/>
            </a:ext>
          </a:extLst>
        </xdr:cNvPr>
        <xdr:cNvCxnSpPr/>
      </xdr:nvCxnSpPr>
      <xdr:spPr>
        <a:xfrm flipV="1">
          <a:off x="19509104" y="5721292"/>
          <a:ext cx="0" cy="1273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124892</xdr:rowOff>
    </xdr:from>
    <xdr:ext cx="469744" cy="259045"/>
    <xdr:sp macro="" textlink="">
      <xdr:nvSpPr>
        <xdr:cNvPr id="491" name="【一般廃棄物処理施設】&#10;一人当たり有形固定資産（償却資産）額最小値テキスト">
          <a:extLst>
            <a:ext uri="{FF2B5EF4-FFF2-40B4-BE49-F238E27FC236}">
              <a16:creationId xmlns:a16="http://schemas.microsoft.com/office/drawing/2014/main" id="{00000000-0008-0000-0F00-0000EB010000}"/>
            </a:ext>
          </a:extLst>
        </xdr:cNvPr>
        <xdr:cNvSpPr txBox="1"/>
      </xdr:nvSpPr>
      <xdr:spPr>
        <a:xfrm>
          <a:off x="19547840" y="699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121065</xdr:rowOff>
    </xdr:from>
    <xdr:to>
      <xdr:col>116</xdr:col>
      <xdr:colOff>152400</xdr:colOff>
      <xdr:row>41</xdr:row>
      <xdr:rowOff>121065</xdr:rowOff>
    </xdr:to>
    <xdr:cxnSp macro="">
      <xdr:nvCxnSpPr>
        <xdr:cNvPr id="492" name="直線コネクタ 491">
          <a:extLst>
            <a:ext uri="{FF2B5EF4-FFF2-40B4-BE49-F238E27FC236}">
              <a16:creationId xmlns:a16="http://schemas.microsoft.com/office/drawing/2014/main" id="{00000000-0008-0000-0F00-0000EC010000}"/>
            </a:ext>
          </a:extLst>
        </xdr:cNvPr>
        <xdr:cNvCxnSpPr/>
      </xdr:nvCxnSpPr>
      <xdr:spPr>
        <a:xfrm>
          <a:off x="19443700" y="69943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139659</xdr:rowOff>
    </xdr:from>
    <xdr:ext cx="599010" cy="259045"/>
    <xdr:sp macro="" textlink="">
      <xdr:nvSpPr>
        <xdr:cNvPr id="493" name="【一般廃棄物処理施設】&#10;一人当たり有形固定資産（償却資産）額最大値テキスト">
          <a:extLst>
            <a:ext uri="{FF2B5EF4-FFF2-40B4-BE49-F238E27FC236}">
              <a16:creationId xmlns:a16="http://schemas.microsoft.com/office/drawing/2014/main" id="{00000000-0008-0000-0F00-0000ED010000}"/>
            </a:ext>
          </a:extLst>
        </xdr:cNvPr>
        <xdr:cNvSpPr txBox="1"/>
      </xdr:nvSpPr>
      <xdr:spPr>
        <a:xfrm>
          <a:off x="19547840" y="550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21532</xdr:rowOff>
    </xdr:from>
    <xdr:to>
      <xdr:col>116</xdr:col>
      <xdr:colOff>152400</xdr:colOff>
      <xdr:row>34</xdr:row>
      <xdr:rowOff>21532</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a:off x="19443700" y="57212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118936</xdr:rowOff>
    </xdr:from>
    <xdr:ext cx="534377" cy="259045"/>
    <xdr:sp macro="" textlink="">
      <xdr:nvSpPr>
        <xdr:cNvPr id="495" name="【一般廃棄物処理施設】&#10;一人当たり有形固定資産（償却資産）額平均値テキスト">
          <a:extLst>
            <a:ext uri="{FF2B5EF4-FFF2-40B4-BE49-F238E27FC236}">
              <a16:creationId xmlns:a16="http://schemas.microsoft.com/office/drawing/2014/main" id="{00000000-0008-0000-0F00-0000EF010000}"/>
            </a:ext>
          </a:extLst>
        </xdr:cNvPr>
        <xdr:cNvSpPr txBox="1"/>
      </xdr:nvSpPr>
      <xdr:spPr>
        <a:xfrm>
          <a:off x="19547840" y="64892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140509</xdr:rowOff>
    </xdr:from>
    <xdr:to>
      <xdr:col>116</xdr:col>
      <xdr:colOff>114300</xdr:colOff>
      <xdr:row>39</xdr:row>
      <xdr:rowOff>70659</xdr:rowOff>
    </xdr:to>
    <xdr:sp macro="" textlink="">
      <xdr:nvSpPr>
        <xdr:cNvPr id="496" name="フローチャート: 判断 495">
          <a:extLst>
            <a:ext uri="{FF2B5EF4-FFF2-40B4-BE49-F238E27FC236}">
              <a16:creationId xmlns:a16="http://schemas.microsoft.com/office/drawing/2014/main" id="{00000000-0008-0000-0F00-0000F0010000}"/>
            </a:ext>
          </a:extLst>
        </xdr:cNvPr>
        <xdr:cNvSpPr/>
      </xdr:nvSpPr>
      <xdr:spPr>
        <a:xfrm>
          <a:off x="19458940" y="65108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118239</xdr:rowOff>
    </xdr:from>
    <xdr:to>
      <xdr:col>112</xdr:col>
      <xdr:colOff>38100</xdr:colOff>
      <xdr:row>39</xdr:row>
      <xdr:rowOff>48389</xdr:rowOff>
    </xdr:to>
    <xdr:sp macro="" textlink="">
      <xdr:nvSpPr>
        <xdr:cNvPr id="497" name="フローチャート: 判断 496">
          <a:extLst>
            <a:ext uri="{FF2B5EF4-FFF2-40B4-BE49-F238E27FC236}">
              <a16:creationId xmlns:a16="http://schemas.microsoft.com/office/drawing/2014/main" id="{00000000-0008-0000-0F00-0000F1010000}"/>
            </a:ext>
          </a:extLst>
        </xdr:cNvPr>
        <xdr:cNvSpPr/>
      </xdr:nvSpPr>
      <xdr:spPr>
        <a:xfrm>
          <a:off x="18735040" y="64885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1827</xdr:rowOff>
    </xdr:from>
    <xdr:to>
      <xdr:col>107</xdr:col>
      <xdr:colOff>101600</xdr:colOff>
      <xdr:row>39</xdr:row>
      <xdr:rowOff>103427</xdr:rowOff>
    </xdr:to>
    <xdr:sp macro="" textlink="">
      <xdr:nvSpPr>
        <xdr:cNvPr id="498" name="フローチャート: 判断 497">
          <a:extLst>
            <a:ext uri="{FF2B5EF4-FFF2-40B4-BE49-F238E27FC236}">
              <a16:creationId xmlns:a16="http://schemas.microsoft.com/office/drawing/2014/main" id="{00000000-0008-0000-0F00-0000F2010000}"/>
            </a:ext>
          </a:extLst>
        </xdr:cNvPr>
        <xdr:cNvSpPr/>
      </xdr:nvSpPr>
      <xdr:spPr>
        <a:xfrm>
          <a:off x="17937480" y="653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17522</xdr:rowOff>
    </xdr:from>
    <xdr:to>
      <xdr:col>102</xdr:col>
      <xdr:colOff>165100</xdr:colOff>
      <xdr:row>39</xdr:row>
      <xdr:rowOff>119122</xdr:rowOff>
    </xdr:to>
    <xdr:sp macro="" textlink="">
      <xdr:nvSpPr>
        <xdr:cNvPr id="499" name="フローチャート: 判断 498">
          <a:extLst>
            <a:ext uri="{FF2B5EF4-FFF2-40B4-BE49-F238E27FC236}">
              <a16:creationId xmlns:a16="http://schemas.microsoft.com/office/drawing/2014/main" id="{00000000-0008-0000-0F00-0000F3010000}"/>
            </a:ext>
          </a:extLst>
        </xdr:cNvPr>
        <xdr:cNvSpPr/>
      </xdr:nvSpPr>
      <xdr:spPr>
        <a:xfrm>
          <a:off x="17162780" y="6555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35138</xdr:rowOff>
    </xdr:from>
    <xdr:to>
      <xdr:col>98</xdr:col>
      <xdr:colOff>38100</xdr:colOff>
      <xdr:row>39</xdr:row>
      <xdr:rowOff>136738</xdr:rowOff>
    </xdr:to>
    <xdr:sp macro="" textlink="">
      <xdr:nvSpPr>
        <xdr:cNvPr id="500" name="フローチャート: 判断 499">
          <a:extLst>
            <a:ext uri="{FF2B5EF4-FFF2-40B4-BE49-F238E27FC236}">
              <a16:creationId xmlns:a16="http://schemas.microsoft.com/office/drawing/2014/main" id="{00000000-0008-0000-0F00-0000F4010000}"/>
            </a:ext>
          </a:extLst>
        </xdr:cNvPr>
        <xdr:cNvSpPr/>
      </xdr:nvSpPr>
      <xdr:spPr>
        <a:xfrm>
          <a:off x="16388080" y="65730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75596</xdr:rowOff>
    </xdr:from>
    <xdr:to>
      <xdr:col>102</xdr:col>
      <xdr:colOff>165100</xdr:colOff>
      <xdr:row>37</xdr:row>
      <xdr:rowOff>5746</xdr:rowOff>
    </xdr:to>
    <xdr:sp macro="" textlink="">
      <xdr:nvSpPr>
        <xdr:cNvPr id="506" name="楕円 505">
          <a:extLst>
            <a:ext uri="{FF2B5EF4-FFF2-40B4-BE49-F238E27FC236}">
              <a16:creationId xmlns:a16="http://schemas.microsoft.com/office/drawing/2014/main" id="{00000000-0008-0000-0F00-0000FA010000}"/>
            </a:ext>
          </a:extLst>
        </xdr:cNvPr>
        <xdr:cNvSpPr/>
      </xdr:nvSpPr>
      <xdr:spPr>
        <a:xfrm>
          <a:off x="17162780" y="61106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36</xdr:row>
      <xdr:rowOff>93962</xdr:rowOff>
    </xdr:from>
    <xdr:to>
      <xdr:col>98</xdr:col>
      <xdr:colOff>38100</xdr:colOff>
      <xdr:row>37</xdr:row>
      <xdr:rowOff>24112</xdr:rowOff>
    </xdr:to>
    <xdr:sp macro="" textlink="">
      <xdr:nvSpPr>
        <xdr:cNvPr id="507" name="楕円 506">
          <a:extLst>
            <a:ext uri="{FF2B5EF4-FFF2-40B4-BE49-F238E27FC236}">
              <a16:creationId xmlns:a16="http://schemas.microsoft.com/office/drawing/2014/main" id="{00000000-0008-0000-0F00-0000FB010000}"/>
            </a:ext>
          </a:extLst>
        </xdr:cNvPr>
        <xdr:cNvSpPr/>
      </xdr:nvSpPr>
      <xdr:spPr>
        <a:xfrm>
          <a:off x="16388080" y="61290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126396</xdr:rowOff>
    </xdr:from>
    <xdr:to>
      <xdr:col>102</xdr:col>
      <xdr:colOff>114300</xdr:colOff>
      <xdr:row>36</xdr:row>
      <xdr:rowOff>144762</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flipV="1">
          <a:off x="16431260" y="6161436"/>
          <a:ext cx="782320" cy="1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64916</xdr:rowOff>
    </xdr:from>
    <xdr:ext cx="599010" cy="259045"/>
    <xdr:sp macro="" textlink="">
      <xdr:nvSpPr>
        <xdr:cNvPr id="509" name="n_1aveValue【一般廃棄物処理施設】&#10;一人当たり有形固定資産（償却資産）額">
          <a:extLst>
            <a:ext uri="{FF2B5EF4-FFF2-40B4-BE49-F238E27FC236}">
              <a16:creationId xmlns:a16="http://schemas.microsoft.com/office/drawing/2014/main" id="{00000000-0008-0000-0F00-0000FD010000}"/>
            </a:ext>
          </a:extLst>
        </xdr:cNvPr>
        <xdr:cNvSpPr txBox="1"/>
      </xdr:nvSpPr>
      <xdr:spPr>
        <a:xfrm>
          <a:off x="18496495" y="6267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119954</xdr:rowOff>
    </xdr:from>
    <xdr:ext cx="534377" cy="259045"/>
    <xdr:sp macro="" textlink="">
      <xdr:nvSpPr>
        <xdr:cNvPr id="510" name="n_2aveValue【一般廃棄物処理施設】&#10;一人当たり有形固定資産（償却資産）額">
          <a:extLst>
            <a:ext uri="{FF2B5EF4-FFF2-40B4-BE49-F238E27FC236}">
              <a16:creationId xmlns:a16="http://schemas.microsoft.com/office/drawing/2014/main" id="{00000000-0008-0000-0F00-0000FE010000}"/>
            </a:ext>
          </a:extLst>
        </xdr:cNvPr>
        <xdr:cNvSpPr txBox="1"/>
      </xdr:nvSpPr>
      <xdr:spPr>
        <a:xfrm>
          <a:off x="17766811" y="632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110249</xdr:rowOff>
    </xdr:from>
    <xdr:ext cx="534377" cy="259045"/>
    <xdr:sp macro="" textlink="">
      <xdr:nvSpPr>
        <xdr:cNvPr id="511" name="n_3aveValue【一般廃棄物処理施設】&#10;一人当たり有形固定資産（償却資産）額">
          <a:extLst>
            <a:ext uri="{FF2B5EF4-FFF2-40B4-BE49-F238E27FC236}">
              <a16:creationId xmlns:a16="http://schemas.microsoft.com/office/drawing/2014/main" id="{00000000-0008-0000-0F00-0000FF010000}"/>
            </a:ext>
          </a:extLst>
        </xdr:cNvPr>
        <xdr:cNvSpPr txBox="1"/>
      </xdr:nvSpPr>
      <xdr:spPr>
        <a:xfrm>
          <a:off x="16969251" y="664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127865</xdr:rowOff>
    </xdr:from>
    <xdr:ext cx="534377" cy="259045"/>
    <xdr:sp macro="" textlink="">
      <xdr:nvSpPr>
        <xdr:cNvPr id="512" name="n_4aveValue【一般廃棄物処理施設】&#10;一人当たり有形固定資産（償却資産）額">
          <a:extLst>
            <a:ext uri="{FF2B5EF4-FFF2-40B4-BE49-F238E27FC236}">
              <a16:creationId xmlns:a16="http://schemas.microsoft.com/office/drawing/2014/main" id="{00000000-0008-0000-0F00-000000020000}"/>
            </a:ext>
          </a:extLst>
        </xdr:cNvPr>
        <xdr:cNvSpPr txBox="1"/>
      </xdr:nvSpPr>
      <xdr:spPr>
        <a:xfrm>
          <a:off x="16194551" y="666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22273</xdr:rowOff>
    </xdr:from>
    <xdr:ext cx="599010" cy="259045"/>
    <xdr:sp macro="" textlink="">
      <xdr:nvSpPr>
        <xdr:cNvPr id="513" name="n_3mainValue【一般廃棄物処理施設】&#10;一人当たり有形固定資産（償却資産）額">
          <a:extLst>
            <a:ext uri="{FF2B5EF4-FFF2-40B4-BE49-F238E27FC236}">
              <a16:creationId xmlns:a16="http://schemas.microsoft.com/office/drawing/2014/main" id="{00000000-0008-0000-0F00-000001020000}"/>
            </a:ext>
          </a:extLst>
        </xdr:cNvPr>
        <xdr:cNvSpPr txBox="1"/>
      </xdr:nvSpPr>
      <xdr:spPr>
        <a:xfrm>
          <a:off x="16936935" y="5889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40639</xdr:rowOff>
    </xdr:from>
    <xdr:ext cx="599010" cy="259045"/>
    <xdr:sp macro="" textlink="">
      <xdr:nvSpPr>
        <xdr:cNvPr id="514" name="n_4mainValue【一般廃棄物処理施設】&#10;一人当たり有形固定資産（償却資産）額">
          <a:extLst>
            <a:ext uri="{FF2B5EF4-FFF2-40B4-BE49-F238E27FC236}">
              <a16:creationId xmlns:a16="http://schemas.microsoft.com/office/drawing/2014/main" id="{00000000-0008-0000-0F00-000002020000}"/>
            </a:ext>
          </a:extLst>
        </xdr:cNvPr>
        <xdr:cNvSpPr txBox="1"/>
      </xdr:nvSpPr>
      <xdr:spPr>
        <a:xfrm>
          <a:off x="16162235" y="5908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00000000-0008-0000-0F00-00000402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00000000-0008-0000-0F00-00000502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00000000-0008-0000-0F00-00000602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00000000-0008-0000-0F00-00000702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00000000-0008-0000-0F00-000008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00000000-0008-0000-0F00-000009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00000000-0008-0000-0F00-00000A02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00000000-0008-0000-0F00-00000E02000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00000000-0008-0000-0F00-00001002000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00000000-0008-0000-0F00-00001702000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00000000-0008-0000-0F00-000019020000}"/>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保健センター・保健所】&#10;有形固定資産減価償却率グラフ枠">
          <a:extLst>
            <a:ext uri="{FF2B5EF4-FFF2-40B4-BE49-F238E27FC236}">
              <a16:creationId xmlns:a16="http://schemas.microsoft.com/office/drawing/2014/main" id="{00000000-0008-0000-0F00-00001A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51435</xdr:rowOff>
    </xdr:from>
    <xdr:to>
      <xdr:col>85</xdr:col>
      <xdr:colOff>126364</xdr:colOff>
      <xdr:row>64</xdr:row>
      <xdr:rowOff>51435</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flipV="1">
          <a:off x="14375764" y="9439275"/>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55262</xdr:rowOff>
    </xdr:from>
    <xdr:ext cx="405111" cy="259045"/>
    <xdr:sp macro="" textlink="">
      <xdr:nvSpPr>
        <xdr:cNvPr id="540" name="【保健センター・保健所】&#10;有形固定資産減価償却率最小値テキスト">
          <a:extLst>
            <a:ext uri="{FF2B5EF4-FFF2-40B4-BE49-F238E27FC236}">
              <a16:creationId xmlns:a16="http://schemas.microsoft.com/office/drawing/2014/main" id="{00000000-0008-0000-0F00-00001C020000}"/>
            </a:ext>
          </a:extLst>
        </xdr:cNvPr>
        <xdr:cNvSpPr txBox="1"/>
      </xdr:nvSpPr>
      <xdr:spPr>
        <a:xfrm>
          <a:off x="14414500" y="1078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51435</xdr:rowOff>
    </xdr:from>
    <xdr:to>
      <xdr:col>86</xdr:col>
      <xdr:colOff>25400</xdr:colOff>
      <xdr:row>64</xdr:row>
      <xdr:rowOff>51435</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4287500" y="107803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169562</xdr:rowOff>
    </xdr:from>
    <xdr:ext cx="405111" cy="259045"/>
    <xdr:sp macro="" textlink="">
      <xdr:nvSpPr>
        <xdr:cNvPr id="542" name="【保健センター・保健所】&#10;有形固定資産減価償却率最大値テキスト">
          <a:extLst>
            <a:ext uri="{FF2B5EF4-FFF2-40B4-BE49-F238E27FC236}">
              <a16:creationId xmlns:a16="http://schemas.microsoft.com/office/drawing/2014/main" id="{00000000-0008-0000-0F00-00001E020000}"/>
            </a:ext>
          </a:extLst>
        </xdr:cNvPr>
        <xdr:cNvSpPr txBox="1"/>
      </xdr:nvSpPr>
      <xdr:spPr>
        <a:xfrm>
          <a:off x="14414500" y="922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51435</xdr:rowOff>
    </xdr:from>
    <xdr:to>
      <xdr:col>86</xdr:col>
      <xdr:colOff>25400</xdr:colOff>
      <xdr:row>56</xdr:row>
      <xdr:rowOff>51435</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4287500" y="9439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142892</xdr:rowOff>
    </xdr:from>
    <xdr:ext cx="405111" cy="259045"/>
    <xdr:sp macro="" textlink="">
      <xdr:nvSpPr>
        <xdr:cNvPr id="544" name="【保健センター・保健所】&#10;有形固定資産減価償却率平均値テキスト">
          <a:extLst>
            <a:ext uri="{FF2B5EF4-FFF2-40B4-BE49-F238E27FC236}">
              <a16:creationId xmlns:a16="http://schemas.microsoft.com/office/drawing/2014/main" id="{00000000-0008-0000-0F00-000020020000}"/>
            </a:ext>
          </a:extLst>
        </xdr:cNvPr>
        <xdr:cNvSpPr txBox="1"/>
      </xdr:nvSpPr>
      <xdr:spPr>
        <a:xfrm>
          <a:off x="14414500" y="9866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164465</xdr:rowOff>
    </xdr:from>
    <xdr:to>
      <xdr:col>85</xdr:col>
      <xdr:colOff>177800</xdr:colOff>
      <xdr:row>59</xdr:row>
      <xdr:rowOff>94615</xdr:rowOff>
    </xdr:to>
    <xdr:sp macro="" textlink="">
      <xdr:nvSpPr>
        <xdr:cNvPr id="545" name="フローチャート: 判断 544">
          <a:extLst>
            <a:ext uri="{FF2B5EF4-FFF2-40B4-BE49-F238E27FC236}">
              <a16:creationId xmlns:a16="http://schemas.microsoft.com/office/drawing/2014/main" id="{00000000-0008-0000-0F00-000021020000}"/>
            </a:ext>
          </a:extLst>
        </xdr:cNvPr>
        <xdr:cNvSpPr/>
      </xdr:nvSpPr>
      <xdr:spPr>
        <a:xfrm>
          <a:off x="14325600" y="988758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124460</xdr:rowOff>
    </xdr:from>
    <xdr:to>
      <xdr:col>81</xdr:col>
      <xdr:colOff>101600</xdr:colOff>
      <xdr:row>59</xdr:row>
      <xdr:rowOff>54610</xdr:rowOff>
    </xdr:to>
    <xdr:sp macro="" textlink="">
      <xdr:nvSpPr>
        <xdr:cNvPr id="546" name="フローチャート: 判断 545">
          <a:extLst>
            <a:ext uri="{FF2B5EF4-FFF2-40B4-BE49-F238E27FC236}">
              <a16:creationId xmlns:a16="http://schemas.microsoft.com/office/drawing/2014/main" id="{00000000-0008-0000-0F00-000022020000}"/>
            </a:ext>
          </a:extLst>
        </xdr:cNvPr>
        <xdr:cNvSpPr/>
      </xdr:nvSpPr>
      <xdr:spPr>
        <a:xfrm>
          <a:off x="13578840" y="9847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36830</xdr:rowOff>
    </xdr:from>
    <xdr:to>
      <xdr:col>76</xdr:col>
      <xdr:colOff>165100</xdr:colOff>
      <xdr:row>58</xdr:row>
      <xdr:rowOff>138430</xdr:rowOff>
    </xdr:to>
    <xdr:sp macro="" textlink="">
      <xdr:nvSpPr>
        <xdr:cNvPr id="547" name="フローチャート: 判断 546">
          <a:extLst>
            <a:ext uri="{FF2B5EF4-FFF2-40B4-BE49-F238E27FC236}">
              <a16:creationId xmlns:a16="http://schemas.microsoft.com/office/drawing/2014/main" id="{00000000-0008-0000-0F00-000023020000}"/>
            </a:ext>
          </a:extLst>
        </xdr:cNvPr>
        <xdr:cNvSpPr/>
      </xdr:nvSpPr>
      <xdr:spPr>
        <a:xfrm>
          <a:off x="12804140" y="9759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69215</xdr:rowOff>
    </xdr:from>
    <xdr:to>
      <xdr:col>72</xdr:col>
      <xdr:colOff>38100</xdr:colOff>
      <xdr:row>58</xdr:row>
      <xdr:rowOff>170815</xdr:rowOff>
    </xdr:to>
    <xdr:sp macro="" textlink="">
      <xdr:nvSpPr>
        <xdr:cNvPr id="548" name="フローチャート: 判断 547">
          <a:extLst>
            <a:ext uri="{FF2B5EF4-FFF2-40B4-BE49-F238E27FC236}">
              <a16:creationId xmlns:a16="http://schemas.microsoft.com/office/drawing/2014/main" id="{00000000-0008-0000-0F00-000024020000}"/>
            </a:ext>
          </a:extLst>
        </xdr:cNvPr>
        <xdr:cNvSpPr/>
      </xdr:nvSpPr>
      <xdr:spPr>
        <a:xfrm>
          <a:off x="12029440" y="97923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52070</xdr:rowOff>
    </xdr:from>
    <xdr:to>
      <xdr:col>67</xdr:col>
      <xdr:colOff>101600</xdr:colOff>
      <xdr:row>58</xdr:row>
      <xdr:rowOff>153670</xdr:rowOff>
    </xdr:to>
    <xdr:sp macro="" textlink="">
      <xdr:nvSpPr>
        <xdr:cNvPr id="549" name="フローチャート: 判断 548">
          <a:extLst>
            <a:ext uri="{FF2B5EF4-FFF2-40B4-BE49-F238E27FC236}">
              <a16:creationId xmlns:a16="http://schemas.microsoft.com/office/drawing/2014/main" id="{00000000-0008-0000-0F00-000025020000}"/>
            </a:ext>
          </a:extLst>
        </xdr:cNvPr>
        <xdr:cNvSpPr/>
      </xdr:nvSpPr>
      <xdr:spPr>
        <a:xfrm>
          <a:off x="11231880" y="977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F00-000026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F00-000027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0000000-0008-0000-0F00-000028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0000000-0008-0000-0F00-000029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00000000-0008-0000-0F00-00002A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48260</xdr:rowOff>
    </xdr:from>
    <xdr:to>
      <xdr:col>72</xdr:col>
      <xdr:colOff>38100</xdr:colOff>
      <xdr:row>60</xdr:row>
      <xdr:rowOff>149860</xdr:rowOff>
    </xdr:to>
    <xdr:sp macro="" textlink="">
      <xdr:nvSpPr>
        <xdr:cNvPr id="555" name="楕円 554">
          <a:extLst>
            <a:ext uri="{FF2B5EF4-FFF2-40B4-BE49-F238E27FC236}">
              <a16:creationId xmlns:a16="http://schemas.microsoft.com/office/drawing/2014/main" id="{00000000-0008-0000-0F00-00002B020000}"/>
            </a:ext>
          </a:extLst>
        </xdr:cNvPr>
        <xdr:cNvSpPr/>
      </xdr:nvSpPr>
      <xdr:spPr>
        <a:xfrm>
          <a:off x="12029440" y="101066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143510</xdr:rowOff>
    </xdr:from>
    <xdr:to>
      <xdr:col>67</xdr:col>
      <xdr:colOff>101600</xdr:colOff>
      <xdr:row>60</xdr:row>
      <xdr:rowOff>73660</xdr:rowOff>
    </xdr:to>
    <xdr:sp macro="" textlink="">
      <xdr:nvSpPr>
        <xdr:cNvPr id="556" name="楕円 555">
          <a:extLst>
            <a:ext uri="{FF2B5EF4-FFF2-40B4-BE49-F238E27FC236}">
              <a16:creationId xmlns:a16="http://schemas.microsoft.com/office/drawing/2014/main" id="{00000000-0008-0000-0F00-00002C020000}"/>
            </a:ext>
          </a:extLst>
        </xdr:cNvPr>
        <xdr:cNvSpPr/>
      </xdr:nvSpPr>
      <xdr:spPr>
        <a:xfrm>
          <a:off x="11231880" y="10034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22860</xdr:rowOff>
    </xdr:from>
    <xdr:to>
      <xdr:col>71</xdr:col>
      <xdr:colOff>177800</xdr:colOff>
      <xdr:row>60</xdr:row>
      <xdr:rowOff>99060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1282680" y="10081260"/>
          <a:ext cx="78994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71137</xdr:rowOff>
    </xdr:from>
    <xdr:ext cx="405111" cy="259045"/>
    <xdr:sp macro="" textlink="">
      <xdr:nvSpPr>
        <xdr:cNvPr id="558" name="n_1aveValue【保健センター・保健所】&#10;有形固定資産減価償却率">
          <a:extLst>
            <a:ext uri="{FF2B5EF4-FFF2-40B4-BE49-F238E27FC236}">
              <a16:creationId xmlns:a16="http://schemas.microsoft.com/office/drawing/2014/main" id="{00000000-0008-0000-0F00-00002E020000}"/>
            </a:ext>
          </a:extLst>
        </xdr:cNvPr>
        <xdr:cNvSpPr txBox="1"/>
      </xdr:nvSpPr>
      <xdr:spPr>
        <a:xfrm>
          <a:off x="13437244" y="962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154957</xdr:rowOff>
    </xdr:from>
    <xdr:ext cx="405111" cy="259045"/>
    <xdr:sp macro="" textlink="">
      <xdr:nvSpPr>
        <xdr:cNvPr id="559" name="n_2aveValue【保健センター・保健所】&#10;有形固定資産減価償却率">
          <a:extLst>
            <a:ext uri="{FF2B5EF4-FFF2-40B4-BE49-F238E27FC236}">
              <a16:creationId xmlns:a16="http://schemas.microsoft.com/office/drawing/2014/main" id="{00000000-0008-0000-0F00-00002F020000}"/>
            </a:ext>
          </a:extLst>
        </xdr:cNvPr>
        <xdr:cNvSpPr txBox="1"/>
      </xdr:nvSpPr>
      <xdr:spPr>
        <a:xfrm>
          <a:off x="12675244" y="954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15892</xdr:rowOff>
    </xdr:from>
    <xdr:ext cx="405111" cy="259045"/>
    <xdr:sp macro="" textlink="">
      <xdr:nvSpPr>
        <xdr:cNvPr id="560" name="n_3aveValue【保健センター・保健所】&#10;有形固定資産減価償却率">
          <a:extLst>
            <a:ext uri="{FF2B5EF4-FFF2-40B4-BE49-F238E27FC236}">
              <a16:creationId xmlns:a16="http://schemas.microsoft.com/office/drawing/2014/main" id="{00000000-0008-0000-0F00-000030020000}"/>
            </a:ext>
          </a:extLst>
        </xdr:cNvPr>
        <xdr:cNvSpPr txBox="1"/>
      </xdr:nvSpPr>
      <xdr:spPr>
        <a:xfrm>
          <a:off x="11900544" y="957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170197</xdr:rowOff>
    </xdr:from>
    <xdr:ext cx="405111" cy="259045"/>
    <xdr:sp macro="" textlink="">
      <xdr:nvSpPr>
        <xdr:cNvPr id="561" name="n_4aveValue【保健センター・保健所】&#10;有形固定資産減価償却率">
          <a:extLst>
            <a:ext uri="{FF2B5EF4-FFF2-40B4-BE49-F238E27FC236}">
              <a16:creationId xmlns:a16="http://schemas.microsoft.com/office/drawing/2014/main" id="{00000000-0008-0000-0F00-000031020000}"/>
            </a:ext>
          </a:extLst>
        </xdr:cNvPr>
        <xdr:cNvSpPr txBox="1"/>
      </xdr:nvSpPr>
      <xdr:spPr>
        <a:xfrm>
          <a:off x="11102984" y="955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140987</xdr:rowOff>
    </xdr:from>
    <xdr:ext cx="405111" cy="259045"/>
    <xdr:sp macro="" textlink="">
      <xdr:nvSpPr>
        <xdr:cNvPr id="562" name="n_3mainValue【保健センター・保健所】&#10;有形固定資産減価償却率">
          <a:extLst>
            <a:ext uri="{FF2B5EF4-FFF2-40B4-BE49-F238E27FC236}">
              <a16:creationId xmlns:a16="http://schemas.microsoft.com/office/drawing/2014/main" id="{00000000-0008-0000-0F00-000032020000}"/>
            </a:ext>
          </a:extLst>
        </xdr:cNvPr>
        <xdr:cNvSpPr txBox="1"/>
      </xdr:nvSpPr>
      <xdr:spPr>
        <a:xfrm>
          <a:off x="11900544"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64787</xdr:rowOff>
    </xdr:from>
    <xdr:ext cx="405111" cy="259045"/>
    <xdr:sp macro="" textlink="">
      <xdr:nvSpPr>
        <xdr:cNvPr id="563" name="n_4mainValue【保健センター・保健所】&#10;有形固定資産減価償却率">
          <a:extLst>
            <a:ext uri="{FF2B5EF4-FFF2-40B4-BE49-F238E27FC236}">
              <a16:creationId xmlns:a16="http://schemas.microsoft.com/office/drawing/2014/main" id="{00000000-0008-0000-0F00-000033020000}"/>
            </a:ext>
          </a:extLst>
        </xdr:cNvPr>
        <xdr:cNvSpPr txBox="1"/>
      </xdr:nvSpPr>
      <xdr:spPr>
        <a:xfrm>
          <a:off x="1110298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00000000-0008-0000-0F00-000034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00000000-0008-0000-0F00-000035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00000000-0008-0000-0F00-000036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00000000-0008-0000-0F00-000037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00000000-0008-0000-0F00-000038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00000000-0008-0000-0F00-000039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00000000-0008-0000-0F00-00003A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00000000-0008-0000-0F00-00003B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00000000-0008-0000-0F00-00003C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5" name="テキスト ボックス 574">
          <a:extLst>
            <a:ext uri="{FF2B5EF4-FFF2-40B4-BE49-F238E27FC236}">
              <a16:creationId xmlns:a16="http://schemas.microsoft.com/office/drawing/2014/main" id="{00000000-0008-0000-0F00-00003F020000}"/>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0" name="直線コネクタ 579">
          <a:extLst>
            <a:ext uri="{FF2B5EF4-FFF2-40B4-BE49-F238E27FC236}">
              <a16:creationId xmlns:a16="http://schemas.microsoft.com/office/drawing/2014/main" id="{00000000-0008-0000-0F00-000044020000}"/>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2" name="直線コネクタ 581">
          <a:extLst>
            <a:ext uri="{FF2B5EF4-FFF2-40B4-BE49-F238E27FC236}">
              <a16:creationId xmlns:a16="http://schemas.microsoft.com/office/drawing/2014/main" id="{00000000-0008-0000-0F00-000046020000}"/>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a:extLst>
            <a:ext uri="{FF2B5EF4-FFF2-40B4-BE49-F238E27FC236}">
              <a16:creationId xmlns:a16="http://schemas.microsoft.com/office/drawing/2014/main" id="{00000000-0008-0000-0F00-000048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保健センター・保健所】&#10;一人当たり面積グラフ枠">
          <a:extLst>
            <a:ext uri="{FF2B5EF4-FFF2-40B4-BE49-F238E27FC236}">
              <a16:creationId xmlns:a16="http://schemas.microsoft.com/office/drawing/2014/main" id="{00000000-0008-0000-0F00-00004A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22860</xdr:rowOff>
    </xdr:from>
    <xdr:to>
      <xdr:col>116</xdr:col>
      <xdr:colOff>62864</xdr:colOff>
      <xdr:row>63</xdr:row>
      <xdr:rowOff>148590</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flipV="1">
          <a:off x="19509104" y="941070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588" name="【保健センター・保健所】&#10;一人当たり面積最小値テキスト">
          <a:extLst>
            <a:ext uri="{FF2B5EF4-FFF2-40B4-BE49-F238E27FC236}">
              <a16:creationId xmlns:a16="http://schemas.microsoft.com/office/drawing/2014/main" id="{00000000-0008-0000-0F00-00004C020000}"/>
            </a:ext>
          </a:extLst>
        </xdr:cNvPr>
        <xdr:cNvSpPr txBox="1"/>
      </xdr:nvSpPr>
      <xdr:spPr>
        <a:xfrm>
          <a:off x="19547840"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a:off x="19443700" y="1070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140987</xdr:rowOff>
    </xdr:from>
    <xdr:ext cx="469744" cy="259045"/>
    <xdr:sp macro="" textlink="">
      <xdr:nvSpPr>
        <xdr:cNvPr id="590" name="【保健センター・保健所】&#10;一人当たり面積最大値テキスト">
          <a:extLst>
            <a:ext uri="{FF2B5EF4-FFF2-40B4-BE49-F238E27FC236}">
              <a16:creationId xmlns:a16="http://schemas.microsoft.com/office/drawing/2014/main" id="{00000000-0008-0000-0F00-00004E020000}"/>
            </a:ext>
          </a:extLst>
        </xdr:cNvPr>
        <xdr:cNvSpPr txBox="1"/>
      </xdr:nvSpPr>
      <xdr:spPr>
        <a:xfrm>
          <a:off x="19547840" y="919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22860</xdr:rowOff>
    </xdr:from>
    <xdr:to>
      <xdr:col>116</xdr:col>
      <xdr:colOff>152400</xdr:colOff>
      <xdr:row>56</xdr:row>
      <xdr:rowOff>22860</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a:off x="19443700" y="9410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53357</xdr:rowOff>
    </xdr:from>
    <xdr:ext cx="469744" cy="259045"/>
    <xdr:sp macro="" textlink="">
      <xdr:nvSpPr>
        <xdr:cNvPr id="592" name="【保健センター・保健所】&#10;一人当たり面積平均値テキスト">
          <a:extLst>
            <a:ext uri="{FF2B5EF4-FFF2-40B4-BE49-F238E27FC236}">
              <a16:creationId xmlns:a16="http://schemas.microsoft.com/office/drawing/2014/main" id="{00000000-0008-0000-0F00-000050020000}"/>
            </a:ext>
          </a:extLst>
        </xdr:cNvPr>
        <xdr:cNvSpPr txBox="1"/>
      </xdr:nvSpPr>
      <xdr:spPr>
        <a:xfrm>
          <a:off x="19547840" y="10279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74930</xdr:rowOff>
    </xdr:from>
    <xdr:to>
      <xdr:col>116</xdr:col>
      <xdr:colOff>114300</xdr:colOff>
      <xdr:row>62</xdr:row>
      <xdr:rowOff>5080</xdr:rowOff>
    </xdr:to>
    <xdr:sp macro="" textlink="">
      <xdr:nvSpPr>
        <xdr:cNvPr id="593" name="フローチャート: 判断 592">
          <a:extLst>
            <a:ext uri="{FF2B5EF4-FFF2-40B4-BE49-F238E27FC236}">
              <a16:creationId xmlns:a16="http://schemas.microsoft.com/office/drawing/2014/main" id="{00000000-0008-0000-0F00-000051020000}"/>
            </a:ext>
          </a:extLst>
        </xdr:cNvPr>
        <xdr:cNvSpPr/>
      </xdr:nvSpPr>
      <xdr:spPr>
        <a:xfrm>
          <a:off x="19458940" y="1030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74930</xdr:rowOff>
    </xdr:from>
    <xdr:to>
      <xdr:col>112</xdr:col>
      <xdr:colOff>38100</xdr:colOff>
      <xdr:row>62</xdr:row>
      <xdr:rowOff>5080</xdr:rowOff>
    </xdr:to>
    <xdr:sp macro="" textlink="">
      <xdr:nvSpPr>
        <xdr:cNvPr id="594" name="フローチャート: 判断 593">
          <a:extLst>
            <a:ext uri="{FF2B5EF4-FFF2-40B4-BE49-F238E27FC236}">
              <a16:creationId xmlns:a16="http://schemas.microsoft.com/office/drawing/2014/main" id="{00000000-0008-0000-0F00-000052020000}"/>
            </a:ext>
          </a:extLst>
        </xdr:cNvPr>
        <xdr:cNvSpPr/>
      </xdr:nvSpPr>
      <xdr:spPr>
        <a:xfrm>
          <a:off x="18735040" y="103009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135890</xdr:rowOff>
    </xdr:from>
    <xdr:to>
      <xdr:col>107</xdr:col>
      <xdr:colOff>101600</xdr:colOff>
      <xdr:row>62</xdr:row>
      <xdr:rowOff>66040</xdr:rowOff>
    </xdr:to>
    <xdr:sp macro="" textlink="">
      <xdr:nvSpPr>
        <xdr:cNvPr id="595" name="フローチャート: 判断 594">
          <a:extLst>
            <a:ext uri="{FF2B5EF4-FFF2-40B4-BE49-F238E27FC236}">
              <a16:creationId xmlns:a16="http://schemas.microsoft.com/office/drawing/2014/main" id="{00000000-0008-0000-0F00-000053020000}"/>
            </a:ext>
          </a:extLst>
        </xdr:cNvPr>
        <xdr:cNvSpPr/>
      </xdr:nvSpPr>
      <xdr:spPr>
        <a:xfrm>
          <a:off x="17937480" y="10361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596" name="フローチャート: 判断 595">
          <a:extLst>
            <a:ext uri="{FF2B5EF4-FFF2-40B4-BE49-F238E27FC236}">
              <a16:creationId xmlns:a16="http://schemas.microsoft.com/office/drawing/2014/main" id="{00000000-0008-0000-0F00-000054020000}"/>
            </a:ext>
          </a:extLst>
        </xdr:cNvPr>
        <xdr:cNvSpPr/>
      </xdr:nvSpPr>
      <xdr:spPr>
        <a:xfrm>
          <a:off x="17162780" y="10369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135890</xdr:rowOff>
    </xdr:from>
    <xdr:to>
      <xdr:col>98</xdr:col>
      <xdr:colOff>38100</xdr:colOff>
      <xdr:row>62</xdr:row>
      <xdr:rowOff>66040</xdr:rowOff>
    </xdr:to>
    <xdr:sp macro="" textlink="">
      <xdr:nvSpPr>
        <xdr:cNvPr id="597" name="フローチャート: 判断 596">
          <a:extLst>
            <a:ext uri="{FF2B5EF4-FFF2-40B4-BE49-F238E27FC236}">
              <a16:creationId xmlns:a16="http://schemas.microsoft.com/office/drawing/2014/main" id="{00000000-0008-0000-0F00-000055020000}"/>
            </a:ext>
          </a:extLst>
        </xdr:cNvPr>
        <xdr:cNvSpPr/>
      </xdr:nvSpPr>
      <xdr:spPr>
        <a:xfrm>
          <a:off x="16388080" y="103619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F00-000056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F00-000057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F00-000058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F00-000059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F00-00005A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63</xdr:row>
      <xdr:rowOff>44450</xdr:rowOff>
    </xdr:from>
    <xdr:to>
      <xdr:col>102</xdr:col>
      <xdr:colOff>165100</xdr:colOff>
      <xdr:row>63</xdr:row>
      <xdr:rowOff>146050</xdr:rowOff>
    </xdr:to>
    <xdr:sp macro="" textlink="">
      <xdr:nvSpPr>
        <xdr:cNvPr id="603" name="楕円 602">
          <a:extLst>
            <a:ext uri="{FF2B5EF4-FFF2-40B4-BE49-F238E27FC236}">
              <a16:creationId xmlns:a16="http://schemas.microsoft.com/office/drawing/2014/main" id="{00000000-0008-0000-0F00-00005B020000}"/>
            </a:ext>
          </a:extLst>
        </xdr:cNvPr>
        <xdr:cNvSpPr/>
      </xdr:nvSpPr>
      <xdr:spPr>
        <a:xfrm>
          <a:off x="1716278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52070</xdr:rowOff>
    </xdr:from>
    <xdr:to>
      <xdr:col>98</xdr:col>
      <xdr:colOff>38100</xdr:colOff>
      <xdr:row>63</xdr:row>
      <xdr:rowOff>153670</xdr:rowOff>
    </xdr:to>
    <xdr:sp macro="" textlink="">
      <xdr:nvSpPr>
        <xdr:cNvPr id="604" name="楕円 603">
          <a:extLst>
            <a:ext uri="{FF2B5EF4-FFF2-40B4-BE49-F238E27FC236}">
              <a16:creationId xmlns:a16="http://schemas.microsoft.com/office/drawing/2014/main" id="{00000000-0008-0000-0F00-00005C020000}"/>
            </a:ext>
          </a:extLst>
        </xdr:cNvPr>
        <xdr:cNvSpPr/>
      </xdr:nvSpPr>
      <xdr:spPr>
        <a:xfrm>
          <a:off x="16388080" y="106133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95250</xdr:rowOff>
    </xdr:from>
    <xdr:to>
      <xdr:col>102</xdr:col>
      <xdr:colOff>114300</xdr:colOff>
      <xdr:row>63</xdr:row>
      <xdr:rowOff>102870</xdr:rowOff>
    </xdr:to>
    <xdr:cxnSp macro="">
      <xdr:nvCxnSpPr>
        <xdr:cNvPr id="605" name="直線コネクタ 604">
          <a:extLst>
            <a:ext uri="{FF2B5EF4-FFF2-40B4-BE49-F238E27FC236}">
              <a16:creationId xmlns:a16="http://schemas.microsoft.com/office/drawing/2014/main" id="{00000000-0008-0000-0F00-00005D020000}"/>
            </a:ext>
          </a:extLst>
        </xdr:cNvPr>
        <xdr:cNvCxnSpPr/>
      </xdr:nvCxnSpPr>
      <xdr:spPr>
        <a:xfrm flipV="1">
          <a:off x="16431260" y="1065657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21607</xdr:rowOff>
    </xdr:from>
    <xdr:ext cx="469744" cy="259045"/>
    <xdr:sp macro="" textlink="">
      <xdr:nvSpPr>
        <xdr:cNvPr id="606" name="n_1aveValue【保健センター・保健所】&#10;一人当たり面積">
          <a:extLst>
            <a:ext uri="{FF2B5EF4-FFF2-40B4-BE49-F238E27FC236}">
              <a16:creationId xmlns:a16="http://schemas.microsoft.com/office/drawing/2014/main" id="{00000000-0008-0000-0F00-00005E020000}"/>
            </a:ext>
          </a:extLst>
        </xdr:cNvPr>
        <xdr:cNvSpPr txBox="1"/>
      </xdr:nvSpPr>
      <xdr:spPr>
        <a:xfrm>
          <a:off x="185611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82567</xdr:rowOff>
    </xdr:from>
    <xdr:ext cx="469744" cy="259045"/>
    <xdr:sp macro="" textlink="">
      <xdr:nvSpPr>
        <xdr:cNvPr id="607" name="n_2aveValue【保健センター・保健所】&#10;一人当たり面積">
          <a:extLst>
            <a:ext uri="{FF2B5EF4-FFF2-40B4-BE49-F238E27FC236}">
              <a16:creationId xmlns:a16="http://schemas.microsoft.com/office/drawing/2014/main" id="{00000000-0008-0000-0F00-00005F020000}"/>
            </a:ext>
          </a:extLst>
        </xdr:cNvPr>
        <xdr:cNvSpPr txBox="1"/>
      </xdr:nvSpPr>
      <xdr:spPr>
        <a:xfrm>
          <a:off x="17776267" y="1014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90187</xdr:rowOff>
    </xdr:from>
    <xdr:ext cx="469744" cy="259045"/>
    <xdr:sp macro="" textlink="">
      <xdr:nvSpPr>
        <xdr:cNvPr id="608" name="n_3aveValue【保健センター・保健所】&#10;一人当たり面積">
          <a:extLst>
            <a:ext uri="{FF2B5EF4-FFF2-40B4-BE49-F238E27FC236}">
              <a16:creationId xmlns:a16="http://schemas.microsoft.com/office/drawing/2014/main" id="{00000000-0008-0000-0F00-000060020000}"/>
            </a:ext>
          </a:extLst>
        </xdr:cNvPr>
        <xdr:cNvSpPr txBox="1"/>
      </xdr:nvSpPr>
      <xdr:spPr>
        <a:xfrm>
          <a:off x="17001567" y="1014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82567</xdr:rowOff>
    </xdr:from>
    <xdr:ext cx="469744" cy="259045"/>
    <xdr:sp macro="" textlink="">
      <xdr:nvSpPr>
        <xdr:cNvPr id="609" name="n_4aveValue【保健センター・保健所】&#10;一人当たり面積">
          <a:extLst>
            <a:ext uri="{FF2B5EF4-FFF2-40B4-BE49-F238E27FC236}">
              <a16:creationId xmlns:a16="http://schemas.microsoft.com/office/drawing/2014/main" id="{00000000-0008-0000-0F00-000061020000}"/>
            </a:ext>
          </a:extLst>
        </xdr:cNvPr>
        <xdr:cNvSpPr txBox="1"/>
      </xdr:nvSpPr>
      <xdr:spPr>
        <a:xfrm>
          <a:off x="16226867" y="1014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137177</xdr:rowOff>
    </xdr:from>
    <xdr:ext cx="469744" cy="259045"/>
    <xdr:sp macro="" textlink="">
      <xdr:nvSpPr>
        <xdr:cNvPr id="610" name="n_3mainValue【保健センター・保健所】&#10;一人当たり面積">
          <a:extLst>
            <a:ext uri="{FF2B5EF4-FFF2-40B4-BE49-F238E27FC236}">
              <a16:creationId xmlns:a16="http://schemas.microsoft.com/office/drawing/2014/main" id="{00000000-0008-0000-0F00-000062020000}"/>
            </a:ext>
          </a:extLst>
        </xdr:cNvPr>
        <xdr:cNvSpPr txBox="1"/>
      </xdr:nvSpPr>
      <xdr:spPr>
        <a:xfrm>
          <a:off x="17001567"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144797</xdr:rowOff>
    </xdr:from>
    <xdr:ext cx="469744" cy="259045"/>
    <xdr:sp macro="" textlink="">
      <xdr:nvSpPr>
        <xdr:cNvPr id="611" name="n_4mainValue【保健センター・保健所】&#10;一人当たり面積">
          <a:extLst>
            <a:ext uri="{FF2B5EF4-FFF2-40B4-BE49-F238E27FC236}">
              <a16:creationId xmlns:a16="http://schemas.microsoft.com/office/drawing/2014/main" id="{00000000-0008-0000-0F00-000063020000}"/>
            </a:ext>
          </a:extLst>
        </xdr:cNvPr>
        <xdr:cNvSpPr txBox="1"/>
      </xdr:nvSpPr>
      <xdr:spPr>
        <a:xfrm>
          <a:off x="16226867"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9" name="正方形/長方形 618">
          <a:extLst>
            <a:ext uri="{FF2B5EF4-FFF2-40B4-BE49-F238E27FC236}">
              <a16:creationId xmlns:a16="http://schemas.microsoft.com/office/drawing/2014/main" id="{00000000-0008-0000-0F00-00006B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0" name="テキスト ボックス 629">
          <a:extLst>
            <a:ext uri="{FF2B5EF4-FFF2-40B4-BE49-F238E27FC236}">
              <a16:creationId xmlns:a16="http://schemas.microsoft.com/office/drawing/2014/main" id="{00000000-0008-0000-0F00-0000760200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2" name="テキスト ボックス 631">
          <a:extLst>
            <a:ext uri="{FF2B5EF4-FFF2-40B4-BE49-F238E27FC236}">
              <a16:creationId xmlns:a16="http://schemas.microsoft.com/office/drawing/2014/main" id="{00000000-0008-0000-0F00-00007802000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5" name="【消防施設】&#10;有形固定資産減価償却率グラフ枠">
          <a:extLst>
            <a:ext uri="{FF2B5EF4-FFF2-40B4-BE49-F238E27FC236}">
              <a16:creationId xmlns:a16="http://schemas.microsoft.com/office/drawing/2014/main" id="{00000000-0008-0000-0F00-00007B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30480</xdr:rowOff>
    </xdr:from>
    <xdr:to>
      <xdr:col>85</xdr:col>
      <xdr:colOff>126364</xdr:colOff>
      <xdr:row>85</xdr:row>
      <xdr:rowOff>41911</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flipV="1">
          <a:off x="14375764" y="12938760"/>
          <a:ext cx="0" cy="1352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45738</xdr:rowOff>
    </xdr:from>
    <xdr:ext cx="405111" cy="259045"/>
    <xdr:sp macro="" textlink="">
      <xdr:nvSpPr>
        <xdr:cNvPr id="637" name="【消防施設】&#10;有形固定資産減価償却率最小値テキスト">
          <a:extLst>
            <a:ext uri="{FF2B5EF4-FFF2-40B4-BE49-F238E27FC236}">
              <a16:creationId xmlns:a16="http://schemas.microsoft.com/office/drawing/2014/main" id="{00000000-0008-0000-0F00-00007D020000}"/>
            </a:ext>
          </a:extLst>
        </xdr:cNvPr>
        <xdr:cNvSpPr txBox="1"/>
      </xdr:nvSpPr>
      <xdr:spPr>
        <a:xfrm>
          <a:off x="14414500" y="1429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41911</xdr:rowOff>
    </xdr:from>
    <xdr:to>
      <xdr:col>86</xdr:col>
      <xdr:colOff>25400</xdr:colOff>
      <xdr:row>85</xdr:row>
      <xdr:rowOff>41911</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a:off x="14287500" y="142913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148607</xdr:rowOff>
    </xdr:from>
    <xdr:ext cx="405111" cy="259045"/>
    <xdr:sp macro="" textlink="">
      <xdr:nvSpPr>
        <xdr:cNvPr id="639" name="【消防施設】&#10;有形固定資産減価償却率最大値テキスト">
          <a:extLst>
            <a:ext uri="{FF2B5EF4-FFF2-40B4-BE49-F238E27FC236}">
              <a16:creationId xmlns:a16="http://schemas.microsoft.com/office/drawing/2014/main" id="{00000000-0008-0000-0F00-00007F020000}"/>
            </a:ext>
          </a:extLst>
        </xdr:cNvPr>
        <xdr:cNvSpPr txBox="1"/>
      </xdr:nvSpPr>
      <xdr:spPr>
        <a:xfrm>
          <a:off x="14414500" y="12721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30480</xdr:rowOff>
    </xdr:from>
    <xdr:to>
      <xdr:col>86</xdr:col>
      <xdr:colOff>25400</xdr:colOff>
      <xdr:row>77</xdr:row>
      <xdr:rowOff>30480</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a:off x="14287500" y="129387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5732</xdr:rowOff>
    </xdr:from>
    <xdr:ext cx="405111" cy="259045"/>
    <xdr:sp macro="" textlink="">
      <xdr:nvSpPr>
        <xdr:cNvPr id="641" name="【消防施設】&#10;有形固定資産減価償却率平均値テキスト">
          <a:extLst>
            <a:ext uri="{FF2B5EF4-FFF2-40B4-BE49-F238E27FC236}">
              <a16:creationId xmlns:a16="http://schemas.microsoft.com/office/drawing/2014/main" id="{00000000-0008-0000-0F00-000081020000}"/>
            </a:ext>
          </a:extLst>
        </xdr:cNvPr>
        <xdr:cNvSpPr txBox="1"/>
      </xdr:nvSpPr>
      <xdr:spPr>
        <a:xfrm>
          <a:off x="14414500" y="13752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27305</xdr:rowOff>
    </xdr:from>
    <xdr:to>
      <xdr:col>85</xdr:col>
      <xdr:colOff>177800</xdr:colOff>
      <xdr:row>82</xdr:row>
      <xdr:rowOff>128905</xdr:rowOff>
    </xdr:to>
    <xdr:sp macro="" textlink="">
      <xdr:nvSpPr>
        <xdr:cNvPr id="642" name="フローチャート: 判断 641">
          <a:extLst>
            <a:ext uri="{FF2B5EF4-FFF2-40B4-BE49-F238E27FC236}">
              <a16:creationId xmlns:a16="http://schemas.microsoft.com/office/drawing/2014/main" id="{00000000-0008-0000-0F00-000082020000}"/>
            </a:ext>
          </a:extLst>
        </xdr:cNvPr>
        <xdr:cNvSpPr/>
      </xdr:nvSpPr>
      <xdr:spPr>
        <a:xfrm>
          <a:off x="14325600" y="1377378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636</xdr:rowOff>
    </xdr:from>
    <xdr:to>
      <xdr:col>81</xdr:col>
      <xdr:colOff>101600</xdr:colOff>
      <xdr:row>82</xdr:row>
      <xdr:rowOff>102236</xdr:rowOff>
    </xdr:to>
    <xdr:sp macro="" textlink="">
      <xdr:nvSpPr>
        <xdr:cNvPr id="643" name="フローチャート: 判断 642">
          <a:extLst>
            <a:ext uri="{FF2B5EF4-FFF2-40B4-BE49-F238E27FC236}">
              <a16:creationId xmlns:a16="http://schemas.microsoft.com/office/drawing/2014/main" id="{00000000-0008-0000-0F00-000083020000}"/>
            </a:ext>
          </a:extLst>
        </xdr:cNvPr>
        <xdr:cNvSpPr/>
      </xdr:nvSpPr>
      <xdr:spPr>
        <a:xfrm>
          <a:off x="13578840" y="1374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149225</xdr:rowOff>
    </xdr:from>
    <xdr:to>
      <xdr:col>76</xdr:col>
      <xdr:colOff>165100</xdr:colOff>
      <xdr:row>82</xdr:row>
      <xdr:rowOff>79375</xdr:rowOff>
    </xdr:to>
    <xdr:sp macro="" textlink="">
      <xdr:nvSpPr>
        <xdr:cNvPr id="644" name="フローチャート: 判断 643">
          <a:extLst>
            <a:ext uri="{FF2B5EF4-FFF2-40B4-BE49-F238E27FC236}">
              <a16:creationId xmlns:a16="http://schemas.microsoft.com/office/drawing/2014/main" id="{00000000-0008-0000-0F00-000084020000}"/>
            </a:ext>
          </a:extLst>
        </xdr:cNvPr>
        <xdr:cNvSpPr/>
      </xdr:nvSpPr>
      <xdr:spPr>
        <a:xfrm>
          <a:off x="12804140" y="137280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111125</xdr:rowOff>
    </xdr:from>
    <xdr:to>
      <xdr:col>72</xdr:col>
      <xdr:colOff>38100</xdr:colOff>
      <xdr:row>82</xdr:row>
      <xdr:rowOff>41275</xdr:rowOff>
    </xdr:to>
    <xdr:sp macro="" textlink="">
      <xdr:nvSpPr>
        <xdr:cNvPr id="645" name="フローチャート: 判断 644">
          <a:extLst>
            <a:ext uri="{FF2B5EF4-FFF2-40B4-BE49-F238E27FC236}">
              <a16:creationId xmlns:a16="http://schemas.microsoft.com/office/drawing/2014/main" id="{00000000-0008-0000-0F00-000085020000}"/>
            </a:ext>
          </a:extLst>
        </xdr:cNvPr>
        <xdr:cNvSpPr/>
      </xdr:nvSpPr>
      <xdr:spPr>
        <a:xfrm>
          <a:off x="12029440" y="136899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103505</xdr:rowOff>
    </xdr:from>
    <xdr:to>
      <xdr:col>67</xdr:col>
      <xdr:colOff>101600</xdr:colOff>
      <xdr:row>82</xdr:row>
      <xdr:rowOff>33655</xdr:rowOff>
    </xdr:to>
    <xdr:sp macro="" textlink="">
      <xdr:nvSpPr>
        <xdr:cNvPr id="646" name="フローチャート: 判断 645">
          <a:extLst>
            <a:ext uri="{FF2B5EF4-FFF2-40B4-BE49-F238E27FC236}">
              <a16:creationId xmlns:a16="http://schemas.microsoft.com/office/drawing/2014/main" id="{00000000-0008-0000-0F00-000086020000}"/>
            </a:ext>
          </a:extLst>
        </xdr:cNvPr>
        <xdr:cNvSpPr/>
      </xdr:nvSpPr>
      <xdr:spPr>
        <a:xfrm>
          <a:off x="11231880" y="13682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00000000-0008-0000-0F00-00008B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149225</xdr:rowOff>
    </xdr:from>
    <xdr:to>
      <xdr:col>72</xdr:col>
      <xdr:colOff>38100</xdr:colOff>
      <xdr:row>78</xdr:row>
      <xdr:rowOff>79375</xdr:rowOff>
    </xdr:to>
    <xdr:sp macro="" textlink="">
      <xdr:nvSpPr>
        <xdr:cNvPr id="652" name="楕円 651">
          <a:extLst>
            <a:ext uri="{FF2B5EF4-FFF2-40B4-BE49-F238E27FC236}">
              <a16:creationId xmlns:a16="http://schemas.microsoft.com/office/drawing/2014/main" id="{00000000-0008-0000-0F00-00008C020000}"/>
            </a:ext>
          </a:extLst>
        </xdr:cNvPr>
        <xdr:cNvSpPr/>
      </xdr:nvSpPr>
      <xdr:spPr>
        <a:xfrm>
          <a:off x="12029440" y="130575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78</xdr:row>
      <xdr:rowOff>111125</xdr:rowOff>
    </xdr:from>
    <xdr:to>
      <xdr:col>67</xdr:col>
      <xdr:colOff>101600</xdr:colOff>
      <xdr:row>79</xdr:row>
      <xdr:rowOff>41275</xdr:rowOff>
    </xdr:to>
    <xdr:sp macro="" textlink="">
      <xdr:nvSpPr>
        <xdr:cNvPr id="653" name="楕円 652">
          <a:extLst>
            <a:ext uri="{FF2B5EF4-FFF2-40B4-BE49-F238E27FC236}">
              <a16:creationId xmlns:a16="http://schemas.microsoft.com/office/drawing/2014/main" id="{00000000-0008-0000-0F00-00008D020000}"/>
            </a:ext>
          </a:extLst>
        </xdr:cNvPr>
        <xdr:cNvSpPr/>
      </xdr:nvSpPr>
      <xdr:spPr>
        <a:xfrm>
          <a:off x="11231880" y="13187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28575</xdr:rowOff>
    </xdr:from>
    <xdr:to>
      <xdr:col>71</xdr:col>
      <xdr:colOff>177800</xdr:colOff>
      <xdr:row>78</xdr:row>
      <xdr:rowOff>161925</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flipV="1">
          <a:off x="11282680" y="13104495"/>
          <a:ext cx="78994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118763</xdr:rowOff>
    </xdr:from>
    <xdr:ext cx="405111" cy="259045"/>
    <xdr:sp macro="" textlink="">
      <xdr:nvSpPr>
        <xdr:cNvPr id="655" name="n_1aveValue【消防施設】&#10;有形固定資産減価償却率">
          <a:extLst>
            <a:ext uri="{FF2B5EF4-FFF2-40B4-BE49-F238E27FC236}">
              <a16:creationId xmlns:a16="http://schemas.microsoft.com/office/drawing/2014/main" id="{00000000-0008-0000-0F00-00008F020000}"/>
            </a:ext>
          </a:extLst>
        </xdr:cNvPr>
        <xdr:cNvSpPr txBox="1"/>
      </xdr:nvSpPr>
      <xdr:spPr>
        <a:xfrm>
          <a:off x="13437244" y="1352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95902</xdr:rowOff>
    </xdr:from>
    <xdr:ext cx="405111" cy="259045"/>
    <xdr:sp macro="" textlink="">
      <xdr:nvSpPr>
        <xdr:cNvPr id="656" name="n_2aveValue【消防施設】&#10;有形固定資産減価償却率">
          <a:extLst>
            <a:ext uri="{FF2B5EF4-FFF2-40B4-BE49-F238E27FC236}">
              <a16:creationId xmlns:a16="http://schemas.microsoft.com/office/drawing/2014/main" id="{00000000-0008-0000-0F00-000090020000}"/>
            </a:ext>
          </a:extLst>
        </xdr:cNvPr>
        <xdr:cNvSpPr txBox="1"/>
      </xdr:nvSpPr>
      <xdr:spPr>
        <a:xfrm>
          <a:off x="12675244"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32402</xdr:rowOff>
    </xdr:from>
    <xdr:ext cx="405111" cy="259045"/>
    <xdr:sp macro="" textlink="">
      <xdr:nvSpPr>
        <xdr:cNvPr id="657" name="n_3aveValue【消防施設】&#10;有形固定資産減価償却率">
          <a:extLst>
            <a:ext uri="{FF2B5EF4-FFF2-40B4-BE49-F238E27FC236}">
              <a16:creationId xmlns:a16="http://schemas.microsoft.com/office/drawing/2014/main" id="{00000000-0008-0000-0F00-000091020000}"/>
            </a:ext>
          </a:extLst>
        </xdr:cNvPr>
        <xdr:cNvSpPr txBox="1"/>
      </xdr:nvSpPr>
      <xdr:spPr>
        <a:xfrm>
          <a:off x="11900544" y="1377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24782</xdr:rowOff>
    </xdr:from>
    <xdr:ext cx="405111" cy="259045"/>
    <xdr:sp macro="" textlink="">
      <xdr:nvSpPr>
        <xdr:cNvPr id="658" name="n_4aveValue【消防施設】&#10;有形固定資産減価償却率">
          <a:extLst>
            <a:ext uri="{FF2B5EF4-FFF2-40B4-BE49-F238E27FC236}">
              <a16:creationId xmlns:a16="http://schemas.microsoft.com/office/drawing/2014/main" id="{00000000-0008-0000-0F00-000092020000}"/>
            </a:ext>
          </a:extLst>
        </xdr:cNvPr>
        <xdr:cNvSpPr txBox="1"/>
      </xdr:nvSpPr>
      <xdr:spPr>
        <a:xfrm>
          <a:off x="11102984" y="13771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95902</xdr:rowOff>
    </xdr:from>
    <xdr:ext cx="405111" cy="259045"/>
    <xdr:sp macro="" textlink="">
      <xdr:nvSpPr>
        <xdr:cNvPr id="659" name="n_3mainValue【消防施設】&#10;有形固定資産減価償却率">
          <a:extLst>
            <a:ext uri="{FF2B5EF4-FFF2-40B4-BE49-F238E27FC236}">
              <a16:creationId xmlns:a16="http://schemas.microsoft.com/office/drawing/2014/main" id="{00000000-0008-0000-0F00-000093020000}"/>
            </a:ext>
          </a:extLst>
        </xdr:cNvPr>
        <xdr:cNvSpPr txBox="1"/>
      </xdr:nvSpPr>
      <xdr:spPr>
        <a:xfrm>
          <a:off x="11900544" y="1283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57802</xdr:rowOff>
    </xdr:from>
    <xdr:ext cx="405111" cy="259045"/>
    <xdr:sp macro="" textlink="">
      <xdr:nvSpPr>
        <xdr:cNvPr id="660" name="n_4mainValue【消防施設】&#10;有形固定資産減価償却率">
          <a:extLst>
            <a:ext uri="{FF2B5EF4-FFF2-40B4-BE49-F238E27FC236}">
              <a16:creationId xmlns:a16="http://schemas.microsoft.com/office/drawing/2014/main" id="{00000000-0008-0000-0F00-000094020000}"/>
            </a:ext>
          </a:extLst>
        </xdr:cNvPr>
        <xdr:cNvSpPr txBox="1"/>
      </xdr:nvSpPr>
      <xdr:spPr>
        <a:xfrm>
          <a:off x="11102984" y="1296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1" name="正方形/長方形 660">
          <a:extLst>
            <a:ext uri="{FF2B5EF4-FFF2-40B4-BE49-F238E27FC236}">
              <a16:creationId xmlns:a16="http://schemas.microsoft.com/office/drawing/2014/main" id="{00000000-0008-0000-0F00-000095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2" name="正方形/長方形 661">
          <a:extLst>
            <a:ext uri="{FF2B5EF4-FFF2-40B4-BE49-F238E27FC236}">
              <a16:creationId xmlns:a16="http://schemas.microsoft.com/office/drawing/2014/main" id="{00000000-0008-0000-0F00-000096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3" name="正方形/長方形 662">
          <a:extLst>
            <a:ext uri="{FF2B5EF4-FFF2-40B4-BE49-F238E27FC236}">
              <a16:creationId xmlns:a16="http://schemas.microsoft.com/office/drawing/2014/main" id="{00000000-0008-0000-0F00-000097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9" name="テキスト ボックス 668">
          <a:extLst>
            <a:ext uri="{FF2B5EF4-FFF2-40B4-BE49-F238E27FC236}">
              <a16:creationId xmlns:a16="http://schemas.microsoft.com/office/drawing/2014/main" id="{00000000-0008-0000-0F00-00009D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72" name="テキスト ボックス 671">
          <a:extLst>
            <a:ext uri="{FF2B5EF4-FFF2-40B4-BE49-F238E27FC236}">
              <a16:creationId xmlns:a16="http://schemas.microsoft.com/office/drawing/2014/main" id="{00000000-0008-0000-0F00-0000A0020000}"/>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1" name="【消防施設】&#10;一人当たり面積グラフ枠">
          <a:extLst>
            <a:ext uri="{FF2B5EF4-FFF2-40B4-BE49-F238E27FC236}">
              <a16:creationId xmlns:a16="http://schemas.microsoft.com/office/drawing/2014/main" id="{00000000-0008-0000-0F00-0000A9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80</xdr:row>
      <xdr:rowOff>56387</xdr:rowOff>
    </xdr:from>
    <xdr:to>
      <xdr:col>116</xdr:col>
      <xdr:colOff>62864</xdr:colOff>
      <xdr:row>85</xdr:row>
      <xdr:rowOff>49530</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flipV="1">
          <a:off x="19509104" y="13467587"/>
          <a:ext cx="0" cy="83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53357</xdr:rowOff>
    </xdr:from>
    <xdr:ext cx="469744" cy="259045"/>
    <xdr:sp macro="" textlink="">
      <xdr:nvSpPr>
        <xdr:cNvPr id="683" name="【消防施設】&#10;一人当たり面積最小値テキスト">
          <a:extLst>
            <a:ext uri="{FF2B5EF4-FFF2-40B4-BE49-F238E27FC236}">
              <a16:creationId xmlns:a16="http://schemas.microsoft.com/office/drawing/2014/main" id="{00000000-0008-0000-0F00-0000AB020000}"/>
            </a:ext>
          </a:extLst>
        </xdr:cNvPr>
        <xdr:cNvSpPr txBox="1"/>
      </xdr:nvSpPr>
      <xdr:spPr>
        <a:xfrm>
          <a:off x="19547840" y="1430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49530</xdr:rowOff>
    </xdr:from>
    <xdr:to>
      <xdr:col>116</xdr:col>
      <xdr:colOff>152400</xdr:colOff>
      <xdr:row>85</xdr:row>
      <xdr:rowOff>49530</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19443700" y="142989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79</xdr:row>
      <xdr:rowOff>3064</xdr:rowOff>
    </xdr:from>
    <xdr:ext cx="469744" cy="259045"/>
    <xdr:sp macro="" textlink="">
      <xdr:nvSpPr>
        <xdr:cNvPr id="685" name="【消防施設】&#10;一人当たり面積最大値テキスト">
          <a:extLst>
            <a:ext uri="{FF2B5EF4-FFF2-40B4-BE49-F238E27FC236}">
              <a16:creationId xmlns:a16="http://schemas.microsoft.com/office/drawing/2014/main" id="{00000000-0008-0000-0F00-0000AD020000}"/>
            </a:ext>
          </a:extLst>
        </xdr:cNvPr>
        <xdr:cNvSpPr txBox="1"/>
      </xdr:nvSpPr>
      <xdr:spPr>
        <a:xfrm>
          <a:off x="19547840" y="1324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80</xdr:row>
      <xdr:rowOff>56387</xdr:rowOff>
    </xdr:from>
    <xdr:to>
      <xdr:col>116</xdr:col>
      <xdr:colOff>152400</xdr:colOff>
      <xdr:row>80</xdr:row>
      <xdr:rowOff>56387</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19443700" y="134675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125747</xdr:rowOff>
    </xdr:from>
    <xdr:ext cx="469744" cy="259045"/>
    <xdr:sp macro="" textlink="">
      <xdr:nvSpPr>
        <xdr:cNvPr id="687" name="【消防施設】&#10;一人当たり面積平均値テキスト">
          <a:extLst>
            <a:ext uri="{FF2B5EF4-FFF2-40B4-BE49-F238E27FC236}">
              <a16:creationId xmlns:a16="http://schemas.microsoft.com/office/drawing/2014/main" id="{00000000-0008-0000-0F00-0000AF020000}"/>
            </a:ext>
          </a:extLst>
        </xdr:cNvPr>
        <xdr:cNvSpPr txBox="1"/>
      </xdr:nvSpPr>
      <xdr:spPr>
        <a:xfrm>
          <a:off x="19547840" y="13872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147320</xdr:rowOff>
    </xdr:from>
    <xdr:to>
      <xdr:col>116</xdr:col>
      <xdr:colOff>114300</xdr:colOff>
      <xdr:row>83</xdr:row>
      <xdr:rowOff>77470</xdr:rowOff>
    </xdr:to>
    <xdr:sp macro="" textlink="">
      <xdr:nvSpPr>
        <xdr:cNvPr id="688" name="フローチャート: 判断 687">
          <a:extLst>
            <a:ext uri="{FF2B5EF4-FFF2-40B4-BE49-F238E27FC236}">
              <a16:creationId xmlns:a16="http://schemas.microsoft.com/office/drawing/2014/main" id="{00000000-0008-0000-0F00-0000B0020000}"/>
            </a:ext>
          </a:extLst>
        </xdr:cNvPr>
        <xdr:cNvSpPr/>
      </xdr:nvSpPr>
      <xdr:spPr>
        <a:xfrm>
          <a:off x="19458940" y="13893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147320</xdr:rowOff>
    </xdr:from>
    <xdr:to>
      <xdr:col>112</xdr:col>
      <xdr:colOff>38100</xdr:colOff>
      <xdr:row>83</xdr:row>
      <xdr:rowOff>77470</xdr:rowOff>
    </xdr:to>
    <xdr:sp macro="" textlink="">
      <xdr:nvSpPr>
        <xdr:cNvPr id="689" name="フローチャート: 判断 688">
          <a:extLst>
            <a:ext uri="{FF2B5EF4-FFF2-40B4-BE49-F238E27FC236}">
              <a16:creationId xmlns:a16="http://schemas.microsoft.com/office/drawing/2014/main" id="{00000000-0008-0000-0F00-0000B1020000}"/>
            </a:ext>
          </a:extLst>
        </xdr:cNvPr>
        <xdr:cNvSpPr/>
      </xdr:nvSpPr>
      <xdr:spPr>
        <a:xfrm>
          <a:off x="18735040" y="138938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26163</xdr:rowOff>
    </xdr:from>
    <xdr:to>
      <xdr:col>107</xdr:col>
      <xdr:colOff>101600</xdr:colOff>
      <xdr:row>83</xdr:row>
      <xdr:rowOff>127763</xdr:rowOff>
    </xdr:to>
    <xdr:sp macro="" textlink="">
      <xdr:nvSpPr>
        <xdr:cNvPr id="690" name="フローチャート: 判断 689">
          <a:extLst>
            <a:ext uri="{FF2B5EF4-FFF2-40B4-BE49-F238E27FC236}">
              <a16:creationId xmlns:a16="http://schemas.microsoft.com/office/drawing/2014/main" id="{00000000-0008-0000-0F00-0000B2020000}"/>
            </a:ext>
          </a:extLst>
        </xdr:cNvPr>
        <xdr:cNvSpPr/>
      </xdr:nvSpPr>
      <xdr:spPr>
        <a:xfrm>
          <a:off x="17937480" y="1394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26163</xdr:rowOff>
    </xdr:from>
    <xdr:to>
      <xdr:col>102</xdr:col>
      <xdr:colOff>165100</xdr:colOff>
      <xdr:row>83</xdr:row>
      <xdr:rowOff>127763</xdr:rowOff>
    </xdr:to>
    <xdr:sp macro="" textlink="">
      <xdr:nvSpPr>
        <xdr:cNvPr id="691" name="フローチャート: 判断 690">
          <a:extLst>
            <a:ext uri="{FF2B5EF4-FFF2-40B4-BE49-F238E27FC236}">
              <a16:creationId xmlns:a16="http://schemas.microsoft.com/office/drawing/2014/main" id="{00000000-0008-0000-0F00-0000B3020000}"/>
            </a:ext>
          </a:extLst>
        </xdr:cNvPr>
        <xdr:cNvSpPr/>
      </xdr:nvSpPr>
      <xdr:spPr>
        <a:xfrm>
          <a:off x="17162780" y="1394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49022</xdr:rowOff>
    </xdr:from>
    <xdr:to>
      <xdr:col>98</xdr:col>
      <xdr:colOff>38100</xdr:colOff>
      <xdr:row>83</xdr:row>
      <xdr:rowOff>150622</xdr:rowOff>
    </xdr:to>
    <xdr:sp macro="" textlink="">
      <xdr:nvSpPr>
        <xdr:cNvPr id="692" name="フローチャート: 判断 691">
          <a:extLst>
            <a:ext uri="{FF2B5EF4-FFF2-40B4-BE49-F238E27FC236}">
              <a16:creationId xmlns:a16="http://schemas.microsoft.com/office/drawing/2014/main" id="{00000000-0008-0000-0F00-0000B4020000}"/>
            </a:ext>
          </a:extLst>
        </xdr:cNvPr>
        <xdr:cNvSpPr/>
      </xdr:nvSpPr>
      <xdr:spPr>
        <a:xfrm>
          <a:off x="16388080" y="1396314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94" name="テキスト ボックス 693">
          <a:extLst>
            <a:ext uri="{FF2B5EF4-FFF2-40B4-BE49-F238E27FC236}">
              <a16:creationId xmlns:a16="http://schemas.microsoft.com/office/drawing/2014/main" id="{00000000-0008-0000-0F00-0000B6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79</xdr:row>
      <xdr:rowOff>99313</xdr:rowOff>
    </xdr:from>
    <xdr:to>
      <xdr:col>102</xdr:col>
      <xdr:colOff>165100</xdr:colOff>
      <xdr:row>80</xdr:row>
      <xdr:rowOff>29463</xdr:rowOff>
    </xdr:to>
    <xdr:sp macro="" textlink="">
      <xdr:nvSpPr>
        <xdr:cNvPr id="698" name="楕円 697">
          <a:extLst>
            <a:ext uri="{FF2B5EF4-FFF2-40B4-BE49-F238E27FC236}">
              <a16:creationId xmlns:a16="http://schemas.microsoft.com/office/drawing/2014/main" id="{00000000-0008-0000-0F00-0000BA020000}"/>
            </a:ext>
          </a:extLst>
        </xdr:cNvPr>
        <xdr:cNvSpPr/>
      </xdr:nvSpPr>
      <xdr:spPr>
        <a:xfrm>
          <a:off x="17162780" y="133428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79</xdr:row>
      <xdr:rowOff>122174</xdr:rowOff>
    </xdr:from>
    <xdr:to>
      <xdr:col>98</xdr:col>
      <xdr:colOff>38100</xdr:colOff>
      <xdr:row>80</xdr:row>
      <xdr:rowOff>52324</xdr:rowOff>
    </xdr:to>
    <xdr:sp macro="" textlink="">
      <xdr:nvSpPr>
        <xdr:cNvPr id="699" name="楕円 698">
          <a:extLst>
            <a:ext uri="{FF2B5EF4-FFF2-40B4-BE49-F238E27FC236}">
              <a16:creationId xmlns:a16="http://schemas.microsoft.com/office/drawing/2014/main" id="{00000000-0008-0000-0F00-0000BB020000}"/>
            </a:ext>
          </a:extLst>
        </xdr:cNvPr>
        <xdr:cNvSpPr/>
      </xdr:nvSpPr>
      <xdr:spPr>
        <a:xfrm>
          <a:off x="16388080" y="133657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150113</xdr:rowOff>
    </xdr:from>
    <xdr:to>
      <xdr:col>102</xdr:col>
      <xdr:colOff>114300</xdr:colOff>
      <xdr:row>80</xdr:row>
      <xdr:rowOff>1524</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flipV="1">
          <a:off x="16431260" y="13393673"/>
          <a:ext cx="782320" cy="1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93997</xdr:rowOff>
    </xdr:from>
    <xdr:ext cx="469744" cy="259045"/>
    <xdr:sp macro="" textlink="">
      <xdr:nvSpPr>
        <xdr:cNvPr id="701" name="n_1aveValue【消防施設】&#10;一人当たり面積">
          <a:extLst>
            <a:ext uri="{FF2B5EF4-FFF2-40B4-BE49-F238E27FC236}">
              <a16:creationId xmlns:a16="http://schemas.microsoft.com/office/drawing/2014/main" id="{00000000-0008-0000-0F00-0000BD020000}"/>
            </a:ext>
          </a:extLst>
        </xdr:cNvPr>
        <xdr:cNvSpPr txBox="1"/>
      </xdr:nvSpPr>
      <xdr:spPr>
        <a:xfrm>
          <a:off x="18561127" y="1367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144290</xdr:rowOff>
    </xdr:from>
    <xdr:ext cx="469744" cy="259045"/>
    <xdr:sp macro="" textlink="">
      <xdr:nvSpPr>
        <xdr:cNvPr id="702" name="n_2aveValue【消防施設】&#10;一人当たり面積">
          <a:extLst>
            <a:ext uri="{FF2B5EF4-FFF2-40B4-BE49-F238E27FC236}">
              <a16:creationId xmlns:a16="http://schemas.microsoft.com/office/drawing/2014/main" id="{00000000-0008-0000-0F00-0000BE020000}"/>
            </a:ext>
          </a:extLst>
        </xdr:cNvPr>
        <xdr:cNvSpPr txBox="1"/>
      </xdr:nvSpPr>
      <xdr:spPr>
        <a:xfrm>
          <a:off x="17776267" y="1372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118890</xdr:rowOff>
    </xdr:from>
    <xdr:ext cx="469744" cy="259045"/>
    <xdr:sp macro="" textlink="">
      <xdr:nvSpPr>
        <xdr:cNvPr id="703" name="n_3aveValue【消防施設】&#10;一人当たり面積">
          <a:extLst>
            <a:ext uri="{FF2B5EF4-FFF2-40B4-BE49-F238E27FC236}">
              <a16:creationId xmlns:a16="http://schemas.microsoft.com/office/drawing/2014/main" id="{00000000-0008-0000-0F00-0000BF020000}"/>
            </a:ext>
          </a:extLst>
        </xdr:cNvPr>
        <xdr:cNvSpPr txBox="1"/>
      </xdr:nvSpPr>
      <xdr:spPr>
        <a:xfrm>
          <a:off x="17001567" y="1403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141749</xdr:rowOff>
    </xdr:from>
    <xdr:ext cx="469744" cy="259045"/>
    <xdr:sp macro="" textlink="">
      <xdr:nvSpPr>
        <xdr:cNvPr id="704" name="n_4aveValue【消防施設】&#10;一人当たり面積">
          <a:extLst>
            <a:ext uri="{FF2B5EF4-FFF2-40B4-BE49-F238E27FC236}">
              <a16:creationId xmlns:a16="http://schemas.microsoft.com/office/drawing/2014/main" id="{00000000-0008-0000-0F00-0000C0020000}"/>
            </a:ext>
          </a:extLst>
        </xdr:cNvPr>
        <xdr:cNvSpPr txBox="1"/>
      </xdr:nvSpPr>
      <xdr:spPr>
        <a:xfrm>
          <a:off x="16226867" y="1405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45990</xdr:rowOff>
    </xdr:from>
    <xdr:ext cx="469744" cy="259045"/>
    <xdr:sp macro="" textlink="">
      <xdr:nvSpPr>
        <xdr:cNvPr id="705" name="n_3mainValue【消防施設】&#10;一人当たり面積">
          <a:extLst>
            <a:ext uri="{FF2B5EF4-FFF2-40B4-BE49-F238E27FC236}">
              <a16:creationId xmlns:a16="http://schemas.microsoft.com/office/drawing/2014/main" id="{00000000-0008-0000-0F00-0000C1020000}"/>
            </a:ext>
          </a:extLst>
        </xdr:cNvPr>
        <xdr:cNvSpPr txBox="1"/>
      </xdr:nvSpPr>
      <xdr:spPr>
        <a:xfrm>
          <a:off x="17001567" y="13121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68851</xdr:rowOff>
    </xdr:from>
    <xdr:ext cx="469744" cy="259045"/>
    <xdr:sp macro="" textlink="">
      <xdr:nvSpPr>
        <xdr:cNvPr id="706" name="n_4mainValue【消防施設】&#10;一人当たり面積">
          <a:extLst>
            <a:ext uri="{FF2B5EF4-FFF2-40B4-BE49-F238E27FC236}">
              <a16:creationId xmlns:a16="http://schemas.microsoft.com/office/drawing/2014/main" id="{00000000-0008-0000-0F00-0000C2020000}"/>
            </a:ext>
          </a:extLst>
        </xdr:cNvPr>
        <xdr:cNvSpPr txBox="1"/>
      </xdr:nvSpPr>
      <xdr:spPr>
        <a:xfrm>
          <a:off x="16226867" y="13144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7" name="正方形/長方形 706">
          <a:extLst>
            <a:ext uri="{FF2B5EF4-FFF2-40B4-BE49-F238E27FC236}">
              <a16:creationId xmlns:a16="http://schemas.microsoft.com/office/drawing/2014/main" id="{00000000-0008-0000-0F00-0000C3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8" name="正方形/長方形 707">
          <a:extLst>
            <a:ext uri="{FF2B5EF4-FFF2-40B4-BE49-F238E27FC236}">
              <a16:creationId xmlns:a16="http://schemas.microsoft.com/office/drawing/2014/main" id="{00000000-0008-0000-0F00-0000C4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9" name="正方形/長方形 708">
          <a:extLst>
            <a:ext uri="{FF2B5EF4-FFF2-40B4-BE49-F238E27FC236}">
              <a16:creationId xmlns:a16="http://schemas.microsoft.com/office/drawing/2014/main" id="{00000000-0008-0000-0F00-0000C5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0" name="正方形/長方形 709">
          <a:extLst>
            <a:ext uri="{FF2B5EF4-FFF2-40B4-BE49-F238E27FC236}">
              <a16:creationId xmlns:a16="http://schemas.microsoft.com/office/drawing/2014/main" id="{00000000-0008-0000-0F00-0000C6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1" name="正方形/長方形 710">
          <a:extLst>
            <a:ext uri="{FF2B5EF4-FFF2-40B4-BE49-F238E27FC236}">
              <a16:creationId xmlns:a16="http://schemas.microsoft.com/office/drawing/2014/main" id="{00000000-0008-0000-0F00-0000C7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2" name="正方形/長方形 711">
          <a:extLst>
            <a:ext uri="{FF2B5EF4-FFF2-40B4-BE49-F238E27FC236}">
              <a16:creationId xmlns:a16="http://schemas.microsoft.com/office/drawing/2014/main" id="{00000000-0008-0000-0F00-0000C8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3" name="正方形/長方形 712">
          <a:extLst>
            <a:ext uri="{FF2B5EF4-FFF2-40B4-BE49-F238E27FC236}">
              <a16:creationId xmlns:a16="http://schemas.microsoft.com/office/drawing/2014/main" id="{00000000-0008-0000-0F00-0000C9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4" name="正方形/長方形 713">
          <a:extLst>
            <a:ext uri="{FF2B5EF4-FFF2-40B4-BE49-F238E27FC236}">
              <a16:creationId xmlns:a16="http://schemas.microsoft.com/office/drawing/2014/main" id="{00000000-0008-0000-0F00-0000CA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8" name="直線コネクタ 717">
          <a:extLst>
            <a:ext uri="{FF2B5EF4-FFF2-40B4-BE49-F238E27FC236}">
              <a16:creationId xmlns:a16="http://schemas.microsoft.com/office/drawing/2014/main" id="{00000000-0008-0000-0F00-0000CE02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20" name="直線コネクタ 719">
          <a:extLst>
            <a:ext uri="{FF2B5EF4-FFF2-40B4-BE49-F238E27FC236}">
              <a16:creationId xmlns:a16="http://schemas.microsoft.com/office/drawing/2014/main" id="{00000000-0008-0000-0F00-0000D002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22" name="直線コネクタ 721">
          <a:extLst>
            <a:ext uri="{FF2B5EF4-FFF2-40B4-BE49-F238E27FC236}">
              <a16:creationId xmlns:a16="http://schemas.microsoft.com/office/drawing/2014/main" id="{00000000-0008-0000-0F00-0000D202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23" name="テキスト ボックス 722">
          <a:extLst>
            <a:ext uri="{FF2B5EF4-FFF2-40B4-BE49-F238E27FC236}">
              <a16:creationId xmlns:a16="http://schemas.microsoft.com/office/drawing/2014/main" id="{00000000-0008-0000-0F00-0000D302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25" name="テキスト ボックス 724">
          <a:extLst>
            <a:ext uri="{FF2B5EF4-FFF2-40B4-BE49-F238E27FC236}">
              <a16:creationId xmlns:a16="http://schemas.microsoft.com/office/drawing/2014/main" id="{00000000-0008-0000-0F00-0000D502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7" name="テキスト ボックス 726">
          <a:extLst>
            <a:ext uri="{FF2B5EF4-FFF2-40B4-BE49-F238E27FC236}">
              <a16:creationId xmlns:a16="http://schemas.microsoft.com/office/drawing/2014/main" id="{00000000-0008-0000-0F00-0000D702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9" name="テキスト ボックス 728">
          <a:extLst>
            <a:ext uri="{FF2B5EF4-FFF2-40B4-BE49-F238E27FC236}">
              <a16:creationId xmlns:a16="http://schemas.microsoft.com/office/drawing/2014/main" id="{00000000-0008-0000-0F00-0000D902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1" name="【庁舎】&#10;有形固定資産減価償却率グラフ枠">
          <a:extLst>
            <a:ext uri="{FF2B5EF4-FFF2-40B4-BE49-F238E27FC236}">
              <a16:creationId xmlns:a16="http://schemas.microsoft.com/office/drawing/2014/main" id="{00000000-0008-0000-0F00-0000DB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108</xdr:row>
      <xdr:rowOff>23949</xdr:rowOff>
    </xdr:to>
    <xdr:cxnSp macro="">
      <xdr:nvCxnSpPr>
        <xdr:cNvPr id="732" name="直線コネクタ 731">
          <a:extLst>
            <a:ext uri="{FF2B5EF4-FFF2-40B4-BE49-F238E27FC236}">
              <a16:creationId xmlns:a16="http://schemas.microsoft.com/office/drawing/2014/main" id="{00000000-0008-0000-0F00-0000DC020000}"/>
            </a:ext>
          </a:extLst>
        </xdr:cNvPr>
        <xdr:cNvCxnSpPr/>
      </xdr:nvCxnSpPr>
      <xdr:spPr>
        <a:xfrm flipV="1">
          <a:off x="14375764" y="16900616"/>
          <a:ext cx="0" cy="122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27776</xdr:rowOff>
    </xdr:from>
    <xdr:ext cx="405111" cy="259045"/>
    <xdr:sp macro="" textlink="">
      <xdr:nvSpPr>
        <xdr:cNvPr id="733" name="【庁舎】&#10;有形固定資産減価償却率最小値テキスト">
          <a:extLst>
            <a:ext uri="{FF2B5EF4-FFF2-40B4-BE49-F238E27FC236}">
              <a16:creationId xmlns:a16="http://schemas.microsoft.com/office/drawing/2014/main" id="{00000000-0008-0000-0F00-0000DD020000}"/>
            </a:ext>
          </a:extLst>
        </xdr:cNvPr>
        <xdr:cNvSpPr txBox="1"/>
      </xdr:nvSpPr>
      <xdr:spPr>
        <a:xfrm>
          <a:off x="14414500" y="18132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23949</xdr:rowOff>
    </xdr:from>
    <xdr:to>
      <xdr:col>86</xdr:col>
      <xdr:colOff>25400</xdr:colOff>
      <xdr:row>108</xdr:row>
      <xdr:rowOff>23949</xdr:rowOff>
    </xdr:to>
    <xdr:cxnSp macro="">
      <xdr:nvCxnSpPr>
        <xdr:cNvPr id="734" name="直線コネクタ 733">
          <a:extLst>
            <a:ext uri="{FF2B5EF4-FFF2-40B4-BE49-F238E27FC236}">
              <a16:creationId xmlns:a16="http://schemas.microsoft.com/office/drawing/2014/main" id="{00000000-0008-0000-0F00-0000DE020000}"/>
            </a:ext>
          </a:extLst>
        </xdr:cNvPr>
        <xdr:cNvCxnSpPr/>
      </xdr:nvCxnSpPr>
      <xdr:spPr>
        <a:xfrm>
          <a:off x="14287500" y="181290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735" name="【庁舎】&#10;有形固定資産減価償却率最大値テキスト">
          <a:extLst>
            <a:ext uri="{FF2B5EF4-FFF2-40B4-BE49-F238E27FC236}">
              <a16:creationId xmlns:a16="http://schemas.microsoft.com/office/drawing/2014/main" id="{00000000-0008-0000-0F00-0000DF020000}"/>
            </a:ext>
          </a:extLst>
        </xdr:cNvPr>
        <xdr:cNvSpPr txBox="1"/>
      </xdr:nvSpPr>
      <xdr:spPr>
        <a:xfrm>
          <a:off x="14414500" y="16679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a:off x="14287500" y="169006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100165</xdr:rowOff>
    </xdr:from>
    <xdr:ext cx="405111" cy="259045"/>
    <xdr:sp macro="" textlink="">
      <xdr:nvSpPr>
        <xdr:cNvPr id="737" name="【庁舎】&#10;有形固定資産減価償却率平均値テキスト">
          <a:extLst>
            <a:ext uri="{FF2B5EF4-FFF2-40B4-BE49-F238E27FC236}">
              <a16:creationId xmlns:a16="http://schemas.microsoft.com/office/drawing/2014/main" id="{00000000-0008-0000-0F00-0000E1020000}"/>
            </a:ext>
          </a:extLst>
        </xdr:cNvPr>
        <xdr:cNvSpPr txBox="1"/>
      </xdr:nvSpPr>
      <xdr:spPr>
        <a:xfrm>
          <a:off x="14414500" y="17367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738" name="フローチャート: 判断 737">
          <a:extLst>
            <a:ext uri="{FF2B5EF4-FFF2-40B4-BE49-F238E27FC236}">
              <a16:creationId xmlns:a16="http://schemas.microsoft.com/office/drawing/2014/main" id="{00000000-0008-0000-0F00-0000E2020000}"/>
            </a:ext>
          </a:extLst>
        </xdr:cNvPr>
        <xdr:cNvSpPr/>
      </xdr:nvSpPr>
      <xdr:spPr>
        <a:xfrm>
          <a:off x="14325600" y="1738865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87449</xdr:rowOff>
    </xdr:from>
    <xdr:to>
      <xdr:col>81</xdr:col>
      <xdr:colOff>101600</xdr:colOff>
      <xdr:row>104</xdr:row>
      <xdr:rowOff>17599</xdr:rowOff>
    </xdr:to>
    <xdr:sp macro="" textlink="">
      <xdr:nvSpPr>
        <xdr:cNvPr id="739" name="フローチャート: 判断 738">
          <a:extLst>
            <a:ext uri="{FF2B5EF4-FFF2-40B4-BE49-F238E27FC236}">
              <a16:creationId xmlns:a16="http://schemas.microsoft.com/office/drawing/2014/main" id="{00000000-0008-0000-0F00-0000E3020000}"/>
            </a:ext>
          </a:extLst>
        </xdr:cNvPr>
        <xdr:cNvSpPr/>
      </xdr:nvSpPr>
      <xdr:spPr>
        <a:xfrm>
          <a:off x="13578840" y="173543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144599</xdr:rowOff>
    </xdr:from>
    <xdr:to>
      <xdr:col>76</xdr:col>
      <xdr:colOff>165100</xdr:colOff>
      <xdr:row>104</xdr:row>
      <xdr:rowOff>74749</xdr:rowOff>
    </xdr:to>
    <xdr:sp macro="" textlink="">
      <xdr:nvSpPr>
        <xdr:cNvPr id="740" name="フローチャート: 判断 739">
          <a:extLst>
            <a:ext uri="{FF2B5EF4-FFF2-40B4-BE49-F238E27FC236}">
              <a16:creationId xmlns:a16="http://schemas.microsoft.com/office/drawing/2014/main" id="{00000000-0008-0000-0F00-0000E4020000}"/>
            </a:ext>
          </a:extLst>
        </xdr:cNvPr>
        <xdr:cNvSpPr/>
      </xdr:nvSpPr>
      <xdr:spPr>
        <a:xfrm>
          <a:off x="12804140" y="174115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123371</xdr:rowOff>
    </xdr:from>
    <xdr:to>
      <xdr:col>72</xdr:col>
      <xdr:colOff>38100</xdr:colOff>
      <xdr:row>104</xdr:row>
      <xdr:rowOff>53521</xdr:rowOff>
    </xdr:to>
    <xdr:sp macro="" textlink="">
      <xdr:nvSpPr>
        <xdr:cNvPr id="741" name="フローチャート: 判断 740">
          <a:extLst>
            <a:ext uri="{FF2B5EF4-FFF2-40B4-BE49-F238E27FC236}">
              <a16:creationId xmlns:a16="http://schemas.microsoft.com/office/drawing/2014/main" id="{00000000-0008-0000-0F00-0000E5020000}"/>
            </a:ext>
          </a:extLst>
        </xdr:cNvPr>
        <xdr:cNvSpPr/>
      </xdr:nvSpPr>
      <xdr:spPr>
        <a:xfrm>
          <a:off x="12029440" y="173902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144599</xdr:rowOff>
    </xdr:from>
    <xdr:to>
      <xdr:col>67</xdr:col>
      <xdr:colOff>101600</xdr:colOff>
      <xdr:row>104</xdr:row>
      <xdr:rowOff>74749</xdr:rowOff>
    </xdr:to>
    <xdr:sp macro="" textlink="">
      <xdr:nvSpPr>
        <xdr:cNvPr id="742" name="フローチャート: 判断 741">
          <a:extLst>
            <a:ext uri="{FF2B5EF4-FFF2-40B4-BE49-F238E27FC236}">
              <a16:creationId xmlns:a16="http://schemas.microsoft.com/office/drawing/2014/main" id="{00000000-0008-0000-0F00-0000E6020000}"/>
            </a:ext>
          </a:extLst>
        </xdr:cNvPr>
        <xdr:cNvSpPr/>
      </xdr:nvSpPr>
      <xdr:spPr>
        <a:xfrm>
          <a:off x="11231880" y="174115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00000000-0008-0000-0F00-0000E702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00000000-0008-0000-0F00-0000E902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102</xdr:row>
      <xdr:rowOff>156029</xdr:rowOff>
    </xdr:from>
    <xdr:to>
      <xdr:col>72</xdr:col>
      <xdr:colOff>38100</xdr:colOff>
      <xdr:row>103</xdr:row>
      <xdr:rowOff>86179</xdr:rowOff>
    </xdr:to>
    <xdr:sp macro="" textlink="">
      <xdr:nvSpPr>
        <xdr:cNvPr id="748" name="楕円 747">
          <a:extLst>
            <a:ext uri="{FF2B5EF4-FFF2-40B4-BE49-F238E27FC236}">
              <a16:creationId xmlns:a16="http://schemas.microsoft.com/office/drawing/2014/main" id="{00000000-0008-0000-0F00-0000EC020000}"/>
            </a:ext>
          </a:extLst>
        </xdr:cNvPr>
        <xdr:cNvSpPr/>
      </xdr:nvSpPr>
      <xdr:spPr>
        <a:xfrm>
          <a:off x="12029440" y="172553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103777</xdr:rowOff>
    </xdr:from>
    <xdr:to>
      <xdr:col>67</xdr:col>
      <xdr:colOff>101600</xdr:colOff>
      <xdr:row>105</xdr:row>
      <xdr:rowOff>33927</xdr:rowOff>
    </xdr:to>
    <xdr:sp macro="" textlink="">
      <xdr:nvSpPr>
        <xdr:cNvPr id="749" name="楕円 748">
          <a:extLst>
            <a:ext uri="{FF2B5EF4-FFF2-40B4-BE49-F238E27FC236}">
              <a16:creationId xmlns:a16="http://schemas.microsoft.com/office/drawing/2014/main" id="{00000000-0008-0000-0F00-0000ED020000}"/>
            </a:ext>
          </a:extLst>
        </xdr:cNvPr>
        <xdr:cNvSpPr/>
      </xdr:nvSpPr>
      <xdr:spPr>
        <a:xfrm>
          <a:off x="11231880" y="175383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35379</xdr:rowOff>
    </xdr:from>
    <xdr:to>
      <xdr:col>71</xdr:col>
      <xdr:colOff>177800</xdr:colOff>
      <xdr:row>104</xdr:row>
      <xdr:rowOff>154577</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flipV="1">
          <a:off x="11282680" y="17302299"/>
          <a:ext cx="789940" cy="28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34126</xdr:rowOff>
    </xdr:from>
    <xdr:ext cx="405111" cy="259045"/>
    <xdr:sp macro="" textlink="">
      <xdr:nvSpPr>
        <xdr:cNvPr id="751" name="n_1aveValue【庁舎】&#10;有形固定資産減価償却率">
          <a:extLst>
            <a:ext uri="{FF2B5EF4-FFF2-40B4-BE49-F238E27FC236}">
              <a16:creationId xmlns:a16="http://schemas.microsoft.com/office/drawing/2014/main" id="{00000000-0008-0000-0F00-0000EF020000}"/>
            </a:ext>
          </a:extLst>
        </xdr:cNvPr>
        <xdr:cNvSpPr txBox="1"/>
      </xdr:nvSpPr>
      <xdr:spPr>
        <a:xfrm>
          <a:off x="13437244" y="17133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91276</xdr:rowOff>
    </xdr:from>
    <xdr:ext cx="405111" cy="259045"/>
    <xdr:sp macro="" textlink="">
      <xdr:nvSpPr>
        <xdr:cNvPr id="752" name="n_2aveValue【庁舎】&#10;有形固定資産減価償却率">
          <a:extLst>
            <a:ext uri="{FF2B5EF4-FFF2-40B4-BE49-F238E27FC236}">
              <a16:creationId xmlns:a16="http://schemas.microsoft.com/office/drawing/2014/main" id="{00000000-0008-0000-0F00-0000F0020000}"/>
            </a:ext>
          </a:extLst>
        </xdr:cNvPr>
        <xdr:cNvSpPr txBox="1"/>
      </xdr:nvSpPr>
      <xdr:spPr>
        <a:xfrm>
          <a:off x="12675244" y="17190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44648</xdr:rowOff>
    </xdr:from>
    <xdr:ext cx="405111" cy="259045"/>
    <xdr:sp macro="" textlink="">
      <xdr:nvSpPr>
        <xdr:cNvPr id="753" name="n_3aveValue【庁舎】&#10;有形固定資産減価償却率">
          <a:extLst>
            <a:ext uri="{FF2B5EF4-FFF2-40B4-BE49-F238E27FC236}">
              <a16:creationId xmlns:a16="http://schemas.microsoft.com/office/drawing/2014/main" id="{00000000-0008-0000-0F00-0000F1020000}"/>
            </a:ext>
          </a:extLst>
        </xdr:cNvPr>
        <xdr:cNvSpPr txBox="1"/>
      </xdr:nvSpPr>
      <xdr:spPr>
        <a:xfrm>
          <a:off x="11900544" y="17479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91276</xdr:rowOff>
    </xdr:from>
    <xdr:ext cx="405111" cy="259045"/>
    <xdr:sp macro="" textlink="">
      <xdr:nvSpPr>
        <xdr:cNvPr id="754" name="n_4aveValue【庁舎】&#10;有形固定資産減価償却率">
          <a:extLst>
            <a:ext uri="{FF2B5EF4-FFF2-40B4-BE49-F238E27FC236}">
              <a16:creationId xmlns:a16="http://schemas.microsoft.com/office/drawing/2014/main" id="{00000000-0008-0000-0F00-0000F2020000}"/>
            </a:ext>
          </a:extLst>
        </xdr:cNvPr>
        <xdr:cNvSpPr txBox="1"/>
      </xdr:nvSpPr>
      <xdr:spPr>
        <a:xfrm>
          <a:off x="11102984" y="17190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102706</xdr:rowOff>
    </xdr:from>
    <xdr:ext cx="405111" cy="259045"/>
    <xdr:sp macro="" textlink="">
      <xdr:nvSpPr>
        <xdr:cNvPr id="755" name="n_3mainValue【庁舎】&#10;有形固定資産減価償却率">
          <a:extLst>
            <a:ext uri="{FF2B5EF4-FFF2-40B4-BE49-F238E27FC236}">
              <a16:creationId xmlns:a16="http://schemas.microsoft.com/office/drawing/2014/main" id="{00000000-0008-0000-0F00-0000F3020000}"/>
            </a:ext>
          </a:extLst>
        </xdr:cNvPr>
        <xdr:cNvSpPr txBox="1"/>
      </xdr:nvSpPr>
      <xdr:spPr>
        <a:xfrm>
          <a:off x="11900544" y="17034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25054</xdr:rowOff>
    </xdr:from>
    <xdr:ext cx="405111" cy="259045"/>
    <xdr:sp macro="" textlink="">
      <xdr:nvSpPr>
        <xdr:cNvPr id="756" name="n_4mainValue【庁舎】&#10;有形固定資産減価償却率">
          <a:extLst>
            <a:ext uri="{FF2B5EF4-FFF2-40B4-BE49-F238E27FC236}">
              <a16:creationId xmlns:a16="http://schemas.microsoft.com/office/drawing/2014/main" id="{00000000-0008-0000-0F00-0000F4020000}"/>
            </a:ext>
          </a:extLst>
        </xdr:cNvPr>
        <xdr:cNvSpPr txBox="1"/>
      </xdr:nvSpPr>
      <xdr:spPr>
        <a:xfrm>
          <a:off x="11102984" y="17627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7" name="正方形/長方形 756">
          <a:extLst>
            <a:ext uri="{FF2B5EF4-FFF2-40B4-BE49-F238E27FC236}">
              <a16:creationId xmlns:a16="http://schemas.microsoft.com/office/drawing/2014/main" id="{00000000-0008-0000-0F00-0000F502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8" name="正方形/長方形 757">
          <a:extLst>
            <a:ext uri="{FF2B5EF4-FFF2-40B4-BE49-F238E27FC236}">
              <a16:creationId xmlns:a16="http://schemas.microsoft.com/office/drawing/2014/main" id="{00000000-0008-0000-0F00-0000F602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9" name="正方形/長方形 758">
          <a:extLst>
            <a:ext uri="{FF2B5EF4-FFF2-40B4-BE49-F238E27FC236}">
              <a16:creationId xmlns:a16="http://schemas.microsoft.com/office/drawing/2014/main" id="{00000000-0008-0000-0F00-0000F702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0" name="正方形/長方形 759">
          <a:extLst>
            <a:ext uri="{FF2B5EF4-FFF2-40B4-BE49-F238E27FC236}">
              <a16:creationId xmlns:a16="http://schemas.microsoft.com/office/drawing/2014/main" id="{00000000-0008-0000-0F00-0000F802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1" name="正方形/長方形 760">
          <a:extLst>
            <a:ext uri="{FF2B5EF4-FFF2-40B4-BE49-F238E27FC236}">
              <a16:creationId xmlns:a16="http://schemas.microsoft.com/office/drawing/2014/main" id="{00000000-0008-0000-0F00-0000F902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2" name="正方形/長方形 761">
          <a:extLst>
            <a:ext uri="{FF2B5EF4-FFF2-40B4-BE49-F238E27FC236}">
              <a16:creationId xmlns:a16="http://schemas.microsoft.com/office/drawing/2014/main" id="{00000000-0008-0000-0F00-0000FA02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3" name="正方形/長方形 762">
          <a:extLst>
            <a:ext uri="{FF2B5EF4-FFF2-40B4-BE49-F238E27FC236}">
              <a16:creationId xmlns:a16="http://schemas.microsoft.com/office/drawing/2014/main" id="{00000000-0008-0000-0F00-0000FB02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4" name="正方形/長方形 763">
          <a:extLst>
            <a:ext uri="{FF2B5EF4-FFF2-40B4-BE49-F238E27FC236}">
              <a16:creationId xmlns:a16="http://schemas.microsoft.com/office/drawing/2014/main" id="{00000000-0008-0000-0F00-0000FC02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5" name="テキスト ボックス 764">
          <a:extLst>
            <a:ext uri="{FF2B5EF4-FFF2-40B4-BE49-F238E27FC236}">
              <a16:creationId xmlns:a16="http://schemas.microsoft.com/office/drawing/2014/main" id="{00000000-0008-0000-0F00-0000FD02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6" name="直線コネクタ 765">
          <a:extLst>
            <a:ext uri="{FF2B5EF4-FFF2-40B4-BE49-F238E27FC236}">
              <a16:creationId xmlns:a16="http://schemas.microsoft.com/office/drawing/2014/main" id="{00000000-0008-0000-0F00-0000FE02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67" name="直線コネクタ 766">
          <a:extLst>
            <a:ext uri="{FF2B5EF4-FFF2-40B4-BE49-F238E27FC236}">
              <a16:creationId xmlns:a16="http://schemas.microsoft.com/office/drawing/2014/main" id="{00000000-0008-0000-0F00-0000FF020000}"/>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68" name="テキスト ボックス 767">
          <a:extLst>
            <a:ext uri="{FF2B5EF4-FFF2-40B4-BE49-F238E27FC236}">
              <a16:creationId xmlns:a16="http://schemas.microsoft.com/office/drawing/2014/main" id="{00000000-0008-0000-0F00-000000030000}"/>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9" name="直線コネクタ 768">
          <a:extLst>
            <a:ext uri="{FF2B5EF4-FFF2-40B4-BE49-F238E27FC236}">
              <a16:creationId xmlns:a16="http://schemas.microsoft.com/office/drawing/2014/main" id="{00000000-0008-0000-0F00-000001030000}"/>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70" name="テキスト ボックス 769">
          <a:extLst>
            <a:ext uri="{FF2B5EF4-FFF2-40B4-BE49-F238E27FC236}">
              <a16:creationId xmlns:a16="http://schemas.microsoft.com/office/drawing/2014/main" id="{00000000-0008-0000-0F00-000002030000}"/>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71" name="直線コネクタ 770">
          <a:extLst>
            <a:ext uri="{FF2B5EF4-FFF2-40B4-BE49-F238E27FC236}">
              <a16:creationId xmlns:a16="http://schemas.microsoft.com/office/drawing/2014/main" id="{00000000-0008-0000-0F00-000003030000}"/>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72" name="テキスト ボックス 771">
          <a:extLst>
            <a:ext uri="{FF2B5EF4-FFF2-40B4-BE49-F238E27FC236}">
              <a16:creationId xmlns:a16="http://schemas.microsoft.com/office/drawing/2014/main" id="{00000000-0008-0000-0F00-000004030000}"/>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73" name="直線コネクタ 772">
          <a:extLst>
            <a:ext uri="{FF2B5EF4-FFF2-40B4-BE49-F238E27FC236}">
              <a16:creationId xmlns:a16="http://schemas.microsoft.com/office/drawing/2014/main" id="{00000000-0008-0000-0F00-000005030000}"/>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74" name="テキスト ボックス 773">
          <a:extLst>
            <a:ext uri="{FF2B5EF4-FFF2-40B4-BE49-F238E27FC236}">
              <a16:creationId xmlns:a16="http://schemas.microsoft.com/office/drawing/2014/main" id="{00000000-0008-0000-0F00-000006030000}"/>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75" name="直線コネクタ 774">
          <a:extLst>
            <a:ext uri="{FF2B5EF4-FFF2-40B4-BE49-F238E27FC236}">
              <a16:creationId xmlns:a16="http://schemas.microsoft.com/office/drawing/2014/main" id="{00000000-0008-0000-0F00-000007030000}"/>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76" name="テキスト ボックス 775">
          <a:extLst>
            <a:ext uri="{FF2B5EF4-FFF2-40B4-BE49-F238E27FC236}">
              <a16:creationId xmlns:a16="http://schemas.microsoft.com/office/drawing/2014/main" id="{00000000-0008-0000-0F00-000008030000}"/>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7" name="直線コネクタ 776">
          <a:extLst>
            <a:ext uri="{FF2B5EF4-FFF2-40B4-BE49-F238E27FC236}">
              <a16:creationId xmlns:a16="http://schemas.microsoft.com/office/drawing/2014/main" id="{00000000-0008-0000-0F00-00000903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8" name="テキスト ボックス 777">
          <a:extLst>
            <a:ext uri="{FF2B5EF4-FFF2-40B4-BE49-F238E27FC236}">
              <a16:creationId xmlns:a16="http://schemas.microsoft.com/office/drawing/2014/main" id="{00000000-0008-0000-0F00-00000A03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9" name="【庁舎】&#10;一人当たり面積グラフ枠">
          <a:extLst>
            <a:ext uri="{FF2B5EF4-FFF2-40B4-BE49-F238E27FC236}">
              <a16:creationId xmlns:a16="http://schemas.microsoft.com/office/drawing/2014/main" id="{00000000-0008-0000-0F00-00000B03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0</xdr:rowOff>
    </xdr:from>
    <xdr:to>
      <xdr:col>116</xdr:col>
      <xdr:colOff>62864</xdr:colOff>
      <xdr:row>108</xdr:row>
      <xdr:rowOff>24764</xdr:rowOff>
    </xdr:to>
    <xdr:cxnSp macro="">
      <xdr:nvCxnSpPr>
        <xdr:cNvPr id="780" name="直線コネクタ 779">
          <a:extLst>
            <a:ext uri="{FF2B5EF4-FFF2-40B4-BE49-F238E27FC236}">
              <a16:creationId xmlns:a16="http://schemas.microsoft.com/office/drawing/2014/main" id="{00000000-0008-0000-0F00-00000C030000}"/>
            </a:ext>
          </a:extLst>
        </xdr:cNvPr>
        <xdr:cNvCxnSpPr/>
      </xdr:nvCxnSpPr>
      <xdr:spPr>
        <a:xfrm flipV="1">
          <a:off x="19509104" y="16931640"/>
          <a:ext cx="0" cy="11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28591</xdr:rowOff>
    </xdr:from>
    <xdr:ext cx="469744" cy="259045"/>
    <xdr:sp macro="" textlink="">
      <xdr:nvSpPr>
        <xdr:cNvPr id="781" name="【庁舎】&#10;一人当たり面積最小値テキスト">
          <a:extLst>
            <a:ext uri="{FF2B5EF4-FFF2-40B4-BE49-F238E27FC236}">
              <a16:creationId xmlns:a16="http://schemas.microsoft.com/office/drawing/2014/main" id="{00000000-0008-0000-0F00-00000D030000}"/>
            </a:ext>
          </a:extLst>
        </xdr:cNvPr>
        <xdr:cNvSpPr txBox="1"/>
      </xdr:nvSpPr>
      <xdr:spPr>
        <a:xfrm>
          <a:off x="19547840" y="18133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24764</xdr:rowOff>
    </xdr:from>
    <xdr:to>
      <xdr:col>116</xdr:col>
      <xdr:colOff>152400</xdr:colOff>
      <xdr:row>108</xdr:row>
      <xdr:rowOff>24764</xdr:rowOff>
    </xdr:to>
    <xdr:cxnSp macro="">
      <xdr:nvCxnSpPr>
        <xdr:cNvPr id="782" name="直線コネクタ 781">
          <a:extLst>
            <a:ext uri="{FF2B5EF4-FFF2-40B4-BE49-F238E27FC236}">
              <a16:creationId xmlns:a16="http://schemas.microsoft.com/office/drawing/2014/main" id="{00000000-0008-0000-0F00-00000E030000}"/>
            </a:ext>
          </a:extLst>
        </xdr:cNvPr>
        <xdr:cNvCxnSpPr/>
      </xdr:nvCxnSpPr>
      <xdr:spPr>
        <a:xfrm>
          <a:off x="19443700" y="181298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118127</xdr:rowOff>
    </xdr:from>
    <xdr:ext cx="469744" cy="259045"/>
    <xdr:sp macro="" textlink="">
      <xdr:nvSpPr>
        <xdr:cNvPr id="783" name="【庁舎】&#10;一人当たり面積最大値テキスト">
          <a:extLst>
            <a:ext uri="{FF2B5EF4-FFF2-40B4-BE49-F238E27FC236}">
              <a16:creationId xmlns:a16="http://schemas.microsoft.com/office/drawing/2014/main" id="{00000000-0008-0000-0F00-00000F030000}"/>
            </a:ext>
          </a:extLst>
        </xdr:cNvPr>
        <xdr:cNvSpPr txBox="1"/>
      </xdr:nvSpPr>
      <xdr:spPr>
        <a:xfrm>
          <a:off x="19547840" y="1671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0</xdr:rowOff>
    </xdr:from>
    <xdr:to>
      <xdr:col>116</xdr:col>
      <xdr:colOff>152400</xdr:colOff>
      <xdr:row>101</xdr:row>
      <xdr:rowOff>0</xdr:rowOff>
    </xdr:to>
    <xdr:cxnSp macro="">
      <xdr:nvCxnSpPr>
        <xdr:cNvPr id="784" name="直線コネクタ 783">
          <a:extLst>
            <a:ext uri="{FF2B5EF4-FFF2-40B4-BE49-F238E27FC236}">
              <a16:creationId xmlns:a16="http://schemas.microsoft.com/office/drawing/2014/main" id="{00000000-0008-0000-0F00-000010030000}"/>
            </a:ext>
          </a:extLst>
        </xdr:cNvPr>
        <xdr:cNvCxnSpPr/>
      </xdr:nvCxnSpPr>
      <xdr:spPr>
        <a:xfrm>
          <a:off x="19443700" y="16931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158132</xdr:rowOff>
    </xdr:from>
    <xdr:ext cx="469744" cy="259045"/>
    <xdr:sp macro="" textlink="">
      <xdr:nvSpPr>
        <xdr:cNvPr id="785" name="【庁舎】&#10;一人当たり面積平均値テキスト">
          <a:extLst>
            <a:ext uri="{FF2B5EF4-FFF2-40B4-BE49-F238E27FC236}">
              <a16:creationId xmlns:a16="http://schemas.microsoft.com/office/drawing/2014/main" id="{00000000-0008-0000-0F00-000011030000}"/>
            </a:ext>
          </a:extLst>
        </xdr:cNvPr>
        <xdr:cNvSpPr txBox="1"/>
      </xdr:nvSpPr>
      <xdr:spPr>
        <a:xfrm>
          <a:off x="19547840" y="17592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xdr:rowOff>
    </xdr:from>
    <xdr:to>
      <xdr:col>116</xdr:col>
      <xdr:colOff>114300</xdr:colOff>
      <xdr:row>105</xdr:row>
      <xdr:rowOff>109855</xdr:rowOff>
    </xdr:to>
    <xdr:sp macro="" textlink="">
      <xdr:nvSpPr>
        <xdr:cNvPr id="786" name="フローチャート: 判断 785">
          <a:extLst>
            <a:ext uri="{FF2B5EF4-FFF2-40B4-BE49-F238E27FC236}">
              <a16:creationId xmlns:a16="http://schemas.microsoft.com/office/drawing/2014/main" id="{00000000-0008-0000-0F00-000012030000}"/>
            </a:ext>
          </a:extLst>
        </xdr:cNvPr>
        <xdr:cNvSpPr/>
      </xdr:nvSpPr>
      <xdr:spPr>
        <a:xfrm>
          <a:off x="19458940" y="1761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19686</xdr:rowOff>
    </xdr:from>
    <xdr:to>
      <xdr:col>112</xdr:col>
      <xdr:colOff>38100</xdr:colOff>
      <xdr:row>105</xdr:row>
      <xdr:rowOff>121286</xdr:rowOff>
    </xdr:to>
    <xdr:sp macro="" textlink="">
      <xdr:nvSpPr>
        <xdr:cNvPr id="787" name="フローチャート: 判断 786">
          <a:extLst>
            <a:ext uri="{FF2B5EF4-FFF2-40B4-BE49-F238E27FC236}">
              <a16:creationId xmlns:a16="http://schemas.microsoft.com/office/drawing/2014/main" id="{00000000-0008-0000-0F00-000013030000}"/>
            </a:ext>
          </a:extLst>
        </xdr:cNvPr>
        <xdr:cNvSpPr/>
      </xdr:nvSpPr>
      <xdr:spPr>
        <a:xfrm>
          <a:off x="18735040" y="1762188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99695</xdr:rowOff>
    </xdr:from>
    <xdr:to>
      <xdr:col>107</xdr:col>
      <xdr:colOff>101600</xdr:colOff>
      <xdr:row>106</xdr:row>
      <xdr:rowOff>29845</xdr:rowOff>
    </xdr:to>
    <xdr:sp macro="" textlink="">
      <xdr:nvSpPr>
        <xdr:cNvPr id="788" name="フローチャート: 判断 787">
          <a:extLst>
            <a:ext uri="{FF2B5EF4-FFF2-40B4-BE49-F238E27FC236}">
              <a16:creationId xmlns:a16="http://schemas.microsoft.com/office/drawing/2014/main" id="{00000000-0008-0000-0F00-000014030000}"/>
            </a:ext>
          </a:extLst>
        </xdr:cNvPr>
        <xdr:cNvSpPr/>
      </xdr:nvSpPr>
      <xdr:spPr>
        <a:xfrm>
          <a:off x="17937480" y="177018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88264</xdr:rowOff>
    </xdr:from>
    <xdr:to>
      <xdr:col>102</xdr:col>
      <xdr:colOff>165100</xdr:colOff>
      <xdr:row>106</xdr:row>
      <xdr:rowOff>18414</xdr:rowOff>
    </xdr:to>
    <xdr:sp macro="" textlink="">
      <xdr:nvSpPr>
        <xdr:cNvPr id="789" name="フローチャート: 判断 788">
          <a:extLst>
            <a:ext uri="{FF2B5EF4-FFF2-40B4-BE49-F238E27FC236}">
              <a16:creationId xmlns:a16="http://schemas.microsoft.com/office/drawing/2014/main" id="{00000000-0008-0000-0F00-000015030000}"/>
            </a:ext>
          </a:extLst>
        </xdr:cNvPr>
        <xdr:cNvSpPr/>
      </xdr:nvSpPr>
      <xdr:spPr>
        <a:xfrm>
          <a:off x="17162780" y="176904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107314</xdr:rowOff>
    </xdr:from>
    <xdr:to>
      <xdr:col>98</xdr:col>
      <xdr:colOff>38100</xdr:colOff>
      <xdr:row>106</xdr:row>
      <xdr:rowOff>37464</xdr:rowOff>
    </xdr:to>
    <xdr:sp macro="" textlink="">
      <xdr:nvSpPr>
        <xdr:cNvPr id="790" name="フローチャート: 判断 789">
          <a:extLst>
            <a:ext uri="{FF2B5EF4-FFF2-40B4-BE49-F238E27FC236}">
              <a16:creationId xmlns:a16="http://schemas.microsoft.com/office/drawing/2014/main" id="{00000000-0008-0000-0F00-000016030000}"/>
            </a:ext>
          </a:extLst>
        </xdr:cNvPr>
        <xdr:cNvSpPr/>
      </xdr:nvSpPr>
      <xdr:spPr>
        <a:xfrm>
          <a:off x="16388080" y="177095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1" name="テキスト ボックス 790">
          <a:extLst>
            <a:ext uri="{FF2B5EF4-FFF2-40B4-BE49-F238E27FC236}">
              <a16:creationId xmlns:a16="http://schemas.microsoft.com/office/drawing/2014/main" id="{00000000-0008-0000-0F00-00001703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2" name="テキスト ボックス 791">
          <a:extLst>
            <a:ext uri="{FF2B5EF4-FFF2-40B4-BE49-F238E27FC236}">
              <a16:creationId xmlns:a16="http://schemas.microsoft.com/office/drawing/2014/main" id="{00000000-0008-0000-0F00-00001803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3" name="テキスト ボックス 792">
          <a:extLst>
            <a:ext uri="{FF2B5EF4-FFF2-40B4-BE49-F238E27FC236}">
              <a16:creationId xmlns:a16="http://schemas.microsoft.com/office/drawing/2014/main" id="{00000000-0008-0000-0F00-00001903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4" name="テキスト ボックス 793">
          <a:extLst>
            <a:ext uri="{FF2B5EF4-FFF2-40B4-BE49-F238E27FC236}">
              <a16:creationId xmlns:a16="http://schemas.microsoft.com/office/drawing/2014/main" id="{00000000-0008-0000-0F00-00001A03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100</xdr:row>
      <xdr:rowOff>21589</xdr:rowOff>
    </xdr:from>
    <xdr:to>
      <xdr:col>102</xdr:col>
      <xdr:colOff>165100</xdr:colOff>
      <xdr:row>100</xdr:row>
      <xdr:rowOff>123189</xdr:rowOff>
    </xdr:to>
    <xdr:sp macro="" textlink="">
      <xdr:nvSpPr>
        <xdr:cNvPr id="796" name="楕円 795">
          <a:extLst>
            <a:ext uri="{FF2B5EF4-FFF2-40B4-BE49-F238E27FC236}">
              <a16:creationId xmlns:a16="http://schemas.microsoft.com/office/drawing/2014/main" id="{00000000-0008-0000-0F00-00001C030000}"/>
            </a:ext>
          </a:extLst>
        </xdr:cNvPr>
        <xdr:cNvSpPr/>
      </xdr:nvSpPr>
      <xdr:spPr>
        <a:xfrm>
          <a:off x="17162780" y="1678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100</xdr:row>
      <xdr:rowOff>109220</xdr:rowOff>
    </xdr:from>
    <xdr:to>
      <xdr:col>98</xdr:col>
      <xdr:colOff>38100</xdr:colOff>
      <xdr:row>101</xdr:row>
      <xdr:rowOff>39370</xdr:rowOff>
    </xdr:to>
    <xdr:sp macro="" textlink="">
      <xdr:nvSpPr>
        <xdr:cNvPr id="797" name="楕円 796">
          <a:extLst>
            <a:ext uri="{FF2B5EF4-FFF2-40B4-BE49-F238E27FC236}">
              <a16:creationId xmlns:a16="http://schemas.microsoft.com/office/drawing/2014/main" id="{00000000-0008-0000-0F00-00001D030000}"/>
            </a:ext>
          </a:extLst>
        </xdr:cNvPr>
        <xdr:cNvSpPr/>
      </xdr:nvSpPr>
      <xdr:spPr>
        <a:xfrm>
          <a:off x="16388080" y="16873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72389</xdr:rowOff>
    </xdr:from>
    <xdr:to>
      <xdr:col>102</xdr:col>
      <xdr:colOff>114300</xdr:colOff>
      <xdr:row>100</xdr:row>
      <xdr:rowOff>160020</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flipV="1">
          <a:off x="16431260" y="16836389"/>
          <a:ext cx="78232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137813</xdr:rowOff>
    </xdr:from>
    <xdr:ext cx="469744" cy="259045"/>
    <xdr:sp macro="" textlink="">
      <xdr:nvSpPr>
        <xdr:cNvPr id="799" name="n_1aveValue【庁舎】&#10;一人当たり面積">
          <a:extLst>
            <a:ext uri="{FF2B5EF4-FFF2-40B4-BE49-F238E27FC236}">
              <a16:creationId xmlns:a16="http://schemas.microsoft.com/office/drawing/2014/main" id="{00000000-0008-0000-0F00-00001F030000}"/>
            </a:ext>
          </a:extLst>
        </xdr:cNvPr>
        <xdr:cNvSpPr txBox="1"/>
      </xdr:nvSpPr>
      <xdr:spPr>
        <a:xfrm>
          <a:off x="18561127" y="17404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46372</xdr:rowOff>
    </xdr:from>
    <xdr:ext cx="469744" cy="259045"/>
    <xdr:sp macro="" textlink="">
      <xdr:nvSpPr>
        <xdr:cNvPr id="800" name="n_2aveValue【庁舎】&#10;一人当たり面積">
          <a:extLst>
            <a:ext uri="{FF2B5EF4-FFF2-40B4-BE49-F238E27FC236}">
              <a16:creationId xmlns:a16="http://schemas.microsoft.com/office/drawing/2014/main" id="{00000000-0008-0000-0F00-000020030000}"/>
            </a:ext>
          </a:extLst>
        </xdr:cNvPr>
        <xdr:cNvSpPr txBox="1"/>
      </xdr:nvSpPr>
      <xdr:spPr>
        <a:xfrm>
          <a:off x="17776267" y="1748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9541</xdr:rowOff>
    </xdr:from>
    <xdr:ext cx="469744" cy="259045"/>
    <xdr:sp macro="" textlink="">
      <xdr:nvSpPr>
        <xdr:cNvPr id="801" name="n_3aveValue【庁舎】&#10;一人当たり面積">
          <a:extLst>
            <a:ext uri="{FF2B5EF4-FFF2-40B4-BE49-F238E27FC236}">
              <a16:creationId xmlns:a16="http://schemas.microsoft.com/office/drawing/2014/main" id="{00000000-0008-0000-0F00-000021030000}"/>
            </a:ext>
          </a:extLst>
        </xdr:cNvPr>
        <xdr:cNvSpPr txBox="1"/>
      </xdr:nvSpPr>
      <xdr:spPr>
        <a:xfrm>
          <a:off x="17001567" y="1777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28591</xdr:rowOff>
    </xdr:from>
    <xdr:ext cx="469744" cy="259045"/>
    <xdr:sp macro="" textlink="">
      <xdr:nvSpPr>
        <xdr:cNvPr id="802" name="n_4aveValue【庁舎】&#10;一人当たり面積">
          <a:extLst>
            <a:ext uri="{FF2B5EF4-FFF2-40B4-BE49-F238E27FC236}">
              <a16:creationId xmlns:a16="http://schemas.microsoft.com/office/drawing/2014/main" id="{00000000-0008-0000-0F00-000022030000}"/>
            </a:ext>
          </a:extLst>
        </xdr:cNvPr>
        <xdr:cNvSpPr txBox="1"/>
      </xdr:nvSpPr>
      <xdr:spPr>
        <a:xfrm>
          <a:off x="16226867" y="1779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98</xdr:row>
      <xdr:rowOff>139716</xdr:rowOff>
    </xdr:from>
    <xdr:ext cx="469744" cy="259045"/>
    <xdr:sp macro="" textlink="">
      <xdr:nvSpPr>
        <xdr:cNvPr id="803" name="n_3mainValue【庁舎】&#10;一人当たり面積">
          <a:extLst>
            <a:ext uri="{FF2B5EF4-FFF2-40B4-BE49-F238E27FC236}">
              <a16:creationId xmlns:a16="http://schemas.microsoft.com/office/drawing/2014/main" id="{00000000-0008-0000-0F00-000023030000}"/>
            </a:ext>
          </a:extLst>
        </xdr:cNvPr>
        <xdr:cNvSpPr txBox="1"/>
      </xdr:nvSpPr>
      <xdr:spPr>
        <a:xfrm>
          <a:off x="17001567" y="16568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55897</xdr:rowOff>
    </xdr:from>
    <xdr:ext cx="469744" cy="259045"/>
    <xdr:sp macro="" textlink="">
      <xdr:nvSpPr>
        <xdr:cNvPr id="804" name="n_4mainValue【庁舎】&#10;一人当たり面積">
          <a:extLst>
            <a:ext uri="{FF2B5EF4-FFF2-40B4-BE49-F238E27FC236}">
              <a16:creationId xmlns:a16="http://schemas.microsoft.com/office/drawing/2014/main" id="{00000000-0008-0000-0F00-000024030000}"/>
            </a:ext>
          </a:extLst>
        </xdr:cNvPr>
        <xdr:cNvSpPr txBox="1"/>
      </xdr:nvSpPr>
      <xdr:spPr>
        <a:xfrm>
          <a:off x="16226867" y="1665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5" name="正方形/長方形 804">
          <a:extLst>
            <a:ext uri="{FF2B5EF4-FFF2-40B4-BE49-F238E27FC236}">
              <a16:creationId xmlns:a16="http://schemas.microsoft.com/office/drawing/2014/main" id="{00000000-0008-0000-0F00-000025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6" name="正方形/長方形 805">
          <a:extLst>
            <a:ext uri="{FF2B5EF4-FFF2-40B4-BE49-F238E27FC236}">
              <a16:creationId xmlns:a16="http://schemas.microsoft.com/office/drawing/2014/main" id="{00000000-0008-0000-0F00-000026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7" name="テキスト ボックス 806">
          <a:extLst>
            <a:ext uri="{FF2B5EF4-FFF2-40B4-BE49-F238E27FC236}">
              <a16:creationId xmlns:a16="http://schemas.microsoft.com/office/drawing/2014/main" id="{00000000-0008-0000-0F00-000027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u="none">
              <a:solidFill>
                <a:sysClr val="windowText" lastClr="000000"/>
              </a:solidFill>
              <a:latin typeface="ＭＳ Ｐゴシック" panose="020B0600070205080204" pitchFamily="50" charset="-128"/>
              <a:ea typeface="ＭＳ Ｐゴシック" panose="020B0600070205080204" pitchFamily="50" charset="-128"/>
            </a:rPr>
            <a:t>固定資産台帳整備中</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新潟県佐渡市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50,651
50,423
855.68
49,202,791
47,158,099
1,211,572
25,539,789
47,846,807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120.1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ts val="15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　本市は一島一市で広大な面積を有しており、離島という地理的条件から近接市町村との広域行政も行えず、行政需要が多岐にわたり、財政需要が大きくなっている。また、人口減少や高齢化率（令和４年４月１日現在</a:t>
          </a: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42.3</a:t>
          </a: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％）が高いことに加え、離島であるがゆえに産業基盤が弱く、税収などの自主財源の確保が難しいため、財政力指数は類似団体の中で一番低く、</a:t>
          </a:r>
          <a:r>
            <a:rPr kumimoji="1" lang="ja-JP" altLang="ja-JP" sz="1100" b="0" i="0" u="none" strike="noStrike" kern="0" cap="none" spc="0" normalizeH="0" baseline="0" noProof="0">
              <a:ln>
                <a:noFill/>
              </a:ln>
              <a:solidFill>
                <a:prstClr val="black"/>
              </a:solidFill>
              <a:effectLst/>
              <a:uLnTx/>
              <a:uFillTx/>
              <a:latin typeface="+mn-lt"/>
              <a:ea typeface="+mn-ea"/>
              <a:cs typeface="+mn-cs"/>
            </a:rPr>
            <a:t>類似団体</a:t>
          </a:r>
          <a:r>
            <a:rPr kumimoji="0" lang="ja-JP" altLang="ja-JP" sz="1100" b="0" i="0" u="none" strike="noStrike" kern="0" cap="none" spc="0" normalizeH="0" baseline="0" noProof="0">
              <a:ln>
                <a:noFill/>
              </a:ln>
              <a:solidFill>
                <a:prstClr val="black"/>
              </a:solidFill>
              <a:effectLst/>
              <a:uLnTx/>
              <a:uFillTx/>
              <a:latin typeface="+mn-lt"/>
              <a:ea typeface="+mn-ea"/>
              <a:cs typeface="+mn-cs"/>
            </a:rPr>
            <a:t>平均値</a:t>
          </a: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も大きく下回っている。</a:t>
          </a:r>
          <a:endPar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endParaRPr>
        </a:p>
        <a:p>
          <a:pPr marL="0" marR="0" lvl="0" indent="0" defTabSz="914400" eaLnBrk="1" fontAlgn="auto" latinLnBrk="0" hangingPunct="1">
            <a:lnSpc>
              <a:spcPts val="15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　今後の持続的な財政運営に向け、公共施設や業務のあり方等の抜本的な見直しによる歳出削減に努めるとともに、経済振興、観光振興を通じた歳入確保に取り組むなど、財政基盤の強化を図る。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157843</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30043"/>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72770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157843</xdr:rowOff>
    </xdr:from>
    <xdr:to>
      <xdr:col>24</xdr:col>
      <xdr:colOff>12700</xdr:colOff>
      <xdr:row>36</xdr:row>
      <xdr:rowOff>157843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165100</xdr:rowOff>
    </xdr:from>
    <xdr:to>
      <xdr:col>23</xdr:col>
      <xdr:colOff>133350</xdr:colOff>
      <xdr:row>45</xdr:row>
      <xdr:rowOff>28122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708900"/>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28122</xdr:rowOff>
    </xdr:from>
    <xdr:to>
      <xdr:col>19</xdr:col>
      <xdr:colOff>133350</xdr:colOff>
      <xdr:row>45</xdr:row>
      <xdr:rowOff>28122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743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110672</xdr:rowOff>
    </xdr:from>
    <xdr:to>
      <xdr:col>19</xdr:col>
      <xdr:colOff>184150</xdr:colOff>
      <xdr:row>41</xdr:row>
      <xdr:rowOff>40822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50999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28122</xdr:rowOff>
    </xdr:from>
    <xdr:to>
      <xdr:col>15</xdr:col>
      <xdr:colOff>82550</xdr:colOff>
      <xdr:row>45</xdr:row>
      <xdr:rowOff>28122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743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38</xdr:row>
      <xdr:rowOff>143328</xdr:rowOff>
    </xdr:from>
    <xdr:to>
      <xdr:col>15</xdr:col>
      <xdr:colOff>133350</xdr:colOff>
      <xdr:row>39</xdr:row>
      <xdr:rowOff>73478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65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83655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28122</xdr:rowOff>
    </xdr:from>
    <xdr:to>
      <xdr:col>11</xdr:col>
      <xdr:colOff>31750</xdr:colOff>
      <xdr:row>45</xdr:row>
      <xdr:rowOff>28122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743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6350</xdr:rowOff>
    </xdr:from>
    <xdr:to>
      <xdr:col>11</xdr:col>
      <xdr:colOff>82550</xdr:colOff>
      <xdr:row>39</xdr:row>
      <xdr:rowOff>107950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118127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40822</xdr:rowOff>
    </xdr:from>
    <xdr:to>
      <xdr:col>7</xdr:col>
      <xdr:colOff>31750</xdr:colOff>
      <xdr:row>39</xdr:row>
      <xdr:rowOff>142422</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72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152599</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114300</xdr:rowOff>
    </xdr:from>
    <xdr:to>
      <xdr:col>23</xdr:col>
      <xdr:colOff>184150</xdr:colOff>
      <xdr:row>45</xdr:row>
      <xdr:rowOff>44450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10177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148772</xdr:rowOff>
    </xdr:from>
    <xdr:to>
      <xdr:col>19</xdr:col>
      <xdr:colOff>184150</xdr:colOff>
      <xdr:row>45</xdr:row>
      <xdr:rowOff>78922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63699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77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148772</xdr:rowOff>
    </xdr:from>
    <xdr:to>
      <xdr:col>15</xdr:col>
      <xdr:colOff>133350</xdr:colOff>
      <xdr:row>45</xdr:row>
      <xdr:rowOff>78922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63699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7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148772</xdr:rowOff>
    </xdr:from>
    <xdr:to>
      <xdr:col>11</xdr:col>
      <xdr:colOff>82550</xdr:colOff>
      <xdr:row>45</xdr:row>
      <xdr:rowOff>78922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63699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7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148772</xdr:rowOff>
    </xdr:from>
    <xdr:to>
      <xdr:col>7</xdr:col>
      <xdr:colOff>31750</xdr:colOff>
      <xdr:row>45</xdr:row>
      <xdr:rowOff>78922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63699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7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ts val="17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　経常収支比率は</a:t>
          </a: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95.0</a:t>
          </a: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％となり、前年度から</a:t>
          </a: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3.9</a:t>
          </a: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ポイント増加し、類似団体平均値を上回っている。経常収支比率の分母となる歳入（経常一般財源等</a:t>
          </a: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臨時財政対策債等）は、一時的に普通交付税の増加した</a:t>
          </a: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R3</a:t>
          </a: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年度に比べ</a:t>
          </a: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14.5</a:t>
          </a: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億円減、</a:t>
          </a: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R2</a:t>
          </a: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年度に比べ</a:t>
          </a: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4.5</a:t>
          </a: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億円減となっている。分子となる歳出（経常経費充当一般財源等）は</a:t>
          </a: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R3</a:t>
          </a: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a:t>
          </a: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R2</a:t>
          </a: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年度に比べ</a:t>
          </a: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3.1</a:t>
          </a: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億円圧縮しているものの歳入の減少分に追い付いていないため経常収支比率が増加したと分析している。</a:t>
          </a:r>
          <a:endPar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endParaRPr>
        </a:p>
        <a:p>
          <a:pPr marL="0" marR="0" lvl="0" indent="0" defTabSz="914400" eaLnBrk="1" fontAlgn="auto" latinLnBrk="0" hangingPunct="1">
            <a:lnSpc>
              <a:spcPts val="17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　今後も引き続き経常的なコスト削減に取り組むなど、行財政改革を通じて経常経費の削減に努める。</a:t>
          </a:r>
          <a:endPar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44027</xdr:rowOff>
    </xdr:from>
    <xdr:to>
      <xdr:col>23</xdr:col>
      <xdr:colOff>133350</xdr:colOff>
      <xdr:row>67</xdr:row>
      <xdr:rowOff>63923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59577"/>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130404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44027</xdr:rowOff>
    </xdr:from>
    <xdr:to>
      <xdr:col>24</xdr:col>
      <xdr:colOff>12700</xdr:colOff>
      <xdr:row>59</xdr:row>
      <xdr:rowOff>44027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82127</xdr:rowOff>
    </xdr:from>
    <xdr:to>
      <xdr:col>23</xdr:col>
      <xdr:colOff>133350</xdr:colOff>
      <xdr:row>65</xdr:row>
      <xdr:rowOff>52917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883477"/>
          <a:ext cx="8382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104157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73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82127</xdr:rowOff>
    </xdr:from>
    <xdr:to>
      <xdr:col>19</xdr:col>
      <xdr:colOff>133350</xdr:colOff>
      <xdr:row>65</xdr:row>
      <xdr:rowOff>20744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883477"/>
          <a:ext cx="8890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1694</xdr:rowOff>
    </xdr:from>
    <xdr:to>
      <xdr:col>19</xdr:col>
      <xdr:colOff>184150</xdr:colOff>
      <xdr:row>62</xdr:row>
      <xdr:rowOff>103294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113471</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0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55456</xdr:rowOff>
    </xdr:from>
    <xdr:to>
      <xdr:col>15</xdr:col>
      <xdr:colOff>82550</xdr:colOff>
      <xdr:row>65</xdr:row>
      <xdr:rowOff>20744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028256"/>
          <a:ext cx="889000" cy="13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52087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146473</xdr:rowOff>
    </xdr:from>
    <xdr:to>
      <xdr:col>11</xdr:col>
      <xdr:colOff>31750</xdr:colOff>
      <xdr:row>64</xdr:row>
      <xdr:rowOff>55456</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94782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168063</xdr:rowOff>
    </xdr:from>
    <xdr:to>
      <xdr:col>11</xdr:col>
      <xdr:colOff>82550</xdr:colOff>
      <xdr:row>64</xdr:row>
      <xdr:rowOff>98213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108390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73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119804</xdr:rowOff>
    </xdr:from>
    <xdr:to>
      <xdr:col>7</xdr:col>
      <xdr:colOff>31750</xdr:colOff>
      <xdr:row>64</xdr:row>
      <xdr:rowOff>49954</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34731</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2117</xdr:rowOff>
    </xdr:from>
    <xdr:to>
      <xdr:col>23</xdr:col>
      <xdr:colOff>184150</xdr:colOff>
      <xdr:row>65</xdr:row>
      <xdr:rowOff>103717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145644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11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31327</xdr:rowOff>
    </xdr:from>
    <xdr:to>
      <xdr:col>19</xdr:col>
      <xdr:colOff>184150</xdr:colOff>
      <xdr:row>63</xdr:row>
      <xdr:rowOff>132927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117704</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91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141394</xdr:rowOff>
    </xdr:from>
    <xdr:to>
      <xdr:col>15</xdr:col>
      <xdr:colOff>133350</xdr:colOff>
      <xdr:row>65</xdr:row>
      <xdr:rowOff>71544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1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56321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20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4656</xdr:rowOff>
    </xdr:from>
    <xdr:to>
      <xdr:col>11</xdr:col>
      <xdr:colOff>82550</xdr:colOff>
      <xdr:row>64</xdr:row>
      <xdr:rowOff>106256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91033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95673</xdr:rowOff>
    </xdr:from>
    <xdr:to>
      <xdr:col>7</xdr:col>
      <xdr:colOff>31750</xdr:colOff>
      <xdr:row>64</xdr:row>
      <xdr:rowOff>25823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36000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66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[292,530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algn="l" defTabSz="914400" rtl="0" eaLnBrk="1" fontAlgn="auto" latinLnBrk="0" hangingPunct="1">
            <a:lnSpc>
              <a:spcPts val="178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人口</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1</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人当たり人件費・物件費等決算額は前年度から</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18,498</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円増加し、類似団体の中で一番高く、</a:t>
          </a: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類似団体</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平均値も大きく上回っている。</a:t>
          </a:r>
          <a:endParaRPr kumimoji="0"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rtl="0" eaLnBrk="1" fontAlgn="auto" latinLnBrk="0" hangingPunct="1">
            <a:lnSpc>
              <a:spcPts val="178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a:t>
          </a:r>
          <a:r>
            <a:rPr kumimoji="0" lang="ja-JP" altLang="ja-JP" sz="1100" b="0" i="0" u="none" strike="noStrike" kern="0" cap="none" spc="0" normalizeH="0" baseline="0" noProof="0">
              <a:ln>
                <a:noFill/>
              </a:ln>
              <a:solidFill>
                <a:prstClr val="black"/>
              </a:solidFill>
              <a:effectLst/>
              <a:uLnTx/>
              <a:uFillTx/>
              <a:latin typeface="+mn-lt"/>
              <a:ea typeface="+mn-ea"/>
              <a:cs typeface="+mn-cs"/>
            </a:rPr>
            <a:t>人口減少の進行に加え、島内には集落が点在しており、離島という地理的条件から近隣市町村との広域行政も行えず、消防・清掃施設、保育所や学校、老人ホーム等の施設を直営で運営している影響が大きい。</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rtl="0" eaLnBrk="1" fontAlgn="auto" latinLnBrk="0" hangingPunct="1">
            <a:lnSpc>
              <a:spcPts val="178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a:t>
          </a:r>
          <a:r>
            <a:rPr kumimoji="0" lang="ja-JP" altLang="en-US" sz="1100" b="0" i="0" u="none" strike="noStrike" kern="0" cap="none" spc="0" normalizeH="0" baseline="0" noProof="0">
              <a:ln>
                <a:noFill/>
              </a:ln>
              <a:solidFill>
                <a:prstClr val="black"/>
              </a:solidFill>
              <a:effectLst/>
              <a:uLnTx/>
              <a:uFillTx/>
              <a:latin typeface="+mn-lt"/>
              <a:ea typeface="+mn-ea"/>
              <a:cs typeface="+mn-cs"/>
            </a:rPr>
            <a:t>引き続き定員適正化計画による人件費の削減や、公共施設・組織の最適化</a:t>
          </a:r>
          <a:r>
            <a:rPr kumimoji="0" lang="ja-JP" altLang="ja-JP" sz="1100" b="0" i="0" u="none" strike="noStrike" kern="0" cap="none" spc="0" normalizeH="0" baseline="0" noProof="0">
              <a:ln>
                <a:noFill/>
              </a:ln>
              <a:solidFill>
                <a:prstClr val="black"/>
              </a:solidFill>
              <a:effectLst/>
              <a:uLnTx/>
              <a:uFillTx/>
              <a:latin typeface="+mn-lt"/>
              <a:ea typeface="+mn-ea"/>
              <a:cs typeface="+mn-cs"/>
            </a:rPr>
            <a:t>に取り組むほか、事務事業の見直しによりコスト低減を図る。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34865</xdr:rowOff>
    </xdr:from>
    <xdr:to>
      <xdr:col>23</xdr:col>
      <xdr:colOff>133350</xdr:colOff>
      <xdr:row>89</xdr:row>
      <xdr:rowOff>90199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22315"/>
          <a:ext cx="0" cy="14269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62276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21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90199</xdr:rowOff>
    </xdr:from>
    <xdr:to>
      <xdr:col>24</xdr:col>
      <xdr:colOff>12700</xdr:colOff>
      <xdr:row>89</xdr:row>
      <xdr:rowOff>90199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49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121242</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6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34865</xdr:rowOff>
    </xdr:from>
    <xdr:to>
      <xdr:col>24</xdr:col>
      <xdr:colOff>12700</xdr:colOff>
      <xdr:row>81</xdr:row>
      <xdr:rowOff>34865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2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112864</xdr:rowOff>
    </xdr:from>
    <xdr:to>
      <xdr:col>23</xdr:col>
      <xdr:colOff>133350</xdr:colOff>
      <xdr:row>89</xdr:row>
      <xdr:rowOff>90199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5200464"/>
          <a:ext cx="838200" cy="14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149686</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085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133159</xdr:rowOff>
    </xdr:from>
    <xdr:to>
      <xdr:col>23</xdr:col>
      <xdr:colOff>184150</xdr:colOff>
      <xdr:row>84</xdr:row>
      <xdr:rowOff>63309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363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46081</xdr:rowOff>
    </xdr:from>
    <xdr:to>
      <xdr:col>19</xdr:col>
      <xdr:colOff>133350</xdr:colOff>
      <xdr:row>88</xdr:row>
      <xdr:rowOff>112864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5133681"/>
          <a:ext cx="889000" cy="6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93988</xdr:rowOff>
    </xdr:from>
    <xdr:to>
      <xdr:col>19</xdr:col>
      <xdr:colOff>184150</xdr:colOff>
      <xdr:row>84</xdr:row>
      <xdr:rowOff>24138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2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34315</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93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19906</xdr:rowOff>
    </xdr:from>
    <xdr:to>
      <xdr:col>15</xdr:col>
      <xdr:colOff>82550</xdr:colOff>
      <xdr:row>88</xdr:row>
      <xdr:rowOff>46081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936056"/>
          <a:ext cx="889000" cy="19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140984</xdr:rowOff>
    </xdr:from>
    <xdr:to>
      <xdr:col>15</xdr:col>
      <xdr:colOff>133350</xdr:colOff>
      <xdr:row>83</xdr:row>
      <xdr:rowOff>71134</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81311</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6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19906</xdr:rowOff>
    </xdr:from>
    <xdr:to>
      <xdr:col>11</xdr:col>
      <xdr:colOff>31750</xdr:colOff>
      <xdr:row>87</xdr:row>
      <xdr:rowOff>35671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4936056"/>
          <a:ext cx="889000" cy="1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35647</xdr:rowOff>
    </xdr:from>
    <xdr:to>
      <xdr:col>11</xdr:col>
      <xdr:colOff>82550</xdr:colOff>
      <xdr:row>82</xdr:row>
      <xdr:rowOff>137247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147424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863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1504</xdr:rowOff>
    </xdr:from>
    <xdr:to>
      <xdr:col>7</xdr:col>
      <xdr:colOff>31750</xdr:colOff>
      <xdr:row>82</xdr:row>
      <xdr:rowOff>103104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6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113281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82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89</xdr:row>
      <xdr:rowOff>39399</xdr:rowOff>
    </xdr:from>
    <xdr:to>
      <xdr:col>23</xdr:col>
      <xdr:colOff>184150</xdr:colOff>
      <xdr:row>89</xdr:row>
      <xdr:rowOff>140999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529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106726</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5194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62064</xdr:rowOff>
    </xdr:from>
    <xdr:to>
      <xdr:col>19</xdr:col>
      <xdr:colOff>184150</xdr:colOff>
      <xdr:row>88</xdr:row>
      <xdr:rowOff>163664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514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148441</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5236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166731</xdr:rowOff>
    </xdr:from>
    <xdr:to>
      <xdr:col>15</xdr:col>
      <xdr:colOff>133350</xdr:colOff>
      <xdr:row>88</xdr:row>
      <xdr:rowOff>96881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508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81658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5169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140556</xdr:rowOff>
    </xdr:from>
    <xdr:to>
      <xdr:col>11</xdr:col>
      <xdr:colOff>82550</xdr:colOff>
      <xdr:row>87</xdr:row>
      <xdr:rowOff>70706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88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55483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97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156321</xdr:rowOff>
    </xdr:from>
    <xdr:to>
      <xdr:col>7</xdr:col>
      <xdr:colOff>31750</xdr:colOff>
      <xdr:row>87</xdr:row>
      <xdr:rowOff>86471</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90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71248</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987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ラスパイレス指数は</a:t>
          </a:r>
          <a:r>
            <a:rPr kumimoji="0" lang="en-US" altLang="ja-JP" sz="1100" b="0" i="0" u="none" strike="noStrike" kern="0" cap="none" spc="0" normalizeH="0" baseline="0" noProof="0">
              <a:ln>
                <a:noFill/>
              </a:ln>
              <a:solidFill>
                <a:prstClr val="black"/>
              </a:solidFill>
              <a:effectLst/>
              <a:uLnTx/>
              <a:uFillTx/>
              <a:latin typeface="+mn-lt"/>
              <a:ea typeface="+mn-ea"/>
              <a:cs typeface="+mn-cs"/>
            </a:rPr>
            <a:t>92.4</a:t>
          </a:r>
          <a:r>
            <a:rPr kumimoji="0" lang="ja-JP" altLang="ja-JP" sz="1100" b="0" i="0" u="none" strike="noStrike" kern="0" cap="none" spc="0" normalizeH="0" baseline="0" noProof="0">
              <a:ln>
                <a:noFill/>
              </a:ln>
              <a:solidFill>
                <a:prstClr val="black"/>
              </a:solidFill>
              <a:effectLst/>
              <a:uLnTx/>
              <a:uFillTx/>
              <a:latin typeface="+mn-lt"/>
              <a:ea typeface="+mn-ea"/>
              <a:cs typeface="+mn-cs"/>
            </a:rPr>
            <a:t>％で、職員構成の変動により前年度から</a:t>
          </a:r>
          <a:r>
            <a:rPr kumimoji="0" lang="en-US" altLang="ja-JP" sz="1100" b="0" i="0" u="none" strike="noStrike" kern="0" cap="none" spc="0" normalizeH="0" baseline="0" noProof="0">
              <a:ln>
                <a:noFill/>
              </a:ln>
              <a:solidFill>
                <a:prstClr val="black"/>
              </a:solidFill>
              <a:effectLst/>
              <a:uLnTx/>
              <a:uFillTx/>
              <a:latin typeface="+mn-lt"/>
              <a:ea typeface="+mn-ea"/>
              <a:cs typeface="+mn-cs"/>
            </a:rPr>
            <a:t>0.5</a:t>
          </a:r>
          <a:r>
            <a:rPr kumimoji="0" lang="ja-JP" altLang="ja-JP" sz="1100" b="0" i="0" u="none" strike="noStrike" kern="0" cap="none" spc="0" normalizeH="0" baseline="0" noProof="0">
              <a:ln>
                <a:noFill/>
              </a:ln>
              <a:solidFill>
                <a:prstClr val="black"/>
              </a:solidFill>
              <a:effectLst/>
              <a:uLnTx/>
              <a:uFillTx/>
              <a:latin typeface="+mn-lt"/>
              <a:ea typeface="+mn-ea"/>
              <a:cs typeface="+mn-cs"/>
            </a:rPr>
            <a:t>ポイント</a:t>
          </a:r>
          <a:r>
            <a:rPr kumimoji="0" lang="ja-JP" altLang="en-US" sz="1100" b="0" i="0" u="none" strike="noStrike" kern="0" cap="none" spc="0" normalizeH="0" baseline="0" noProof="0">
              <a:ln>
                <a:noFill/>
              </a:ln>
              <a:solidFill>
                <a:prstClr val="black"/>
              </a:solidFill>
              <a:effectLst/>
              <a:uLnTx/>
              <a:uFillTx/>
              <a:latin typeface="+mn-lt"/>
              <a:ea typeface="+mn-ea"/>
              <a:cs typeface="+mn-cs"/>
            </a:rPr>
            <a:t>増加</a:t>
          </a:r>
          <a:r>
            <a:rPr kumimoji="0" lang="ja-JP" altLang="ja-JP" sz="1100" b="0" i="0" u="none" strike="noStrike" kern="0" cap="none" spc="0" normalizeH="0" baseline="0" noProof="0">
              <a:ln>
                <a:noFill/>
              </a:ln>
              <a:solidFill>
                <a:prstClr val="black"/>
              </a:solidFill>
              <a:effectLst/>
              <a:uLnTx/>
              <a:uFillTx/>
              <a:latin typeface="+mn-lt"/>
              <a:ea typeface="+mn-ea"/>
              <a:cs typeface="+mn-cs"/>
            </a:rPr>
            <a:t>し</a:t>
          </a:r>
          <a:r>
            <a:rPr kumimoji="0" lang="ja-JP" altLang="en-US" sz="1100" b="0" i="0" u="none" strike="noStrike" kern="0" cap="none" spc="0" normalizeH="0" baseline="0" noProof="0">
              <a:ln>
                <a:noFill/>
              </a:ln>
              <a:solidFill>
                <a:prstClr val="black"/>
              </a:solidFill>
              <a:effectLst/>
              <a:uLnTx/>
              <a:uFillTx/>
              <a:latin typeface="+mn-lt"/>
              <a:ea typeface="+mn-ea"/>
              <a:cs typeface="+mn-cs"/>
            </a:rPr>
            <a:t>たが、</a:t>
          </a:r>
          <a:r>
            <a:rPr kumimoji="0" lang="ja-JP" altLang="ja-JP" sz="1100" b="0" i="0" u="none" strike="noStrike" kern="0" cap="none" spc="0" normalizeH="0" baseline="0" noProof="0">
              <a:ln>
                <a:noFill/>
              </a:ln>
              <a:solidFill>
                <a:prstClr val="black"/>
              </a:solidFill>
              <a:effectLst/>
              <a:uLnTx/>
              <a:uFillTx/>
              <a:latin typeface="+mn-lt"/>
              <a:ea typeface="+mn-ea"/>
              <a:cs typeface="+mn-cs"/>
            </a:rPr>
            <a:t>指数は類似団体の中で一番低く、類似団体平均値を大きく下回っている</a:t>
          </a:r>
          <a:r>
            <a:rPr kumimoji="0" lang="ja-JP" altLang="en-US" sz="1100" b="0" i="0" u="none" strike="noStrike" kern="0" cap="none" spc="0" normalizeH="0" baseline="0" noProof="0">
              <a:ln>
                <a:noFill/>
              </a:ln>
              <a:solidFill>
                <a:prstClr val="black"/>
              </a:solidFill>
              <a:effectLst/>
              <a:uLnTx/>
              <a:uFillTx/>
              <a:latin typeface="+mn-lt"/>
              <a:ea typeface="+mn-ea"/>
              <a:cs typeface="+mn-cs"/>
            </a:rPr>
            <a:t>。</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人事院勧告により国の平均月給が減となったため、指数が上昇したものと分析している。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52614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12157"/>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9979</xdr:rowOff>
    </xdr:from>
    <xdr:to>
      <xdr:col>81</xdr:col>
      <xdr:colOff>44450</xdr:colOff>
      <xdr:row>80</xdr:row>
      <xdr:rowOff>96157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3725979"/>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90913</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6641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9979</xdr:rowOff>
    </xdr:from>
    <xdr:to>
      <xdr:col>77</xdr:col>
      <xdr:colOff>44450</xdr:colOff>
      <xdr:row>80</xdr:row>
      <xdr:rowOff>44450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372597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79</xdr:row>
      <xdr:rowOff>146957</xdr:rowOff>
    </xdr:from>
    <xdr:to>
      <xdr:col>72</xdr:col>
      <xdr:colOff>203200</xdr:colOff>
      <xdr:row>80</xdr:row>
      <xdr:rowOff>44450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369150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170543</xdr:rowOff>
    </xdr:from>
    <xdr:to>
      <xdr:col>73</xdr:col>
      <xdr:colOff>44450</xdr:colOff>
      <xdr:row>86</xdr:row>
      <xdr:rowOff>100693</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85470</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79</xdr:row>
      <xdr:rowOff>146957</xdr:rowOff>
    </xdr:from>
    <xdr:to>
      <xdr:col>68</xdr:col>
      <xdr:colOff>152400</xdr:colOff>
      <xdr:row>80</xdr:row>
      <xdr:rowOff>78921</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369150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136071</xdr:rowOff>
    </xdr:from>
    <xdr:to>
      <xdr:col>68</xdr:col>
      <xdr:colOff>203200</xdr:colOff>
      <xdr:row>86</xdr:row>
      <xdr:rowOff>66221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50998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45357</xdr:rowOff>
    </xdr:from>
    <xdr:to>
      <xdr:col>81</xdr:col>
      <xdr:colOff>95250</xdr:colOff>
      <xdr:row>80</xdr:row>
      <xdr:rowOff>146957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376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138084</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368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79</xdr:row>
      <xdr:rowOff>130629</xdr:rowOff>
    </xdr:from>
    <xdr:to>
      <xdr:col>77</xdr:col>
      <xdr:colOff>95250</xdr:colOff>
      <xdr:row>80</xdr:row>
      <xdr:rowOff>60779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367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78</xdr:row>
      <xdr:rowOff>70956</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3444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79</xdr:row>
      <xdr:rowOff>165100</xdr:rowOff>
    </xdr:from>
    <xdr:to>
      <xdr:col>73</xdr:col>
      <xdr:colOff>44450</xdr:colOff>
      <xdr:row>80</xdr:row>
      <xdr:rowOff>95250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370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78</xdr:row>
      <xdr:rowOff>105427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79</xdr:row>
      <xdr:rowOff>96157</xdr:rowOff>
    </xdr:from>
    <xdr:to>
      <xdr:col>68</xdr:col>
      <xdr:colOff>203200</xdr:colOff>
      <xdr:row>80</xdr:row>
      <xdr:rowOff>26307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364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78</xdr:row>
      <xdr:rowOff>36484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3409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28121</xdr:rowOff>
    </xdr:from>
    <xdr:to>
      <xdr:col>64</xdr:col>
      <xdr:colOff>152400</xdr:colOff>
      <xdr:row>80</xdr:row>
      <xdr:rowOff>129721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374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139898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351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　人口</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1,000</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人当たり職員数は前年度から</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0.08</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人増加し、類似団体の中で一番多く、平均値も大きく上回っている。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　離島である本市の面積は広大で、島内には多くの集落が点在しているため、行政サービスの観点からも支所や行政サービスセンターに加え、消防・清掃施設、保育所や学校、老人ホーム等の施設を直営で運営している影響が大きい。また</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人口が約</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1,140</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人減となり、人口減少が進行していること</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も</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増加要因として挙げられる。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11854</xdr:rowOff>
    </xdr:from>
    <xdr:to>
      <xdr:col>81</xdr:col>
      <xdr:colOff>44450</xdr:colOff>
      <xdr:row>67</xdr:row>
      <xdr:rowOff>24856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27404"/>
          <a:ext cx="0" cy="13846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168383</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84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24856</xdr:rowOff>
    </xdr:from>
    <xdr:to>
      <xdr:col>81</xdr:col>
      <xdr:colOff>133350</xdr:colOff>
      <xdr:row>67</xdr:row>
      <xdr:rowOff>24856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1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98231</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70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11854</xdr:rowOff>
    </xdr:from>
    <xdr:to>
      <xdr:col>81</xdr:col>
      <xdr:colOff>133350</xdr:colOff>
      <xdr:row>59</xdr:row>
      <xdr:rowOff>11854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2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15663</xdr:rowOff>
    </xdr:from>
    <xdr:to>
      <xdr:col>81</xdr:col>
      <xdr:colOff>44450</xdr:colOff>
      <xdr:row>67</xdr:row>
      <xdr:rowOff>24856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1502813"/>
          <a:ext cx="8382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92001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3790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75474</xdr:rowOff>
    </xdr:from>
    <xdr:to>
      <xdr:col>81</xdr:col>
      <xdr:colOff>95250</xdr:colOff>
      <xdr:row>62</xdr:row>
      <xdr:rowOff>5624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145748</xdr:rowOff>
    </xdr:from>
    <xdr:to>
      <xdr:col>77</xdr:col>
      <xdr:colOff>44450</xdr:colOff>
      <xdr:row>67</xdr:row>
      <xdr:rowOff>15663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1461448"/>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65133</xdr:rowOff>
    </xdr:from>
    <xdr:to>
      <xdr:col>77</xdr:col>
      <xdr:colOff>95250</xdr:colOff>
      <xdr:row>61</xdr:row>
      <xdr:rowOff>166733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5460</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292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122767</xdr:rowOff>
    </xdr:from>
    <xdr:to>
      <xdr:col>72</xdr:col>
      <xdr:colOff>203200</xdr:colOff>
      <xdr:row>66</xdr:row>
      <xdr:rowOff>145748</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143846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21469</xdr:rowOff>
    </xdr:from>
    <xdr:to>
      <xdr:col>73</xdr:col>
      <xdr:colOff>44450</xdr:colOff>
      <xdr:row>61</xdr:row>
      <xdr:rowOff>123069</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133246</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112425</xdr:rowOff>
    </xdr:from>
    <xdr:to>
      <xdr:col>68</xdr:col>
      <xdr:colOff>152400</xdr:colOff>
      <xdr:row>66</xdr:row>
      <xdr:rowOff>122767</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1428125"/>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26065</xdr:rowOff>
    </xdr:from>
    <xdr:to>
      <xdr:col>68</xdr:col>
      <xdr:colOff>203200</xdr:colOff>
      <xdr:row>61</xdr:row>
      <xdr:rowOff>127665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137842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25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21469</xdr:rowOff>
    </xdr:from>
    <xdr:to>
      <xdr:col>64</xdr:col>
      <xdr:colOff>152400</xdr:colOff>
      <xdr:row>61</xdr:row>
      <xdr:rowOff>123069</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133246</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145506</xdr:rowOff>
    </xdr:from>
    <xdr:to>
      <xdr:col>81</xdr:col>
      <xdr:colOff>95250</xdr:colOff>
      <xdr:row>67</xdr:row>
      <xdr:rowOff>75656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146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41383</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1357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136313</xdr:rowOff>
    </xdr:from>
    <xdr:to>
      <xdr:col>77</xdr:col>
      <xdr:colOff>95250</xdr:colOff>
      <xdr:row>67</xdr:row>
      <xdr:rowOff>66463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145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51240</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1538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94948</xdr:rowOff>
    </xdr:from>
    <xdr:to>
      <xdr:col>73</xdr:col>
      <xdr:colOff>44450</xdr:colOff>
      <xdr:row>67</xdr:row>
      <xdr:rowOff>25098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141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9875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149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71967</xdr:rowOff>
    </xdr:from>
    <xdr:to>
      <xdr:col>68</xdr:col>
      <xdr:colOff>203200</xdr:colOff>
      <xdr:row>67</xdr:row>
      <xdr:rowOff>2117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138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158344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147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61625</xdr:rowOff>
    </xdr:from>
    <xdr:to>
      <xdr:col>64</xdr:col>
      <xdr:colOff>152400</xdr:colOff>
      <xdr:row>66</xdr:row>
      <xdr:rowOff>163225</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137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148002</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1463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　</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市債残高の減少により元利償還金が減少し実質公債費比率は減少傾向にあるが、</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市町村合併特例事業の実施等により類似団体平均値を上回っている</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a:t>
          </a:r>
          <a:endParaRPr kumimoji="0"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　</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今後も適正な事業実施や有利な地方債の活用を図り、早期是正措置が必要となる</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18</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％を超えないように留意し、公債費の負担軽減に努める。</a:t>
          </a:r>
          <a:endParaRPr kumimoji="0" lang="en-US"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a:extLst>
            <a:ext uri="{FF2B5EF4-FFF2-40B4-BE49-F238E27FC236}">
              <a16:creationId xmlns:a16="http://schemas.microsoft.com/office/drawing/2014/main" id="{00000000-0008-0000-0300-00008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50195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7018000" y="6203648"/>
          <a:ext cx="0" cy="13903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22272</xdr:rowOff>
    </xdr:from>
    <xdr:ext cx="762000" cy="259045"/>
    <xdr:sp macro="" textlink="">
      <xdr:nvSpPr>
        <xdr:cNvPr id="386" name="公債費負担の状況最小値テキスト">
          <a:extLst>
            <a:ext uri="{FF2B5EF4-FFF2-40B4-BE49-F238E27FC236}">
              <a16:creationId xmlns:a16="http://schemas.microsoft.com/office/drawing/2014/main" id="{00000000-0008-0000-0300-000082010000}"/>
            </a:ext>
          </a:extLst>
        </xdr:cNvPr>
        <xdr:cNvSpPr txBox="1"/>
      </xdr:nvSpPr>
      <xdr:spPr>
        <a:xfrm>
          <a:off x="17106900" y="756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50195</xdr:rowOff>
    </xdr:from>
    <xdr:to>
      <xdr:col>81</xdr:col>
      <xdr:colOff>133350</xdr:colOff>
      <xdr:row>44</xdr:row>
      <xdr:rowOff>50195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759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8" name="公債費負担の状況最大値テキスト">
          <a:extLst>
            <a:ext uri="{FF2B5EF4-FFF2-40B4-BE49-F238E27FC236}">
              <a16:creationId xmlns:a16="http://schemas.microsoft.com/office/drawing/2014/main" id="{00000000-0008-0000-0300-000084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118231</xdr:rowOff>
    </xdr:from>
    <xdr:to>
      <xdr:col>81</xdr:col>
      <xdr:colOff>44450</xdr:colOff>
      <xdr:row>43</xdr:row>
      <xdr:rowOff>129722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6179800" y="749058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150179</xdr:rowOff>
    </xdr:from>
    <xdr:ext cx="762000" cy="259045"/>
    <xdr:sp macro="" textlink="">
      <xdr:nvSpPr>
        <xdr:cNvPr id="391" name="公債費負担の状況平均値テキスト">
          <a:extLst>
            <a:ext uri="{FF2B5EF4-FFF2-40B4-BE49-F238E27FC236}">
              <a16:creationId xmlns:a16="http://schemas.microsoft.com/office/drawing/2014/main" id="{00000000-0008-0000-0300-000087010000}"/>
            </a:ext>
          </a:extLst>
        </xdr:cNvPr>
        <xdr:cNvSpPr txBox="1"/>
      </xdr:nvSpPr>
      <xdr:spPr>
        <a:xfrm>
          <a:off x="17106900" y="68367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133652</xdr:rowOff>
    </xdr:from>
    <xdr:to>
      <xdr:col>81</xdr:col>
      <xdr:colOff>95250</xdr:colOff>
      <xdr:row>41</xdr:row>
      <xdr:rowOff>63802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9672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129722</xdr:rowOff>
    </xdr:from>
    <xdr:to>
      <xdr:col>77</xdr:col>
      <xdr:colOff>44450</xdr:colOff>
      <xdr:row>44</xdr:row>
      <xdr:rowOff>27215</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5290800" y="750207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73979</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6760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27215</xdr:rowOff>
    </xdr:from>
    <xdr:to>
      <xdr:col>72</xdr:col>
      <xdr:colOff>203200</xdr:colOff>
      <xdr:row>44</xdr:row>
      <xdr:rowOff>119138</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4401800" y="7571015"/>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119138</xdr:rowOff>
    </xdr:from>
    <xdr:to>
      <xdr:col>68</xdr:col>
      <xdr:colOff>152400</xdr:colOff>
      <xdr:row>44</xdr:row>
      <xdr:rowOff>142119</xdr:rowOff>
    </xdr:to>
    <xdr:cxnSp macro="">
      <xdr:nvCxnSpPr>
        <xdr:cNvPr id="399" name="直線コネクタ 398">
          <a:extLst>
            <a:ext uri="{FF2B5EF4-FFF2-40B4-BE49-F238E27FC236}">
              <a16:creationId xmlns:a16="http://schemas.microsoft.com/office/drawing/2014/main" id="{00000000-0008-0000-0300-00008F010000}"/>
            </a:ext>
          </a:extLst>
        </xdr:cNvPr>
        <xdr:cNvCxnSpPr/>
      </xdr:nvCxnSpPr>
      <xdr:spPr>
        <a:xfrm flipV="1">
          <a:off x="13512800" y="766293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99181</xdr:rowOff>
    </xdr:from>
    <xdr:to>
      <xdr:col>68</xdr:col>
      <xdr:colOff>203200</xdr:colOff>
      <xdr:row>41</xdr:row>
      <xdr:rowOff>29331</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4351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39508</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72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110672</xdr:rowOff>
    </xdr:from>
    <xdr:to>
      <xdr:col>64</xdr:col>
      <xdr:colOff>152400</xdr:colOff>
      <xdr:row>41</xdr:row>
      <xdr:rowOff>40822</xdr:rowOff>
    </xdr:to>
    <xdr:sp macro="" textlink="">
      <xdr:nvSpPr>
        <xdr:cNvPr id="402" name="フローチャート: 判断 401">
          <a:extLst>
            <a:ext uri="{FF2B5EF4-FFF2-40B4-BE49-F238E27FC236}">
              <a16:creationId xmlns:a16="http://schemas.microsoft.com/office/drawing/2014/main" id="{00000000-0008-0000-0300-000092010000}"/>
            </a:ext>
          </a:extLst>
        </xdr:cNvPr>
        <xdr:cNvSpPr/>
      </xdr:nvSpPr>
      <xdr:spPr>
        <a:xfrm>
          <a:off x="13462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50999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67431</xdr:rowOff>
    </xdr:from>
    <xdr:to>
      <xdr:col>81</xdr:col>
      <xdr:colOff>95250</xdr:colOff>
      <xdr:row>43</xdr:row>
      <xdr:rowOff>169031</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9672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134758</xdr:rowOff>
    </xdr:from>
    <xdr:ext cx="762000" cy="259045"/>
    <xdr:sp macro="" textlink="">
      <xdr:nvSpPr>
        <xdr:cNvPr id="410" name="公債費負担の状況該当値テキスト">
          <a:extLst>
            <a:ext uri="{FF2B5EF4-FFF2-40B4-BE49-F238E27FC236}">
              <a16:creationId xmlns:a16="http://schemas.microsoft.com/office/drawing/2014/main" id="{00000000-0008-0000-0300-00009A010000}"/>
            </a:ext>
          </a:extLst>
        </xdr:cNvPr>
        <xdr:cNvSpPr txBox="1"/>
      </xdr:nvSpPr>
      <xdr:spPr>
        <a:xfrm>
          <a:off x="17106900" y="7335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78922</xdr:rowOff>
    </xdr:from>
    <xdr:to>
      <xdr:col>77</xdr:col>
      <xdr:colOff>95250</xdr:colOff>
      <xdr:row>44</xdr:row>
      <xdr:rowOff>9072</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6129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165299</xdr:rowOff>
    </xdr:from>
    <xdr:ext cx="7366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798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147865</xdr:rowOff>
    </xdr:from>
    <xdr:to>
      <xdr:col>73</xdr:col>
      <xdr:colOff>44450</xdr:colOff>
      <xdr:row>44</xdr:row>
      <xdr:rowOff>78015</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5240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62792</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909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68338</xdr:rowOff>
    </xdr:from>
    <xdr:to>
      <xdr:col>68</xdr:col>
      <xdr:colOff>203200</xdr:colOff>
      <xdr:row>44</xdr:row>
      <xdr:rowOff>169938</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4351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154715</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4020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91319</xdr:rowOff>
    </xdr:from>
    <xdr:to>
      <xdr:col>64</xdr:col>
      <xdr:colOff>152400</xdr:colOff>
      <xdr:row>45</xdr:row>
      <xdr:rowOff>21469</xdr:rowOff>
    </xdr:to>
    <xdr:sp macro="" textlink="">
      <xdr:nvSpPr>
        <xdr:cNvPr id="417" name="楕円 416">
          <a:extLst>
            <a:ext uri="{FF2B5EF4-FFF2-40B4-BE49-F238E27FC236}">
              <a16:creationId xmlns:a16="http://schemas.microsoft.com/office/drawing/2014/main" id="{00000000-0008-0000-0300-0000A1010000}"/>
            </a:ext>
          </a:extLst>
        </xdr:cNvPr>
        <xdr:cNvSpPr/>
      </xdr:nvSpPr>
      <xdr:spPr>
        <a:xfrm>
          <a:off x="13462000" y="76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6246</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131800" y="772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　本市は広大な面積と四方を海に囲まれた離島であるため、道路や漁港などの建設事業に地方債の活用が不可欠であり</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地方債の現在高が大きいこと</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また公営企業への繰出金が大きいことから、</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類似団体平均値を大きく上回っている。後世への負担を少しでも軽減できるよう、有利な地方債の活用を図る。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61</xdr:col>
      <xdr:colOff>6350</xdr:colOff>
      <xdr:row>10</xdr:row>
      <xdr:rowOff>63500</xdr:rowOff>
    </xdr:from>
    <xdr:ext cx="298543" cy="225703"/>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8" name="将来負担の状況グラフ枠">
          <a:extLst>
            <a:ext uri="{FF2B5EF4-FFF2-40B4-BE49-F238E27FC236}">
              <a16:creationId xmlns:a16="http://schemas.microsoft.com/office/drawing/2014/main" id="{00000000-0008-0000-0300-0000C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21</xdr:row>
      <xdr:rowOff>92770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7018000" y="2313214"/>
          <a:ext cx="0" cy="13800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64847</xdr:rowOff>
    </xdr:from>
    <xdr:ext cx="762000" cy="259045"/>
    <xdr:sp macro="" textlink="">
      <xdr:nvSpPr>
        <xdr:cNvPr id="450" name="将来負担の状況最小値テキスト">
          <a:extLst>
            <a:ext uri="{FF2B5EF4-FFF2-40B4-BE49-F238E27FC236}">
              <a16:creationId xmlns:a16="http://schemas.microsoft.com/office/drawing/2014/main" id="{00000000-0008-0000-0300-0000C2010000}"/>
            </a:ext>
          </a:extLst>
        </xdr:cNvPr>
        <xdr:cNvSpPr txBox="1"/>
      </xdr:nvSpPr>
      <xdr:spPr>
        <a:xfrm>
          <a:off x="17106900" y="366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92770</xdr:rowOff>
    </xdr:from>
    <xdr:to>
      <xdr:col>81</xdr:col>
      <xdr:colOff>133350</xdr:colOff>
      <xdr:row>21</xdr:row>
      <xdr:rowOff>92770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929100" y="369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52" name="将来負担の状況最大値テキスト">
          <a:extLst>
            <a:ext uri="{FF2B5EF4-FFF2-40B4-BE49-F238E27FC236}">
              <a16:creationId xmlns:a16="http://schemas.microsoft.com/office/drawing/2014/main" id="{00000000-0008-0000-0300-0000C4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58299</xdr:rowOff>
    </xdr:from>
    <xdr:to>
      <xdr:col>81</xdr:col>
      <xdr:colOff>44450</xdr:colOff>
      <xdr:row>21</xdr:row>
      <xdr:rowOff>92770</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6179800" y="365874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55" name="将来負担の状況平均値テキスト">
          <a:extLst>
            <a:ext uri="{FF2B5EF4-FFF2-40B4-BE49-F238E27FC236}">
              <a16:creationId xmlns:a16="http://schemas.microsoft.com/office/drawing/2014/main" id="{00000000-0008-0000-0300-0000C7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79526</xdr:rowOff>
    </xdr:from>
    <xdr:to>
      <xdr:col>81</xdr:col>
      <xdr:colOff>95250</xdr:colOff>
      <xdr:row>14</xdr:row>
      <xdr:rowOff>9676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69672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58299</xdr:rowOff>
    </xdr:from>
    <xdr:to>
      <xdr:col>77</xdr:col>
      <xdr:colOff>44450</xdr:colOff>
      <xdr:row>22</xdr:row>
      <xdr:rowOff>91380</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5290800" y="3658749"/>
          <a:ext cx="889000" cy="20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82731</xdr:rowOff>
    </xdr:from>
    <xdr:to>
      <xdr:col>77</xdr:col>
      <xdr:colOff>95250</xdr:colOff>
      <xdr:row>15</xdr:row>
      <xdr:rowOff>12881</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6129000" y="2483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23058</xdr:rowOff>
    </xdr:from>
    <xdr:ext cx="7366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2251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22</xdr:row>
      <xdr:rowOff>27033</xdr:rowOff>
    </xdr:from>
    <xdr:to>
      <xdr:col>72</xdr:col>
      <xdr:colOff>203200</xdr:colOff>
      <xdr:row>22</xdr:row>
      <xdr:rowOff>91380</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a:off x="14401800" y="379893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12398</xdr:rowOff>
    </xdr:from>
    <xdr:to>
      <xdr:col>73</xdr:col>
      <xdr:colOff>44450</xdr:colOff>
      <xdr:row>15</xdr:row>
      <xdr:rowOff>113998</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5240000" y="258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124175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35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5201</xdr:rowOff>
    </xdr:from>
    <xdr:to>
      <xdr:col>68</xdr:col>
      <xdr:colOff>152400</xdr:colOff>
      <xdr:row>22</xdr:row>
      <xdr:rowOff>27033</xdr:rowOff>
    </xdr:to>
    <xdr:cxnSp macro="">
      <xdr:nvCxnSpPr>
        <xdr:cNvPr id="463" name="直線コネクタ 462">
          <a:extLst>
            <a:ext uri="{FF2B5EF4-FFF2-40B4-BE49-F238E27FC236}">
              <a16:creationId xmlns:a16="http://schemas.microsoft.com/office/drawing/2014/main" id="{00000000-0008-0000-0300-0000CF010000}"/>
            </a:ext>
          </a:extLst>
        </xdr:cNvPr>
        <xdr:cNvCxnSpPr/>
      </xdr:nvCxnSpPr>
      <xdr:spPr>
        <a:xfrm>
          <a:off x="13512800" y="3777101"/>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126395</xdr:rowOff>
    </xdr:from>
    <xdr:to>
      <xdr:col>68</xdr:col>
      <xdr:colOff>203200</xdr:colOff>
      <xdr:row>15</xdr:row>
      <xdr:rowOff>56545</xdr:rowOff>
    </xdr:to>
    <xdr:sp macro="" textlink="">
      <xdr:nvSpPr>
        <xdr:cNvPr id="464" name="フローチャート: 判断 463">
          <a:extLst>
            <a:ext uri="{FF2B5EF4-FFF2-40B4-BE49-F238E27FC236}">
              <a16:creationId xmlns:a16="http://schemas.microsoft.com/office/drawing/2014/main" id="{00000000-0008-0000-0300-0000D0010000}"/>
            </a:ext>
          </a:extLst>
        </xdr:cNvPr>
        <xdr:cNvSpPr/>
      </xdr:nvSpPr>
      <xdr:spPr>
        <a:xfrm>
          <a:off x="14351000" y="25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66722</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29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153972</xdr:rowOff>
    </xdr:from>
    <xdr:to>
      <xdr:col>64</xdr:col>
      <xdr:colOff>152400</xdr:colOff>
      <xdr:row>15</xdr:row>
      <xdr:rowOff>84122</xdr:rowOff>
    </xdr:to>
    <xdr:sp macro="" textlink="">
      <xdr:nvSpPr>
        <xdr:cNvPr id="466" name="フローチャート: 判断 465">
          <a:extLst>
            <a:ext uri="{FF2B5EF4-FFF2-40B4-BE49-F238E27FC236}">
              <a16:creationId xmlns:a16="http://schemas.microsoft.com/office/drawing/2014/main" id="{00000000-0008-0000-0300-0000D2010000}"/>
            </a:ext>
          </a:extLst>
        </xdr:cNvPr>
        <xdr:cNvSpPr/>
      </xdr:nvSpPr>
      <xdr:spPr>
        <a:xfrm>
          <a:off x="13462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94299</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32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41970</xdr:rowOff>
    </xdr:from>
    <xdr:to>
      <xdr:col>81</xdr:col>
      <xdr:colOff>95250</xdr:colOff>
      <xdr:row>21</xdr:row>
      <xdr:rowOff>143570</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6967200" y="364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109297</xdr:rowOff>
    </xdr:from>
    <xdr:ext cx="762000" cy="259045"/>
    <xdr:sp macro="" textlink="">
      <xdr:nvSpPr>
        <xdr:cNvPr id="474" name="将来負担の状況該当値テキスト">
          <a:extLst>
            <a:ext uri="{FF2B5EF4-FFF2-40B4-BE49-F238E27FC236}">
              <a16:creationId xmlns:a16="http://schemas.microsoft.com/office/drawing/2014/main" id="{00000000-0008-0000-0300-0000DA010000}"/>
            </a:ext>
          </a:extLst>
        </xdr:cNvPr>
        <xdr:cNvSpPr txBox="1"/>
      </xdr:nvSpPr>
      <xdr:spPr>
        <a:xfrm>
          <a:off x="17106900" y="353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7499</xdr:rowOff>
    </xdr:from>
    <xdr:to>
      <xdr:col>77</xdr:col>
      <xdr:colOff>95250</xdr:colOff>
      <xdr:row>21</xdr:row>
      <xdr:rowOff>109099</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6129000" y="360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93876</xdr:rowOff>
    </xdr:from>
    <xdr:ext cx="7366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5798800" y="3694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22</xdr:row>
      <xdr:rowOff>40580</xdr:rowOff>
    </xdr:from>
    <xdr:to>
      <xdr:col>73</xdr:col>
      <xdr:colOff>44450</xdr:colOff>
      <xdr:row>22</xdr:row>
      <xdr:rowOff>142180</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5240000" y="381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126957</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4909800" y="389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147683</xdr:rowOff>
    </xdr:from>
    <xdr:to>
      <xdr:col>68</xdr:col>
      <xdr:colOff>203200</xdr:colOff>
      <xdr:row>22</xdr:row>
      <xdr:rowOff>77833</xdr:rowOff>
    </xdr:to>
    <xdr:sp macro="" textlink="">
      <xdr:nvSpPr>
        <xdr:cNvPr id="479" name="楕円 478">
          <a:extLst>
            <a:ext uri="{FF2B5EF4-FFF2-40B4-BE49-F238E27FC236}">
              <a16:creationId xmlns:a16="http://schemas.microsoft.com/office/drawing/2014/main" id="{00000000-0008-0000-0300-0000DF010000}"/>
            </a:ext>
          </a:extLst>
        </xdr:cNvPr>
        <xdr:cNvSpPr/>
      </xdr:nvSpPr>
      <xdr:spPr>
        <a:xfrm>
          <a:off x="14351000" y="374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62610</xdr:rowOff>
    </xdr:from>
    <xdr:ext cx="762000" cy="259045"/>
    <xdr:sp macro="" textlink="">
      <xdr:nvSpPr>
        <xdr:cNvPr id="480" name="テキスト ボックス 479">
          <a:extLst>
            <a:ext uri="{FF2B5EF4-FFF2-40B4-BE49-F238E27FC236}">
              <a16:creationId xmlns:a16="http://schemas.microsoft.com/office/drawing/2014/main" id="{00000000-0008-0000-0300-0000E0010000}"/>
            </a:ext>
          </a:extLst>
        </xdr:cNvPr>
        <xdr:cNvSpPr txBox="1"/>
      </xdr:nvSpPr>
      <xdr:spPr>
        <a:xfrm>
          <a:off x="14020800" y="383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125851</xdr:rowOff>
    </xdr:from>
    <xdr:to>
      <xdr:col>64</xdr:col>
      <xdr:colOff>152400</xdr:colOff>
      <xdr:row>22</xdr:row>
      <xdr:rowOff>56001</xdr:rowOff>
    </xdr:to>
    <xdr:sp macro="" textlink="">
      <xdr:nvSpPr>
        <xdr:cNvPr id="481" name="楕円 480">
          <a:extLst>
            <a:ext uri="{FF2B5EF4-FFF2-40B4-BE49-F238E27FC236}">
              <a16:creationId xmlns:a16="http://schemas.microsoft.com/office/drawing/2014/main" id="{00000000-0008-0000-0300-0000E1010000}"/>
            </a:ext>
          </a:extLst>
        </xdr:cNvPr>
        <xdr:cNvSpPr/>
      </xdr:nvSpPr>
      <xdr:spPr>
        <a:xfrm>
          <a:off x="13462000" y="372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40778</xdr:rowOff>
    </xdr:from>
    <xdr:ext cx="762000" cy="259045"/>
    <xdr:sp macro="" textlink="">
      <xdr:nvSpPr>
        <xdr:cNvPr id="482" name="テキスト ボックス 481">
          <a:extLst>
            <a:ext uri="{FF2B5EF4-FFF2-40B4-BE49-F238E27FC236}">
              <a16:creationId xmlns:a16="http://schemas.microsoft.com/office/drawing/2014/main" id="{00000000-0008-0000-0300-0000E2010000}"/>
            </a:ext>
          </a:extLst>
        </xdr:cNvPr>
        <xdr:cNvSpPr txBox="1"/>
      </xdr:nvSpPr>
      <xdr:spPr>
        <a:xfrm>
          <a:off x="13131800" y="3812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新潟県佐渡市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50,651
50,423
855.68
49,202,791
47,158,099
1,211,572
25,539,789
47,846,807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120.1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　人件費に係る経常収支比率は</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27.8</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％となり、前年度から</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1.6</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ポイント</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増加</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している</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。大きく増加した原因は、人件費は微増にとどまったものの、普通交付税の減により分母となる経常一般財源が大きく減少したためと分析している。</a:t>
          </a:r>
          <a:endParaRPr kumimoji="0"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　</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今後</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も</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公共施設の適正配置等の行政改革を通じて定員適正化計画等により人件費の削減に努める。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7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43180</xdr:rowOff>
    </xdr:from>
    <xdr:to>
      <xdr:col>24</xdr:col>
      <xdr:colOff>114300</xdr:colOff>
      <xdr:row>40</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0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161290</xdr:rowOff>
    </xdr:from>
    <xdr:to>
      <xdr:col>24</xdr:col>
      <xdr:colOff>25400</xdr:colOff>
      <xdr:row>38</xdr:row>
      <xdr:rowOff>111760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0494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161290</xdr:rowOff>
    </xdr:from>
    <xdr:to>
      <xdr:col>19</xdr:col>
      <xdr:colOff>187325</xdr:colOff>
      <xdr:row>38</xdr:row>
      <xdr:rowOff>104140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049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130810</xdr:rowOff>
    </xdr:from>
    <xdr:to>
      <xdr:col>15</xdr:col>
      <xdr:colOff>98425</xdr:colOff>
      <xdr:row>38</xdr:row>
      <xdr:rowOff>104140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744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26670</xdr:rowOff>
    </xdr:from>
    <xdr:to>
      <xdr:col>15</xdr:col>
      <xdr:colOff>149225</xdr:colOff>
      <xdr:row>37</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138447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92710</xdr:rowOff>
    </xdr:from>
    <xdr:to>
      <xdr:col>11</xdr:col>
      <xdr:colOff>9525</xdr:colOff>
      <xdr:row>37</xdr:row>
      <xdr:rowOff>130810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363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8907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60960</xdr:rowOff>
    </xdr:from>
    <xdr:to>
      <xdr:col>24</xdr:col>
      <xdr:colOff>76200</xdr:colOff>
      <xdr:row>38</xdr:row>
      <xdr:rowOff>162560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33037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110490</xdr:rowOff>
    </xdr:from>
    <xdr:to>
      <xdr:col>20</xdr:col>
      <xdr:colOff>38100</xdr:colOff>
      <xdr:row>38</xdr:row>
      <xdr:rowOff>40640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53340</xdr:rowOff>
    </xdr:from>
    <xdr:to>
      <xdr:col>15</xdr:col>
      <xdr:colOff>149225</xdr:colOff>
      <xdr:row>38</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139717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80010</xdr:rowOff>
    </xdr:from>
    <xdr:to>
      <xdr:col>11</xdr:col>
      <xdr:colOff>60325</xdr:colOff>
      <xdr:row>38</xdr:row>
      <xdr:rowOff>10160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166387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128287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　物件費にかかる経常収支比率は</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15.4</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％となり、</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前年度から</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0.8</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ポイント増加した</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物件費の内訳は前年度同様に委託料と需用費がそれぞれ</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68</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16</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％程度と大部分を占めている。指数が</a:t>
          </a:r>
          <a:r>
            <a:rPr lang="ja-JP" altLang="ja-JP" sz="1100" b="0" i="0" baseline="0">
              <a:solidFill>
                <a:schemeClr val="dk1"/>
              </a:solidFill>
              <a:effectLst/>
              <a:latin typeface="+mn-lt"/>
              <a:ea typeface="+mn-ea"/>
              <a:cs typeface="+mn-cs"/>
            </a:rPr>
            <a:t>増加した原因は、</a:t>
          </a:r>
          <a:r>
            <a:rPr lang="ja-JP" altLang="en-US" sz="1100" b="0" i="0" baseline="0">
              <a:solidFill>
                <a:schemeClr val="dk1"/>
              </a:solidFill>
              <a:effectLst/>
              <a:latin typeface="+mn-lt"/>
              <a:ea typeface="+mn-ea"/>
              <a:cs typeface="+mn-cs"/>
            </a:rPr>
            <a:t>物件</a:t>
          </a:r>
          <a:r>
            <a:rPr lang="ja-JP" altLang="ja-JP" sz="1100" b="0" i="0" baseline="0">
              <a:solidFill>
                <a:schemeClr val="dk1"/>
              </a:solidFill>
              <a:effectLst/>
              <a:latin typeface="+mn-lt"/>
              <a:ea typeface="+mn-ea"/>
              <a:cs typeface="+mn-cs"/>
            </a:rPr>
            <a:t>費は微</a:t>
          </a:r>
          <a:r>
            <a:rPr lang="ja-JP" altLang="en-US" sz="1100" b="0" i="0" baseline="0">
              <a:solidFill>
                <a:schemeClr val="dk1"/>
              </a:solidFill>
              <a:effectLst/>
              <a:latin typeface="+mn-lt"/>
              <a:ea typeface="+mn-ea"/>
              <a:cs typeface="+mn-cs"/>
            </a:rPr>
            <a:t>減している</a:t>
          </a:r>
          <a:r>
            <a:rPr lang="ja-JP" altLang="ja-JP" sz="1100" b="0" i="0" baseline="0">
              <a:solidFill>
                <a:schemeClr val="dk1"/>
              </a:solidFill>
              <a:effectLst/>
              <a:latin typeface="+mn-lt"/>
              <a:ea typeface="+mn-ea"/>
              <a:cs typeface="+mn-cs"/>
            </a:rPr>
            <a:t>ものの、普通交付税の減により分母となる経常一般財源が大きく減少したためと分析している。</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　今後</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も</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公共</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の管理方法</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の見直し等により、委託料や修繕費の削減に努めるほか、事務事業の見直しによる物件費の抑制を図る。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114300</xdr:rowOff>
    </xdr:from>
    <xdr:to>
      <xdr:col>82</xdr:col>
      <xdr:colOff>107950</xdr:colOff>
      <xdr:row>21</xdr:row>
      <xdr:rowOff>19050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17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162577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9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19050</xdr:rowOff>
    </xdr:from>
    <xdr:to>
      <xdr:col>82</xdr:col>
      <xdr:colOff>196850</xdr:colOff>
      <xdr:row>21</xdr:row>
      <xdr:rowOff>19050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1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29227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114300</xdr:rowOff>
    </xdr:from>
    <xdr:to>
      <xdr:col>82</xdr:col>
      <xdr:colOff>196850</xdr:colOff>
      <xdr:row>12</xdr:row>
      <xdr:rowOff>114300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19050</xdr:rowOff>
    </xdr:from>
    <xdr:to>
      <xdr:col>82</xdr:col>
      <xdr:colOff>107950</xdr:colOff>
      <xdr:row>17</xdr:row>
      <xdr:rowOff>120650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337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19050</xdr:rowOff>
    </xdr:from>
    <xdr:to>
      <xdr:col>78</xdr:col>
      <xdr:colOff>69850</xdr:colOff>
      <xdr:row>17</xdr:row>
      <xdr:rowOff>19050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3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120650</xdr:rowOff>
    </xdr:from>
    <xdr:to>
      <xdr:col>78</xdr:col>
      <xdr:colOff>120650</xdr:colOff>
      <xdr:row>16</xdr:row>
      <xdr:rowOff>50800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60977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61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114300</xdr:rowOff>
    </xdr:from>
    <xdr:to>
      <xdr:col>73</xdr:col>
      <xdr:colOff>180975</xdr:colOff>
      <xdr:row>17</xdr:row>
      <xdr:rowOff>19050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57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12700</xdr:rowOff>
    </xdr:from>
    <xdr:to>
      <xdr:col>74</xdr:col>
      <xdr:colOff>31750</xdr:colOff>
      <xdr:row>16</xdr:row>
      <xdr:rowOff>114300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124477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50800</xdr:rowOff>
    </xdr:from>
    <xdr:to>
      <xdr:col>69</xdr:col>
      <xdr:colOff>92075</xdr:colOff>
      <xdr:row>16</xdr:row>
      <xdr:rowOff>114300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794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165100</xdr:rowOff>
    </xdr:from>
    <xdr:to>
      <xdr:col>69</xdr:col>
      <xdr:colOff>142875</xdr:colOff>
      <xdr:row>17</xdr:row>
      <xdr:rowOff>95250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0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80027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9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127000</xdr:rowOff>
    </xdr:from>
    <xdr:to>
      <xdr:col>65</xdr:col>
      <xdr:colOff>53975</xdr:colOff>
      <xdr:row>17</xdr:row>
      <xdr:rowOff>57150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41927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5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69850</xdr:rowOff>
    </xdr:from>
    <xdr:to>
      <xdr:col>82</xdr:col>
      <xdr:colOff>158750</xdr:colOff>
      <xdr:row>18</xdr:row>
      <xdr:rowOff>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41927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5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139700</xdr:rowOff>
    </xdr:from>
    <xdr:to>
      <xdr:col>78</xdr:col>
      <xdr:colOff>120650</xdr:colOff>
      <xdr:row>17</xdr:row>
      <xdr:rowOff>69850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54627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6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139700</xdr:rowOff>
    </xdr:from>
    <xdr:to>
      <xdr:col>74</xdr:col>
      <xdr:colOff>31750</xdr:colOff>
      <xdr:row>17</xdr:row>
      <xdr:rowOff>69850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54627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63500</xdr:rowOff>
    </xdr:from>
    <xdr:to>
      <xdr:col>69</xdr:col>
      <xdr:colOff>142875</xdr:colOff>
      <xdr:row>16</xdr:row>
      <xdr:rowOff>165100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0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3827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7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0</xdr:rowOff>
    </xdr:from>
    <xdr:to>
      <xdr:col>65</xdr:col>
      <xdr:colOff>53975</xdr:colOff>
      <xdr:row>16</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111777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　扶助費に係る経常収支比率は</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5.4</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％となり、前年度から</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0.6</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ポイント</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増加</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した</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が、</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類似団体の中では低い比率となって</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いる。経常的な経費はほぼ増減はないものの、特定財源の割合が少なくなり一般財源が増加したため指数は増となった。</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今後も扶助費の性質を考慮しながら、社会保障関係経費の動向を注視するとともに歳出の適正化に努める。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88138</xdr:rowOff>
    </xdr:from>
    <xdr:to>
      <xdr:col>24</xdr:col>
      <xdr:colOff>25400</xdr:colOff>
      <xdr:row>61</xdr:row>
      <xdr:rowOff>170434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74988"/>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142511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00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170434</xdr:rowOff>
    </xdr:from>
    <xdr:to>
      <xdr:col>24</xdr:col>
      <xdr:colOff>114300</xdr:colOff>
      <xdr:row>61</xdr:row>
      <xdr:rowOff>170434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28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3065</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1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88138</xdr:rowOff>
    </xdr:from>
    <xdr:to>
      <xdr:col>24</xdr:col>
      <xdr:colOff>114300</xdr:colOff>
      <xdr:row>53</xdr:row>
      <xdr:rowOff>88138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74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51562</xdr:rowOff>
    </xdr:from>
    <xdr:to>
      <xdr:col>24</xdr:col>
      <xdr:colOff>25400</xdr:colOff>
      <xdr:row>53</xdr:row>
      <xdr:rowOff>106426</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13841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41419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71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69342</xdr:rowOff>
    </xdr:from>
    <xdr:to>
      <xdr:col>24</xdr:col>
      <xdr:colOff>76200</xdr:colOff>
      <xdr:row>55</xdr:row>
      <xdr:rowOff>170942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51562</xdr:rowOff>
    </xdr:from>
    <xdr:to>
      <xdr:col>19</xdr:col>
      <xdr:colOff>187325</xdr:colOff>
      <xdr:row>53</xdr:row>
      <xdr:rowOff>115570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13841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51054</xdr:rowOff>
    </xdr:from>
    <xdr:to>
      <xdr:col>20</xdr:col>
      <xdr:colOff>38100</xdr:colOff>
      <xdr:row>55</xdr:row>
      <xdr:rowOff>152654</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137431</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67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115570</xdr:rowOff>
    </xdr:from>
    <xdr:to>
      <xdr:col>15</xdr:col>
      <xdr:colOff>98425</xdr:colOff>
      <xdr:row>54</xdr:row>
      <xdr:rowOff>72136</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20242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151638</xdr:rowOff>
    </xdr:from>
    <xdr:to>
      <xdr:col>15</xdr:col>
      <xdr:colOff>149225</xdr:colOff>
      <xdr:row>56</xdr:row>
      <xdr:rowOff>81788</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66565</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26416</xdr:rowOff>
    </xdr:from>
    <xdr:to>
      <xdr:col>11</xdr:col>
      <xdr:colOff>9525</xdr:colOff>
      <xdr:row>54</xdr:row>
      <xdr:rowOff>72136</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2847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62484</xdr:rowOff>
    </xdr:from>
    <xdr:to>
      <xdr:col>11</xdr:col>
      <xdr:colOff>60325</xdr:colOff>
      <xdr:row>56</xdr:row>
      <xdr:rowOff>164084</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148861</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16764</xdr:rowOff>
    </xdr:from>
    <xdr:to>
      <xdr:col>6</xdr:col>
      <xdr:colOff>171450</xdr:colOff>
      <xdr:row>56</xdr:row>
      <xdr:rowOff>118364</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103141</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0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55626</xdr:rowOff>
    </xdr:from>
    <xdr:to>
      <xdr:col>24</xdr:col>
      <xdr:colOff>76200</xdr:colOff>
      <xdr:row>53</xdr:row>
      <xdr:rowOff>157226</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14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135653</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51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762</xdr:rowOff>
    </xdr:from>
    <xdr:to>
      <xdr:col>20</xdr:col>
      <xdr:colOff>38100</xdr:colOff>
      <xdr:row>53</xdr:row>
      <xdr:rowOff>102362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08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112539</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85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64770</xdr:rowOff>
    </xdr:from>
    <xdr:to>
      <xdr:col>15</xdr:col>
      <xdr:colOff>149225</xdr:colOff>
      <xdr:row>53</xdr:row>
      <xdr:rowOff>166370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15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5097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2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21336</xdr:rowOff>
    </xdr:from>
    <xdr:to>
      <xdr:col>11</xdr:col>
      <xdr:colOff>60325</xdr:colOff>
      <xdr:row>54</xdr:row>
      <xdr:rowOff>122936</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7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133113</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4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147066</xdr:rowOff>
    </xdr:from>
    <xdr:to>
      <xdr:col>6</xdr:col>
      <xdr:colOff>171450</xdr:colOff>
      <xdr:row>54</xdr:row>
      <xdr:rowOff>77216</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3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87393</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0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　その他に係る経常収支比率は</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12.5</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％となり、</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前年度と同じ比率である</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。今後も</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引き続き</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事業の見直しを行うことにより、</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公共施設の維持管理費や</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繰出金</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等</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の</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抑制を図る。</a:t>
          </a:r>
          <a:endPar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151493</xdr:rowOff>
    </xdr:from>
    <xdr:to>
      <xdr:col>82</xdr:col>
      <xdr:colOff>107950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38343"/>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66420</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151493</xdr:rowOff>
    </xdr:from>
    <xdr:to>
      <xdr:col>82</xdr:col>
      <xdr:colOff>196850</xdr:colOff>
      <xdr:row>53</xdr:row>
      <xdr:rowOff>151493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159657</xdr:rowOff>
    </xdr:from>
    <xdr:to>
      <xdr:col>82</xdr:col>
      <xdr:colOff>107950</xdr:colOff>
      <xdr:row>56</xdr:row>
      <xdr:rowOff>159657</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7608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7455</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80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35378</xdr:rowOff>
    </xdr:from>
    <xdr:to>
      <xdr:col>82</xdr:col>
      <xdr:colOff>158750</xdr:colOff>
      <xdr:row>57</xdr:row>
      <xdr:rowOff>136978</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29028</xdr:rowOff>
    </xdr:from>
    <xdr:to>
      <xdr:col>78</xdr:col>
      <xdr:colOff>69850</xdr:colOff>
      <xdr:row>56</xdr:row>
      <xdr:rowOff>159657</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6302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29028</xdr:rowOff>
    </xdr:from>
    <xdr:to>
      <xdr:col>73</xdr:col>
      <xdr:colOff>180975</xdr:colOff>
      <xdr:row>61</xdr:row>
      <xdr:rowOff>4535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630228"/>
          <a:ext cx="889000" cy="83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35378</xdr:rowOff>
    </xdr:from>
    <xdr:to>
      <xdr:col>74</xdr:col>
      <xdr:colOff>31750</xdr:colOff>
      <xdr:row>57</xdr:row>
      <xdr:rowOff>136978</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121755</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4535</xdr:rowOff>
    </xdr:from>
    <xdr:to>
      <xdr:col>69</xdr:col>
      <xdr:colOff>92075</xdr:colOff>
      <xdr:row>61</xdr:row>
      <xdr:rowOff>135165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4629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157843</xdr:rowOff>
    </xdr:from>
    <xdr:to>
      <xdr:col>69</xdr:col>
      <xdr:colOff>142875</xdr:colOff>
      <xdr:row>59</xdr:row>
      <xdr:rowOff>87993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101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98170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87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51707</xdr:rowOff>
    </xdr:from>
    <xdr:to>
      <xdr:col>65</xdr:col>
      <xdr:colOff>53975</xdr:colOff>
      <xdr:row>59</xdr:row>
      <xdr:rowOff>153307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16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163484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3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108857</xdr:rowOff>
    </xdr:from>
    <xdr:to>
      <xdr:col>82</xdr:col>
      <xdr:colOff>158750</xdr:colOff>
      <xdr:row>57</xdr:row>
      <xdr:rowOff>39007</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125384</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55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108857</xdr:rowOff>
    </xdr:from>
    <xdr:to>
      <xdr:col>78</xdr:col>
      <xdr:colOff>120650</xdr:colOff>
      <xdr:row>57</xdr:row>
      <xdr:rowOff>39007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49184</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478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149678</xdr:rowOff>
    </xdr:from>
    <xdr:to>
      <xdr:col>74</xdr:col>
      <xdr:colOff>31750</xdr:colOff>
      <xdr:row>56</xdr:row>
      <xdr:rowOff>79828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90005</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125185</xdr:rowOff>
    </xdr:from>
    <xdr:to>
      <xdr:col>69</xdr:col>
      <xdr:colOff>142875</xdr:colOff>
      <xdr:row>61</xdr:row>
      <xdr:rowOff>55335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40112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84365</xdr:rowOff>
    </xdr:from>
    <xdr:to>
      <xdr:col>65</xdr:col>
      <xdr:colOff>53975</xdr:colOff>
      <xdr:row>62</xdr:row>
      <xdr:rowOff>14515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54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170742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62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　補助費等に係る経常収支比率は</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10.5</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％であ</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り</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、前年度から</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0.4</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ポイント</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増加</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した。今後は、類似事業や同一同種団体に対する補助金等の整理統合を行うなど、補助金の目的、妥当性、効果等を検証し、終期の設定や目的を達成した補助金の廃止等の見直しに取り組む。</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41</xdr:row>
      <xdr:rowOff>29845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1058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1922</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3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29845</xdr:rowOff>
    </xdr:from>
    <xdr:to>
      <xdr:col>82</xdr:col>
      <xdr:colOff>196850</xdr:colOff>
      <xdr:row>41</xdr:row>
      <xdr:rowOff>29845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5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75565</xdr:rowOff>
    </xdr:from>
    <xdr:to>
      <xdr:col>82</xdr:col>
      <xdr:colOff>107950</xdr:colOff>
      <xdr:row>37</xdr:row>
      <xdr:rowOff>98425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41921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111142</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454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139065</xdr:rowOff>
    </xdr:from>
    <xdr:to>
      <xdr:col>82</xdr:col>
      <xdr:colOff>158750</xdr:colOff>
      <xdr:row>38</xdr:row>
      <xdr:rowOff>69215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75565</xdr:rowOff>
    </xdr:from>
    <xdr:to>
      <xdr:col>78</xdr:col>
      <xdr:colOff>69850</xdr:colOff>
      <xdr:row>37</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41921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133350</xdr:rowOff>
    </xdr:from>
    <xdr:to>
      <xdr:col>78</xdr:col>
      <xdr:colOff>120650</xdr:colOff>
      <xdr:row>38</xdr:row>
      <xdr:rowOff>63500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48277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167005</xdr:rowOff>
    </xdr:from>
    <xdr:to>
      <xdr:col>73</xdr:col>
      <xdr:colOff>180975</xdr:colOff>
      <xdr:row>37</xdr:row>
      <xdr:rowOff>127000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167755"/>
          <a:ext cx="889000" cy="30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127635</xdr:rowOff>
    </xdr:from>
    <xdr:to>
      <xdr:col>74</xdr:col>
      <xdr:colOff>31750</xdr:colOff>
      <xdr:row>38</xdr:row>
      <xdr:rowOff>57785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42562</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55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149860</xdr:rowOff>
    </xdr:from>
    <xdr:to>
      <xdr:col>69</xdr:col>
      <xdr:colOff>92075</xdr:colOff>
      <xdr:row>35</xdr:row>
      <xdr:rowOff>167005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15061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47625</xdr:rowOff>
    </xdr:from>
    <xdr:to>
      <xdr:col>69</xdr:col>
      <xdr:colOff>142875</xdr:colOff>
      <xdr:row>37</xdr:row>
      <xdr:rowOff>149225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134002</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47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24765</xdr:rowOff>
    </xdr:from>
    <xdr:to>
      <xdr:col>65</xdr:col>
      <xdr:colOff>53975</xdr:colOff>
      <xdr:row>37</xdr:row>
      <xdr:rowOff>126365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111142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45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47625</xdr:rowOff>
    </xdr:from>
    <xdr:to>
      <xdr:col>82</xdr:col>
      <xdr:colOff>158750</xdr:colOff>
      <xdr:row>37</xdr:row>
      <xdr:rowOff>149225</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64152</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23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24765</xdr:rowOff>
    </xdr:from>
    <xdr:to>
      <xdr:col>78</xdr:col>
      <xdr:colOff>120650</xdr:colOff>
      <xdr:row>37</xdr:row>
      <xdr:rowOff>126365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36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136542</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13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76200</xdr:rowOff>
    </xdr:from>
    <xdr:to>
      <xdr:col>74</xdr:col>
      <xdr:colOff>31750</xdr:colOff>
      <xdr:row>38</xdr:row>
      <xdr:rowOff>6350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16527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18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116205</xdr:rowOff>
    </xdr:from>
    <xdr:to>
      <xdr:col>69</xdr:col>
      <xdr:colOff>142875</xdr:colOff>
      <xdr:row>36</xdr:row>
      <xdr:rowOff>46355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11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56532</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88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99060</xdr:rowOff>
    </xdr:from>
    <xdr:to>
      <xdr:col>65</xdr:col>
      <xdr:colOff>53975</xdr:colOff>
      <xdr:row>36</xdr:row>
      <xdr:rowOff>29210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0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39387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868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　公債費に係る経常収支比率は</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23.4</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％となり、前年から</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0.5</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ポイント</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増加</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した。本市は</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離島であるため、道路や漁港などの建設事業</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の実施等により類似団体平均値を上回っている　今後は、合併特例債の償還額</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の</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減少</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が見込まれているが、</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市債発行額の抑制</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も継続して行い</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公債費の縮減に努める。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110672</xdr:rowOff>
    </xdr:from>
    <xdr:to>
      <xdr:col>24</xdr:col>
      <xdr:colOff>25400</xdr:colOff>
      <xdr:row>81</xdr:row>
      <xdr:rowOff>4536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55072"/>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148063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86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4536</xdr:rowOff>
    </xdr:from>
    <xdr:to>
      <xdr:col>24</xdr:col>
      <xdr:colOff>114300</xdr:colOff>
      <xdr:row>81</xdr:row>
      <xdr:rowOff>4536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89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25599</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19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110672</xdr:rowOff>
    </xdr:from>
    <xdr:to>
      <xdr:col>24</xdr:col>
      <xdr:colOff>114300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5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97064</xdr:rowOff>
    </xdr:from>
    <xdr:to>
      <xdr:col>24</xdr:col>
      <xdr:colOff>25400</xdr:colOff>
      <xdr:row>79</xdr:row>
      <xdr:rowOff>151493</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641614"/>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141713</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00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125186</xdr:rowOff>
    </xdr:from>
    <xdr:to>
      <xdr:col>24</xdr:col>
      <xdr:colOff>76200</xdr:colOff>
      <xdr:row>77</xdr:row>
      <xdr:rowOff>55336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97064</xdr:rowOff>
    </xdr:from>
    <xdr:to>
      <xdr:col>19</xdr:col>
      <xdr:colOff>187325</xdr:colOff>
      <xdr:row>80</xdr:row>
      <xdr:rowOff>56243</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641614"/>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59871</xdr:rowOff>
    </xdr:from>
    <xdr:to>
      <xdr:col>20</xdr:col>
      <xdr:colOff>38100</xdr:colOff>
      <xdr:row>76</xdr:row>
      <xdr:rowOff>161471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199</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85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12700</xdr:rowOff>
    </xdr:from>
    <xdr:to>
      <xdr:col>15</xdr:col>
      <xdr:colOff>98425</xdr:colOff>
      <xdr:row>80</xdr:row>
      <xdr:rowOff>56243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728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48986</xdr:rowOff>
    </xdr:from>
    <xdr:to>
      <xdr:col>15</xdr:col>
      <xdr:colOff>149225</xdr:colOff>
      <xdr:row>76</xdr:row>
      <xdr:rowOff>150586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0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160762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284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12700</xdr:rowOff>
    </xdr:from>
    <xdr:to>
      <xdr:col>11</xdr:col>
      <xdr:colOff>9525</xdr:colOff>
      <xdr:row>80</xdr:row>
      <xdr:rowOff>12700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728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48986</xdr:rowOff>
    </xdr:from>
    <xdr:to>
      <xdr:col>11</xdr:col>
      <xdr:colOff>60325</xdr:colOff>
      <xdr:row>76</xdr:row>
      <xdr:rowOff>150586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0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160762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84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59871</xdr:rowOff>
    </xdr:from>
    <xdr:to>
      <xdr:col>6</xdr:col>
      <xdr:colOff>171450</xdr:colOff>
      <xdr:row>76</xdr:row>
      <xdr:rowOff>161471</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199</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100693</xdr:rowOff>
    </xdr:from>
    <xdr:to>
      <xdr:col>24</xdr:col>
      <xdr:colOff>76200</xdr:colOff>
      <xdr:row>80</xdr:row>
      <xdr:rowOff>30843</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6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72770</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61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46264</xdr:rowOff>
    </xdr:from>
    <xdr:to>
      <xdr:col>20</xdr:col>
      <xdr:colOff>38100</xdr:colOff>
      <xdr:row>79</xdr:row>
      <xdr:rowOff>147864</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59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132641</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677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5443</xdr:rowOff>
    </xdr:from>
    <xdr:to>
      <xdr:col>15</xdr:col>
      <xdr:colOff>149225</xdr:colOff>
      <xdr:row>80</xdr:row>
      <xdr:rowOff>107043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72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91820</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80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133350</xdr:rowOff>
    </xdr:from>
    <xdr:to>
      <xdr:col>11</xdr:col>
      <xdr:colOff>60325</xdr:colOff>
      <xdr:row>80</xdr:row>
      <xdr:rowOff>63500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48277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133350</xdr:rowOff>
    </xdr:from>
    <xdr:to>
      <xdr:col>6</xdr:col>
      <xdr:colOff>171450</xdr:colOff>
      <xdr:row>80</xdr:row>
      <xdr:rowOff>63500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48277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ts val="16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公債費以外に係る経常収支比率は</a:t>
          </a:r>
          <a:r>
            <a:rPr kumimoji="0" lang="en-US" altLang="ja-JP" sz="1100" b="0" i="0" u="none" strike="noStrike" kern="0" cap="none" spc="0" normalizeH="0" baseline="0" noProof="0">
              <a:ln>
                <a:noFill/>
              </a:ln>
              <a:solidFill>
                <a:prstClr val="black"/>
              </a:solidFill>
              <a:effectLst/>
              <a:uLnTx/>
              <a:uFillTx/>
              <a:latin typeface="+mn-lt"/>
              <a:ea typeface="+mn-ea"/>
              <a:cs typeface="+mn-cs"/>
            </a:rPr>
            <a:t>71.6</a:t>
          </a:r>
          <a:r>
            <a:rPr kumimoji="0" lang="ja-JP" altLang="en-US" sz="1100" b="0" i="0" u="none" strike="noStrike" kern="0" cap="none" spc="0" normalizeH="0" baseline="0" noProof="0">
              <a:ln>
                <a:noFill/>
              </a:ln>
              <a:solidFill>
                <a:prstClr val="black"/>
              </a:solidFill>
              <a:effectLst/>
              <a:uLnTx/>
              <a:uFillTx/>
              <a:latin typeface="+mn-lt"/>
              <a:ea typeface="+mn-ea"/>
              <a:cs typeface="+mn-cs"/>
            </a:rPr>
            <a:t>％となり、前年度から</a:t>
          </a:r>
          <a:r>
            <a:rPr kumimoji="0" lang="en-US" altLang="ja-JP" sz="1100" b="0" i="0" u="none" strike="noStrike" kern="0" cap="none" spc="0" normalizeH="0" baseline="0" noProof="0">
              <a:ln>
                <a:noFill/>
              </a:ln>
              <a:solidFill>
                <a:prstClr val="black"/>
              </a:solidFill>
              <a:effectLst/>
              <a:uLnTx/>
              <a:uFillTx/>
              <a:latin typeface="+mn-lt"/>
              <a:ea typeface="+mn-ea"/>
              <a:cs typeface="+mn-cs"/>
            </a:rPr>
            <a:t>3.4</a:t>
          </a:r>
          <a:r>
            <a:rPr kumimoji="0" lang="ja-JP" altLang="en-US" sz="1100" b="0" i="0" u="none" strike="noStrike" kern="0" cap="none" spc="0" normalizeH="0" baseline="0" noProof="0">
              <a:ln>
                <a:noFill/>
              </a:ln>
              <a:solidFill>
                <a:prstClr val="black"/>
              </a:solidFill>
              <a:effectLst/>
              <a:uLnTx/>
              <a:uFillTx/>
              <a:latin typeface="+mn-lt"/>
              <a:ea typeface="+mn-ea"/>
              <a:cs typeface="+mn-cs"/>
            </a:rPr>
            <a:t>ポイント増加している。前年度は普通交付税が一時的に増加したものの、</a:t>
          </a:r>
          <a:r>
            <a:rPr kumimoji="0" lang="en-US" altLang="ja-JP" sz="1100" b="0" i="0" u="none" strike="noStrike" kern="0" cap="none" spc="0" normalizeH="0" baseline="0" noProof="0">
              <a:ln>
                <a:noFill/>
              </a:ln>
              <a:solidFill>
                <a:prstClr val="black"/>
              </a:solidFill>
              <a:effectLst/>
              <a:uLnTx/>
              <a:uFillTx/>
              <a:latin typeface="+mn-lt"/>
              <a:ea typeface="+mn-ea"/>
              <a:cs typeface="+mn-cs"/>
            </a:rPr>
            <a:t>R4</a:t>
          </a:r>
          <a:r>
            <a:rPr kumimoji="0" lang="ja-JP" altLang="en-US" sz="1100" b="0" i="0" u="none" strike="noStrike" kern="0" cap="none" spc="0" normalizeH="0" baseline="0" noProof="0">
              <a:ln>
                <a:noFill/>
              </a:ln>
              <a:solidFill>
                <a:prstClr val="black"/>
              </a:solidFill>
              <a:effectLst/>
              <a:uLnTx/>
              <a:uFillTx/>
              <a:latin typeface="+mn-lt"/>
              <a:ea typeface="+mn-ea"/>
              <a:cs typeface="+mn-cs"/>
            </a:rPr>
            <a:t>年度は大きく減少し、経常収支比率もそれに伴い増減している。歳出は前年度に比べ</a:t>
          </a:r>
          <a:r>
            <a:rPr kumimoji="0" lang="en-US" altLang="ja-JP" sz="1100" b="0" i="0" u="none" strike="noStrike" kern="0" cap="none" spc="0" normalizeH="0" baseline="0" noProof="0">
              <a:ln>
                <a:noFill/>
              </a:ln>
              <a:solidFill>
                <a:prstClr val="black"/>
              </a:solidFill>
              <a:effectLst/>
              <a:uLnTx/>
              <a:uFillTx/>
              <a:latin typeface="+mn-lt"/>
              <a:ea typeface="+mn-ea"/>
              <a:cs typeface="+mn-cs"/>
            </a:rPr>
            <a:t>0.9</a:t>
          </a:r>
          <a:r>
            <a:rPr kumimoji="0" lang="ja-JP" altLang="en-US" sz="1100" b="0" i="0" u="none" strike="noStrike" kern="0" cap="none" spc="0" normalizeH="0" baseline="0" noProof="0">
              <a:ln>
                <a:noFill/>
              </a:ln>
              <a:solidFill>
                <a:prstClr val="black"/>
              </a:solidFill>
              <a:effectLst/>
              <a:uLnTx/>
              <a:uFillTx/>
              <a:latin typeface="+mn-lt"/>
              <a:ea typeface="+mn-ea"/>
              <a:cs typeface="+mn-cs"/>
            </a:rPr>
            <a:t>億円圧縮したが、経常一般財源の減少分の方が大きかったため経常収支比率が増加したと分析している。</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ts val="16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今後、人口減少に伴う普通交付税の減も見込まれるため、公共施設の適正配置や事務事業の見直し等の行財政改革を通じて経常経費の削減に努める。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142239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39980"/>
          <a:ext cx="0" cy="1318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66040</xdr:rowOff>
    </xdr:from>
    <xdr:to>
      <xdr:col>82</xdr:col>
      <xdr:colOff>107950</xdr:colOff>
      <xdr:row>75</xdr:row>
      <xdr:rowOff>153670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2753340"/>
          <a:ext cx="8382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2557</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3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66040</xdr:rowOff>
    </xdr:from>
    <xdr:to>
      <xdr:col>78</xdr:col>
      <xdr:colOff>69850</xdr:colOff>
      <xdr:row>75</xdr:row>
      <xdr:rowOff>69850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275334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3810</xdr:rowOff>
    </xdr:from>
    <xdr:to>
      <xdr:col>78</xdr:col>
      <xdr:colOff>120650</xdr:colOff>
      <xdr:row>75</xdr:row>
      <xdr:rowOff>105410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286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90188</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948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142240</xdr:rowOff>
    </xdr:from>
    <xdr:to>
      <xdr:col>73</xdr:col>
      <xdr:colOff>180975</xdr:colOff>
      <xdr:row>75</xdr:row>
      <xdr:rowOff>69850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28295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106680</xdr:rowOff>
    </xdr:from>
    <xdr:to>
      <xdr:col>74</xdr:col>
      <xdr:colOff>31750</xdr:colOff>
      <xdr:row>77</xdr:row>
      <xdr:rowOff>36830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21607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66040</xdr:rowOff>
    </xdr:from>
    <xdr:to>
      <xdr:col>69</xdr:col>
      <xdr:colOff>92075</xdr:colOff>
      <xdr:row>74</xdr:row>
      <xdr:rowOff>142240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27533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74947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106680</xdr:rowOff>
    </xdr:from>
    <xdr:to>
      <xdr:col>65</xdr:col>
      <xdr:colOff>53975</xdr:colOff>
      <xdr:row>77</xdr:row>
      <xdr:rowOff>36830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21607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102870</xdr:rowOff>
    </xdr:from>
    <xdr:to>
      <xdr:col>82</xdr:col>
      <xdr:colOff>158750</xdr:colOff>
      <xdr:row>76</xdr:row>
      <xdr:rowOff>33020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119397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15240</xdr:rowOff>
    </xdr:from>
    <xdr:to>
      <xdr:col>78</xdr:col>
      <xdr:colOff>120650</xdr:colOff>
      <xdr:row>74</xdr:row>
      <xdr:rowOff>116840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127017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471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19050</xdr:rowOff>
    </xdr:from>
    <xdr:to>
      <xdr:col>74</xdr:col>
      <xdr:colOff>31750</xdr:colOff>
      <xdr:row>75</xdr:row>
      <xdr:rowOff>120650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130827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91440</xdr:rowOff>
    </xdr:from>
    <xdr:to>
      <xdr:col>69</xdr:col>
      <xdr:colOff>142875</xdr:colOff>
      <xdr:row>75</xdr:row>
      <xdr:rowOff>21590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31767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54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15240</xdr:rowOff>
    </xdr:from>
    <xdr:to>
      <xdr:col>65</xdr:col>
      <xdr:colOff>53975</xdr:colOff>
      <xdr:row>74</xdr:row>
      <xdr:rowOff>116840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127017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4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新潟県佐渡市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56271</xdr:rowOff>
    </xdr:from>
    <xdr:to>
      <xdr:col>29</xdr:col>
      <xdr:colOff>127000</xdr:colOff>
      <xdr:row>20</xdr:row>
      <xdr:rowOff>110861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1989846"/>
          <a:ext cx="0" cy="15976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82938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9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110861</xdr:rowOff>
    </xdr:from>
    <xdr:to>
      <xdr:col>30</xdr:col>
      <xdr:colOff>25400</xdr:colOff>
      <xdr:row>20</xdr:row>
      <xdr:rowOff>110861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874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142648</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3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56271</xdr:rowOff>
    </xdr:from>
    <xdr:to>
      <xdr:col>30</xdr:col>
      <xdr:colOff>25400</xdr:colOff>
      <xdr:row>11</xdr:row>
      <xdr:rowOff>56271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1989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56271</xdr:rowOff>
    </xdr:from>
    <xdr:to>
      <xdr:col>29</xdr:col>
      <xdr:colOff>127000</xdr:colOff>
      <xdr:row>11</xdr:row>
      <xdr:rowOff>148946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1989846"/>
          <a:ext cx="647700" cy="926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88785</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796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116708</xdr:rowOff>
    </xdr:from>
    <xdr:to>
      <xdr:col>29</xdr:col>
      <xdr:colOff>177800</xdr:colOff>
      <xdr:row>17</xdr:row>
      <xdr:rowOff>46858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075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11</xdr:row>
      <xdr:rowOff>148946</xdr:rowOff>
    </xdr:from>
    <xdr:to>
      <xdr:col>26</xdr:col>
      <xdr:colOff>50800</xdr:colOff>
      <xdr:row>12</xdr:row>
      <xdr:rowOff>28717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082521"/>
          <a:ext cx="698500" cy="51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133563</xdr:rowOff>
    </xdr:from>
    <xdr:to>
      <xdr:col>26</xdr:col>
      <xdr:colOff>101600</xdr:colOff>
      <xdr:row>17</xdr:row>
      <xdr:rowOff>63713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243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48490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10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28717</xdr:rowOff>
    </xdr:from>
    <xdr:to>
      <xdr:col>22</xdr:col>
      <xdr:colOff>114300</xdr:colOff>
      <xdr:row>13</xdr:row>
      <xdr:rowOff>7046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133742"/>
          <a:ext cx="698500" cy="149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65044</xdr:rowOff>
    </xdr:from>
    <xdr:to>
      <xdr:col>22</xdr:col>
      <xdr:colOff>165100</xdr:colOff>
      <xdr:row>17</xdr:row>
      <xdr:rowOff>166644</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27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151421</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1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7046</xdr:rowOff>
    </xdr:from>
    <xdr:to>
      <xdr:col>18</xdr:col>
      <xdr:colOff>177800</xdr:colOff>
      <xdr:row>13</xdr:row>
      <xdr:rowOff>71572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283521"/>
          <a:ext cx="698500" cy="645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101178</xdr:rowOff>
    </xdr:from>
    <xdr:to>
      <xdr:col>19</xdr:col>
      <xdr:colOff>38100</xdr:colOff>
      <xdr:row>18</xdr:row>
      <xdr:rowOff>31328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634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16105</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49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118491</xdr:rowOff>
    </xdr:from>
    <xdr:to>
      <xdr:col>15</xdr:col>
      <xdr:colOff>101600</xdr:colOff>
      <xdr:row>18</xdr:row>
      <xdr:rowOff>48641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807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33418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6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5471</xdr:rowOff>
    </xdr:from>
    <xdr:to>
      <xdr:col>29</xdr:col>
      <xdr:colOff>177800</xdr:colOff>
      <xdr:row>11</xdr:row>
      <xdr:rowOff>107071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1939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123598</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188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98146</xdr:rowOff>
    </xdr:from>
    <xdr:to>
      <xdr:col>26</xdr:col>
      <xdr:colOff>101600</xdr:colOff>
      <xdr:row>12</xdr:row>
      <xdr:rowOff>28296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031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38473</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1800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11</xdr:row>
      <xdr:rowOff>149367</xdr:rowOff>
    </xdr:from>
    <xdr:to>
      <xdr:col>22</xdr:col>
      <xdr:colOff>165100</xdr:colOff>
      <xdr:row>12</xdr:row>
      <xdr:rowOff>79517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082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89694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1851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127696</xdr:rowOff>
    </xdr:from>
    <xdr:to>
      <xdr:col>19</xdr:col>
      <xdr:colOff>38100</xdr:colOff>
      <xdr:row>13</xdr:row>
      <xdr:rowOff>57846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232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68023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001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20772</xdr:rowOff>
    </xdr:from>
    <xdr:to>
      <xdr:col>15</xdr:col>
      <xdr:colOff>101600</xdr:colOff>
      <xdr:row>13</xdr:row>
      <xdr:rowOff>122372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297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132549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066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81280</xdr:rowOff>
    </xdr:from>
    <xdr:to>
      <xdr:col>29</xdr:col>
      <xdr:colOff>127000</xdr:colOff>
      <xdr:row>38</xdr:row>
      <xdr:rowOff>63580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05830"/>
          <a:ext cx="0" cy="15253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35657</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0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63580</xdr:rowOff>
    </xdr:from>
    <xdr:to>
      <xdr:col>30</xdr:col>
      <xdr:colOff>25400</xdr:colOff>
      <xdr:row>38</xdr:row>
      <xdr:rowOff>63580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31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339107</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49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81280</xdr:rowOff>
    </xdr:from>
    <xdr:to>
      <xdr:col>30</xdr:col>
      <xdr:colOff>25400</xdr:colOff>
      <xdr:row>33</xdr:row>
      <xdr:rowOff>81280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058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81280</xdr:rowOff>
    </xdr:from>
    <xdr:to>
      <xdr:col>29</xdr:col>
      <xdr:colOff>127000</xdr:colOff>
      <xdr:row>33</xdr:row>
      <xdr:rowOff>146202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005830"/>
          <a:ext cx="647700" cy="649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199937</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102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227860</xdr:rowOff>
    </xdr:from>
    <xdr:to>
      <xdr:col>29</xdr:col>
      <xdr:colOff>177800</xdr:colOff>
      <xdr:row>35</xdr:row>
      <xdr:rowOff>329460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38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146202</xdr:rowOff>
    </xdr:from>
    <xdr:to>
      <xdr:col>26</xdr:col>
      <xdr:colOff>50800</xdr:colOff>
      <xdr:row>33</xdr:row>
      <xdr:rowOff>209492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070752"/>
          <a:ext cx="698500" cy="632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265056</xdr:rowOff>
    </xdr:from>
    <xdr:to>
      <xdr:col>26</xdr:col>
      <xdr:colOff>101600</xdr:colOff>
      <xdr:row>36</xdr:row>
      <xdr:rowOff>23756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754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8533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961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170499</xdr:rowOff>
    </xdr:from>
    <xdr:to>
      <xdr:col>22</xdr:col>
      <xdr:colOff>114300</xdr:colOff>
      <xdr:row>33</xdr:row>
      <xdr:rowOff>209492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095049"/>
          <a:ext cx="698500" cy="38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35085</xdr:rowOff>
    </xdr:from>
    <xdr:to>
      <xdr:col>22</xdr:col>
      <xdr:colOff>165100</xdr:colOff>
      <xdr:row>36</xdr:row>
      <xdr:rowOff>136685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88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121462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74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83533</xdr:rowOff>
    </xdr:from>
    <xdr:to>
      <xdr:col>18</xdr:col>
      <xdr:colOff>177800</xdr:colOff>
      <xdr:row>33</xdr:row>
      <xdr:rowOff>170499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008083"/>
          <a:ext cx="698500" cy="869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29794</xdr:rowOff>
    </xdr:from>
    <xdr:to>
      <xdr:col>19</xdr:col>
      <xdr:colOff>38100</xdr:colOff>
      <xdr:row>36</xdr:row>
      <xdr:rowOff>131394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83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116171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69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44033</xdr:rowOff>
    </xdr:from>
    <xdr:to>
      <xdr:col>15</xdr:col>
      <xdr:colOff>101600</xdr:colOff>
      <xdr:row>36</xdr:row>
      <xdr:rowOff>145633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97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130410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83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30480</xdr:rowOff>
    </xdr:from>
    <xdr:to>
      <xdr:col>29</xdr:col>
      <xdr:colOff>177800</xdr:colOff>
      <xdr:row>33</xdr:row>
      <xdr:rowOff>132080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5955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32</xdr:row>
      <xdr:rowOff>148607</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590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95402</xdr:rowOff>
    </xdr:from>
    <xdr:to>
      <xdr:col>26</xdr:col>
      <xdr:colOff>101600</xdr:colOff>
      <xdr:row>33</xdr:row>
      <xdr:rowOff>197002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0199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35729</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5788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158692</xdr:rowOff>
    </xdr:from>
    <xdr:to>
      <xdr:col>22</xdr:col>
      <xdr:colOff>165100</xdr:colOff>
      <xdr:row>33</xdr:row>
      <xdr:rowOff>260292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083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99019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5852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119699</xdr:rowOff>
    </xdr:from>
    <xdr:to>
      <xdr:col>19</xdr:col>
      <xdr:colOff>38100</xdr:colOff>
      <xdr:row>33</xdr:row>
      <xdr:rowOff>221299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044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60026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5813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32733</xdr:rowOff>
    </xdr:from>
    <xdr:to>
      <xdr:col>15</xdr:col>
      <xdr:colOff>101600</xdr:colOff>
      <xdr:row>33</xdr:row>
      <xdr:rowOff>134333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5957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31</xdr:row>
      <xdr:rowOff>315960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572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新潟県佐渡市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50,651
50,423
855.68
49,202,791
47,158,099
1,211,572
25,539,789
47,846,807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120.1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162966</xdr:rowOff>
    </xdr:from>
    <xdr:to>
      <xdr:col>24</xdr:col>
      <xdr:colOff>62865</xdr:colOff>
      <xdr:row>37</xdr:row>
      <xdr:rowOff>127724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5016"/>
          <a:ext cx="1270" cy="133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131551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7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127724</xdr:rowOff>
    </xdr:from>
    <xdr:to>
      <xdr:col>24</xdr:col>
      <xdr:colOff>152400</xdr:colOff>
      <xdr:row>37</xdr:row>
      <xdr:rowOff>127724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71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109643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10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162966</xdr:rowOff>
    </xdr:from>
    <xdr:to>
      <xdr:col>24</xdr:col>
      <xdr:colOff>152400</xdr:colOff>
      <xdr:row>29</xdr:row>
      <xdr:rowOff>162966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5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29</xdr:row>
      <xdr:rowOff>162966</xdr:rowOff>
    </xdr:from>
    <xdr:to>
      <xdr:col>24</xdr:col>
      <xdr:colOff>63500</xdr:colOff>
      <xdr:row>30</xdr:row>
      <xdr:rowOff>52222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135016"/>
          <a:ext cx="838200" cy="6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107268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36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128841</xdr:rowOff>
    </xdr:from>
    <xdr:to>
      <xdr:col>24</xdr:col>
      <xdr:colOff>114300</xdr:colOff>
      <xdr:row>35</xdr:row>
      <xdr:rowOff>58991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5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52222</xdr:rowOff>
    </xdr:from>
    <xdr:to>
      <xdr:col>19</xdr:col>
      <xdr:colOff>177800</xdr:colOff>
      <xdr:row>30</xdr:row>
      <xdr:rowOff>76848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195722"/>
          <a:ext cx="889000" cy="2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143510</xdr:rowOff>
    </xdr:from>
    <xdr:to>
      <xdr:col>20</xdr:col>
      <xdr:colOff>38100</xdr:colOff>
      <xdr:row>35</xdr:row>
      <xdr:rowOff>73660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64787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6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76848</xdr:rowOff>
    </xdr:from>
    <xdr:to>
      <xdr:col>15</xdr:col>
      <xdr:colOff>50800</xdr:colOff>
      <xdr:row>31</xdr:row>
      <xdr:rowOff>142659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220348"/>
          <a:ext cx="889000" cy="23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29235</xdr:rowOff>
    </xdr:from>
    <xdr:to>
      <xdr:col>15</xdr:col>
      <xdr:colOff>101600</xdr:colOff>
      <xdr:row>35</xdr:row>
      <xdr:rowOff>130835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121962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2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142659</xdr:rowOff>
    </xdr:from>
    <xdr:to>
      <xdr:col>10</xdr:col>
      <xdr:colOff>114300</xdr:colOff>
      <xdr:row>32</xdr:row>
      <xdr:rowOff>4966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457609"/>
          <a:ext cx="889000" cy="3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131864</xdr:rowOff>
    </xdr:from>
    <xdr:to>
      <xdr:col>10</xdr:col>
      <xdr:colOff>165100</xdr:colOff>
      <xdr:row>36</xdr:row>
      <xdr:rowOff>62014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3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53141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2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135230</xdr:rowOff>
    </xdr:from>
    <xdr:to>
      <xdr:col>6</xdr:col>
      <xdr:colOff>38100</xdr:colOff>
      <xdr:row>36</xdr:row>
      <xdr:rowOff>65380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56507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2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29</xdr:row>
      <xdr:rowOff>112166</xdr:rowOff>
    </xdr:from>
    <xdr:to>
      <xdr:col>24</xdr:col>
      <xdr:colOff>114300</xdr:colOff>
      <xdr:row>30</xdr:row>
      <xdr:rowOff>42316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08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65193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03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1422</xdr:rowOff>
    </xdr:from>
    <xdr:to>
      <xdr:col>20</xdr:col>
      <xdr:colOff>38100</xdr:colOff>
      <xdr:row>30</xdr:row>
      <xdr:rowOff>103022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14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28</xdr:row>
      <xdr:rowOff>119549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4920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26048</xdr:rowOff>
    </xdr:from>
    <xdr:to>
      <xdr:col>15</xdr:col>
      <xdr:colOff>101600</xdr:colOff>
      <xdr:row>30</xdr:row>
      <xdr:rowOff>127648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16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28</xdr:row>
      <xdr:rowOff>144175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4944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91859</xdr:rowOff>
    </xdr:from>
    <xdr:to>
      <xdr:col>10</xdr:col>
      <xdr:colOff>165100</xdr:colOff>
      <xdr:row>32</xdr:row>
      <xdr:rowOff>22009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40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38536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18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125616</xdr:rowOff>
    </xdr:from>
    <xdr:to>
      <xdr:col>6</xdr:col>
      <xdr:colOff>38100</xdr:colOff>
      <xdr:row>32</xdr:row>
      <xdr:rowOff>55766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44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72293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215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83627</xdr:rowOff>
    </xdr:from>
    <xdr:to>
      <xdr:col>24</xdr:col>
      <xdr:colOff>62865</xdr:colOff>
      <xdr:row>58</xdr:row>
      <xdr:rowOff>55380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56127"/>
          <a:ext cx="1270" cy="1343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59207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0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55380</xdr:rowOff>
    </xdr:from>
    <xdr:to>
      <xdr:col>24</xdr:col>
      <xdr:colOff>152400</xdr:colOff>
      <xdr:row>58</xdr:row>
      <xdr:rowOff>55380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99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30304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31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83627</xdr:rowOff>
    </xdr:from>
    <xdr:to>
      <xdr:col>24</xdr:col>
      <xdr:colOff>152400</xdr:colOff>
      <xdr:row>50</xdr:row>
      <xdr:rowOff>83627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56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111713</xdr:rowOff>
    </xdr:from>
    <xdr:to>
      <xdr:col>24</xdr:col>
      <xdr:colOff>63500</xdr:colOff>
      <xdr:row>52</xdr:row>
      <xdr:rowOff>124155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8855663"/>
          <a:ext cx="838200" cy="18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152905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11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3028</xdr:rowOff>
    </xdr:from>
    <xdr:to>
      <xdr:col>24</xdr:col>
      <xdr:colOff>114300</xdr:colOff>
      <xdr:row>55</xdr:row>
      <xdr:rowOff>104628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3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124155</xdr:rowOff>
    </xdr:from>
    <xdr:to>
      <xdr:col>19</xdr:col>
      <xdr:colOff>177800</xdr:colOff>
      <xdr:row>53</xdr:row>
      <xdr:rowOff>24991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039555"/>
          <a:ext cx="889000" cy="7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59884</xdr:rowOff>
    </xdr:from>
    <xdr:to>
      <xdr:col>20</xdr:col>
      <xdr:colOff>38100</xdr:colOff>
      <xdr:row>55</xdr:row>
      <xdr:rowOff>161484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48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152611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8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15146</xdr:rowOff>
    </xdr:from>
    <xdr:to>
      <xdr:col>15</xdr:col>
      <xdr:colOff>50800</xdr:colOff>
      <xdr:row>53</xdr:row>
      <xdr:rowOff>24991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101996"/>
          <a:ext cx="889000" cy="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49450</xdr:rowOff>
    </xdr:from>
    <xdr:to>
      <xdr:col>15</xdr:col>
      <xdr:colOff>101600</xdr:colOff>
      <xdr:row>56</xdr:row>
      <xdr:rowOff>151050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142177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4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121167</xdr:rowOff>
    </xdr:from>
    <xdr:to>
      <xdr:col>10</xdr:col>
      <xdr:colOff>114300</xdr:colOff>
      <xdr:row>53</xdr:row>
      <xdr:rowOff>15146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036567"/>
          <a:ext cx="889000" cy="6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96901</xdr:rowOff>
    </xdr:from>
    <xdr:to>
      <xdr:col>10</xdr:col>
      <xdr:colOff>165100</xdr:colOff>
      <xdr:row>57</xdr:row>
      <xdr:rowOff>27051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18178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9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171310</xdr:rowOff>
    </xdr:from>
    <xdr:to>
      <xdr:col>6</xdr:col>
      <xdr:colOff>38100</xdr:colOff>
      <xdr:row>57</xdr:row>
      <xdr:rowOff>101460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92587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6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60913</xdr:rowOff>
    </xdr:from>
    <xdr:to>
      <xdr:col>24</xdr:col>
      <xdr:colOff>114300</xdr:colOff>
      <xdr:row>51</xdr:row>
      <xdr:rowOff>162513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880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83790</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656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73355</xdr:rowOff>
    </xdr:from>
    <xdr:to>
      <xdr:col>20</xdr:col>
      <xdr:colOff>38100</xdr:colOff>
      <xdr:row>53</xdr:row>
      <xdr:rowOff>3505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898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20032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497795" y="8763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145641</xdr:rowOff>
    </xdr:from>
    <xdr:to>
      <xdr:col>15</xdr:col>
      <xdr:colOff>101600</xdr:colOff>
      <xdr:row>53</xdr:row>
      <xdr:rowOff>75791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06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92318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08795" y="883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135796</xdr:rowOff>
    </xdr:from>
    <xdr:to>
      <xdr:col>10</xdr:col>
      <xdr:colOff>165100</xdr:colOff>
      <xdr:row>53</xdr:row>
      <xdr:rowOff>65946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05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82473</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19795" y="882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70367</xdr:rowOff>
    </xdr:from>
    <xdr:to>
      <xdr:col>6</xdr:col>
      <xdr:colOff>38100</xdr:colOff>
      <xdr:row>53</xdr:row>
      <xdr:rowOff>517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898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17044</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30795" y="876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13741</xdr:rowOff>
    </xdr:from>
    <xdr:to>
      <xdr:col>24</xdr:col>
      <xdr:colOff>62865</xdr:colOff>
      <xdr:row>78</xdr:row>
      <xdr:rowOff>88402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15241"/>
          <a:ext cx="1270" cy="1446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92229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6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88402</xdr:rowOff>
    </xdr:from>
    <xdr:to>
      <xdr:col>24</xdr:col>
      <xdr:colOff>152400</xdr:colOff>
      <xdr:row>78</xdr:row>
      <xdr:rowOff>88402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6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131868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79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13741</xdr:rowOff>
    </xdr:from>
    <xdr:to>
      <xdr:col>24</xdr:col>
      <xdr:colOff>152400</xdr:colOff>
      <xdr:row>70</xdr:row>
      <xdr:rowOff>13741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15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153462</xdr:rowOff>
    </xdr:from>
    <xdr:to>
      <xdr:col>24</xdr:col>
      <xdr:colOff>63500</xdr:colOff>
      <xdr:row>73</xdr:row>
      <xdr:rowOff>106736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497862"/>
          <a:ext cx="838200" cy="12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170837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29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20960</xdr:rowOff>
    </xdr:from>
    <xdr:to>
      <xdr:col>24</xdr:col>
      <xdr:colOff>114300</xdr:colOff>
      <xdr:row>76</xdr:row>
      <xdr:rowOff>122560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106736</xdr:rowOff>
    </xdr:from>
    <xdr:to>
      <xdr:col>19</xdr:col>
      <xdr:colOff>177800</xdr:colOff>
      <xdr:row>73</xdr:row>
      <xdr:rowOff>143541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2622586"/>
          <a:ext cx="889000" cy="3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9530</xdr:rowOff>
    </xdr:from>
    <xdr:to>
      <xdr:col>20</xdr:col>
      <xdr:colOff>38100</xdr:colOff>
      <xdr:row>76</xdr:row>
      <xdr:rowOff>111130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3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102257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3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143541</xdr:rowOff>
    </xdr:from>
    <xdr:to>
      <xdr:col>15</xdr:col>
      <xdr:colOff>50800</xdr:colOff>
      <xdr:row>75</xdr:row>
      <xdr:rowOff>102438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659391"/>
          <a:ext cx="889000" cy="30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67549</xdr:rowOff>
    </xdr:from>
    <xdr:to>
      <xdr:col>15</xdr:col>
      <xdr:colOff>101600</xdr:colOff>
      <xdr:row>76</xdr:row>
      <xdr:rowOff>169149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9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160276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90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58684</xdr:rowOff>
    </xdr:from>
    <xdr:to>
      <xdr:col>10</xdr:col>
      <xdr:colOff>114300</xdr:colOff>
      <xdr:row>75</xdr:row>
      <xdr:rowOff>102438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2917434"/>
          <a:ext cx="889000" cy="4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157297</xdr:rowOff>
    </xdr:from>
    <xdr:to>
      <xdr:col>10</xdr:col>
      <xdr:colOff>165100</xdr:colOff>
      <xdr:row>77</xdr:row>
      <xdr:rowOff>87447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78574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28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112491</xdr:rowOff>
    </xdr:from>
    <xdr:to>
      <xdr:col>6</xdr:col>
      <xdr:colOff>38100</xdr:colOff>
      <xdr:row>77</xdr:row>
      <xdr:rowOff>42641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4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33768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235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102662</xdr:rowOff>
    </xdr:from>
    <xdr:to>
      <xdr:col>24</xdr:col>
      <xdr:colOff>114300</xdr:colOff>
      <xdr:row>73</xdr:row>
      <xdr:rowOff>32812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44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125539</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29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55936</xdr:rowOff>
    </xdr:from>
    <xdr:to>
      <xdr:col>20</xdr:col>
      <xdr:colOff>38100</xdr:colOff>
      <xdr:row>73</xdr:row>
      <xdr:rowOff>157536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57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2613</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34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92741</xdr:rowOff>
    </xdr:from>
    <xdr:to>
      <xdr:col>15</xdr:col>
      <xdr:colOff>101600</xdr:colOff>
      <xdr:row>74</xdr:row>
      <xdr:rowOff>22891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60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39418</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38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51638</xdr:rowOff>
    </xdr:from>
    <xdr:to>
      <xdr:col>10</xdr:col>
      <xdr:colOff>165100</xdr:colOff>
      <xdr:row>75</xdr:row>
      <xdr:rowOff>153237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9103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169765</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6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7884</xdr:rowOff>
    </xdr:from>
    <xdr:to>
      <xdr:col>6</xdr:col>
      <xdr:colOff>38100</xdr:colOff>
      <xdr:row>75</xdr:row>
      <xdr:rowOff>109484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86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126011</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64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133223</xdr:rowOff>
    </xdr:from>
    <xdr:to>
      <xdr:col>24</xdr:col>
      <xdr:colOff>62865</xdr:colOff>
      <xdr:row>99</xdr:row>
      <xdr:rowOff>45974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63723"/>
          <a:ext cx="1270" cy="1455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49801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2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45974</xdr:rowOff>
    </xdr:from>
    <xdr:to>
      <xdr:col>24</xdr:col>
      <xdr:colOff>152400</xdr:colOff>
      <xdr:row>99</xdr:row>
      <xdr:rowOff>45974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1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79900</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3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133223</xdr:rowOff>
    </xdr:from>
    <xdr:to>
      <xdr:col>24</xdr:col>
      <xdr:colOff>152400</xdr:colOff>
      <xdr:row>90</xdr:row>
      <xdr:rowOff>133223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63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114554</xdr:rowOff>
    </xdr:from>
    <xdr:to>
      <xdr:col>24</xdr:col>
      <xdr:colOff>63500</xdr:colOff>
      <xdr:row>97</xdr:row>
      <xdr:rowOff>68627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6573754"/>
          <a:ext cx="838200" cy="12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31441</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191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8564</xdr:rowOff>
    </xdr:from>
    <xdr:to>
      <xdr:col>24</xdr:col>
      <xdr:colOff>114300</xdr:colOff>
      <xdr:row>96</xdr:row>
      <xdr:rowOff>110164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114554</xdr:rowOff>
    </xdr:from>
    <xdr:to>
      <xdr:col>19</xdr:col>
      <xdr:colOff>177800</xdr:colOff>
      <xdr:row>98</xdr:row>
      <xdr:rowOff>53322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573754"/>
          <a:ext cx="889000" cy="28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39567</xdr:rowOff>
    </xdr:from>
    <xdr:to>
      <xdr:col>20</xdr:col>
      <xdr:colOff>38100</xdr:colOff>
      <xdr:row>95</xdr:row>
      <xdr:rowOff>141167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3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157694</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10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170963</xdr:rowOff>
    </xdr:from>
    <xdr:to>
      <xdr:col>15</xdr:col>
      <xdr:colOff>50800</xdr:colOff>
      <xdr:row>98</xdr:row>
      <xdr:rowOff>53322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801613"/>
          <a:ext cx="889000" cy="5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87354</xdr:rowOff>
    </xdr:from>
    <xdr:to>
      <xdr:col>15</xdr:col>
      <xdr:colOff>101600</xdr:colOff>
      <xdr:row>97</xdr:row>
      <xdr:rowOff>17504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34031</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32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170963</xdr:rowOff>
    </xdr:from>
    <xdr:to>
      <xdr:col>10</xdr:col>
      <xdr:colOff>114300</xdr:colOff>
      <xdr:row>98</xdr:row>
      <xdr:rowOff>33184</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801613"/>
          <a:ext cx="889000" cy="3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119543</xdr:rowOff>
    </xdr:from>
    <xdr:to>
      <xdr:col>10</xdr:col>
      <xdr:colOff>165100</xdr:colOff>
      <xdr:row>97</xdr:row>
      <xdr:rowOff>49693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66220</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353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162913</xdr:rowOff>
    </xdr:from>
    <xdr:to>
      <xdr:col>6</xdr:col>
      <xdr:colOff>38100</xdr:colOff>
      <xdr:row>97</xdr:row>
      <xdr:rowOff>93063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2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109590</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39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17827</xdr:rowOff>
    </xdr:from>
    <xdr:to>
      <xdr:col>24</xdr:col>
      <xdr:colOff>114300</xdr:colOff>
      <xdr:row>97</xdr:row>
      <xdr:rowOff>119427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4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167704</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62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63754</xdr:rowOff>
    </xdr:from>
    <xdr:to>
      <xdr:col>20</xdr:col>
      <xdr:colOff>38100</xdr:colOff>
      <xdr:row>96</xdr:row>
      <xdr:rowOff>165354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2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156481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615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2522</xdr:rowOff>
    </xdr:from>
    <xdr:to>
      <xdr:col>15</xdr:col>
      <xdr:colOff>101600</xdr:colOff>
      <xdr:row>98</xdr:row>
      <xdr:rowOff>104122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80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95249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89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120163</xdr:rowOff>
    </xdr:from>
    <xdr:to>
      <xdr:col>10</xdr:col>
      <xdr:colOff>165100</xdr:colOff>
      <xdr:row>98</xdr:row>
      <xdr:rowOff>50313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75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41440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8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153834</xdr:rowOff>
    </xdr:from>
    <xdr:to>
      <xdr:col>6</xdr:col>
      <xdr:colOff>38100</xdr:colOff>
      <xdr:row>98</xdr:row>
      <xdr:rowOff>83984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8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75111</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87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52498</xdr:rowOff>
    </xdr:from>
    <xdr:to>
      <xdr:col>54</xdr:col>
      <xdr:colOff>189865</xdr:colOff>
      <xdr:row>37</xdr:row>
      <xdr:rowOff>162858</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881798"/>
          <a:ext cx="1270" cy="624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166685</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1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162858</xdr:rowOff>
    </xdr:from>
    <xdr:to>
      <xdr:col>55</xdr:col>
      <xdr:colOff>88900</xdr:colOff>
      <xdr:row>37</xdr:row>
      <xdr:rowOff>162858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0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170625</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657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52498</xdr:rowOff>
    </xdr:from>
    <xdr:to>
      <xdr:col>55</xdr:col>
      <xdr:colOff>88900</xdr:colOff>
      <xdr:row>34</xdr:row>
      <xdr:rowOff>52498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881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52498</xdr:rowOff>
    </xdr:from>
    <xdr:to>
      <xdr:col>55</xdr:col>
      <xdr:colOff>0</xdr:colOff>
      <xdr:row>34</xdr:row>
      <xdr:rowOff>131105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5881798"/>
          <a:ext cx="838200" cy="7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40714</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129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62287</xdr:rowOff>
    </xdr:from>
    <xdr:to>
      <xdr:col>55</xdr:col>
      <xdr:colOff>50800</xdr:colOff>
      <xdr:row>36</xdr:row>
      <xdr:rowOff>163887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3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65396</xdr:rowOff>
    </xdr:from>
    <xdr:to>
      <xdr:col>50</xdr:col>
      <xdr:colOff>114300</xdr:colOff>
      <xdr:row>34</xdr:row>
      <xdr:rowOff>131105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551796"/>
          <a:ext cx="889000" cy="40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76263</xdr:rowOff>
    </xdr:from>
    <xdr:to>
      <xdr:col>50</xdr:col>
      <xdr:colOff>165100</xdr:colOff>
      <xdr:row>37</xdr:row>
      <xdr:rowOff>6413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4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168990</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341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65396</xdr:rowOff>
    </xdr:from>
    <xdr:to>
      <xdr:col>45</xdr:col>
      <xdr:colOff>177800</xdr:colOff>
      <xdr:row>36</xdr:row>
      <xdr:rowOff>54149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551796"/>
          <a:ext cx="889000" cy="67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147920</xdr:rowOff>
    </xdr:from>
    <xdr:to>
      <xdr:col>46</xdr:col>
      <xdr:colOff>38100</xdr:colOff>
      <xdr:row>34</xdr:row>
      <xdr:rowOff>78070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58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69197</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5898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54149</xdr:rowOff>
    </xdr:from>
    <xdr:to>
      <xdr:col>41</xdr:col>
      <xdr:colOff>50800</xdr:colOff>
      <xdr:row>36</xdr:row>
      <xdr:rowOff>80045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226349"/>
          <a:ext cx="889000" cy="2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10769</xdr:rowOff>
    </xdr:from>
    <xdr:to>
      <xdr:col>41</xdr:col>
      <xdr:colOff>101600</xdr:colOff>
      <xdr:row>37</xdr:row>
      <xdr:rowOff>112369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5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103496</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44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28092</xdr:rowOff>
    </xdr:from>
    <xdr:to>
      <xdr:col>36</xdr:col>
      <xdr:colOff>165100</xdr:colOff>
      <xdr:row>37</xdr:row>
      <xdr:rowOff>129692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3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120819</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46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1698</xdr:rowOff>
    </xdr:from>
    <xdr:to>
      <xdr:col>55</xdr:col>
      <xdr:colOff>50800</xdr:colOff>
      <xdr:row>34</xdr:row>
      <xdr:rowOff>103298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583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126175</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78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80305</xdr:rowOff>
    </xdr:from>
    <xdr:to>
      <xdr:col>50</xdr:col>
      <xdr:colOff>165100</xdr:colOff>
      <xdr:row>35</xdr:row>
      <xdr:rowOff>10455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59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26982</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5684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14596</xdr:rowOff>
    </xdr:from>
    <xdr:to>
      <xdr:col>46</xdr:col>
      <xdr:colOff>38100</xdr:colOff>
      <xdr:row>32</xdr:row>
      <xdr:rowOff>116196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50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132723</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276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3349</xdr:rowOff>
    </xdr:from>
    <xdr:to>
      <xdr:col>41</xdr:col>
      <xdr:colOff>101600</xdr:colOff>
      <xdr:row>36</xdr:row>
      <xdr:rowOff>104949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17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121476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595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29245</xdr:rowOff>
    </xdr:from>
    <xdr:to>
      <xdr:col>36</xdr:col>
      <xdr:colOff>165100</xdr:colOff>
      <xdr:row>36</xdr:row>
      <xdr:rowOff>130845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20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147372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597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104331</xdr:rowOff>
    </xdr:from>
    <xdr:to>
      <xdr:col>54</xdr:col>
      <xdr:colOff>189865</xdr:colOff>
      <xdr:row>59</xdr:row>
      <xdr:rowOff>95224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76831"/>
          <a:ext cx="1270" cy="1533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99051</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21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95224</xdr:rowOff>
    </xdr:from>
    <xdr:to>
      <xdr:col>55</xdr:col>
      <xdr:colOff>88900</xdr:colOff>
      <xdr:row>59</xdr:row>
      <xdr:rowOff>95224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21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51008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452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104331</xdr:rowOff>
    </xdr:from>
    <xdr:to>
      <xdr:col>55</xdr:col>
      <xdr:colOff>88900</xdr:colOff>
      <xdr:row>50</xdr:row>
      <xdr:rowOff>104331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7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100330</xdr:rowOff>
    </xdr:from>
    <xdr:to>
      <xdr:col>55</xdr:col>
      <xdr:colOff>0</xdr:colOff>
      <xdr:row>52</xdr:row>
      <xdr:rowOff>69710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8844280"/>
          <a:ext cx="838200" cy="140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126928</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56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148501</xdr:rowOff>
    </xdr:from>
    <xdr:to>
      <xdr:col>55</xdr:col>
      <xdr:colOff>50800</xdr:colOff>
      <xdr:row>56</xdr:row>
      <xdr:rowOff>78651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57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100330</xdr:rowOff>
    </xdr:from>
    <xdr:to>
      <xdr:col>50</xdr:col>
      <xdr:colOff>114300</xdr:colOff>
      <xdr:row>53</xdr:row>
      <xdr:rowOff>28524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8844280"/>
          <a:ext cx="889000" cy="27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147689</xdr:rowOff>
    </xdr:from>
    <xdr:to>
      <xdr:col>50</xdr:col>
      <xdr:colOff>165100</xdr:colOff>
      <xdr:row>56</xdr:row>
      <xdr:rowOff>77839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57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68966</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67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28524</xdr:rowOff>
    </xdr:from>
    <xdr:to>
      <xdr:col>45</xdr:col>
      <xdr:colOff>177800</xdr:colOff>
      <xdr:row>54</xdr:row>
      <xdr:rowOff>86081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115374"/>
          <a:ext cx="889000" cy="22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167272</xdr:rowOff>
    </xdr:from>
    <xdr:to>
      <xdr:col>46</xdr:col>
      <xdr:colOff>38100</xdr:colOff>
      <xdr:row>56</xdr:row>
      <xdr:rowOff>97422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59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88549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68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126124</xdr:rowOff>
    </xdr:from>
    <xdr:to>
      <xdr:col>41</xdr:col>
      <xdr:colOff>50800</xdr:colOff>
      <xdr:row>54</xdr:row>
      <xdr:rowOff>86081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8870074"/>
          <a:ext cx="889000" cy="47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169342</xdr:rowOff>
    </xdr:from>
    <xdr:to>
      <xdr:col>41</xdr:col>
      <xdr:colOff>101600</xdr:colOff>
      <xdr:row>56</xdr:row>
      <xdr:rowOff>99492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5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90619</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69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10351</xdr:rowOff>
    </xdr:from>
    <xdr:to>
      <xdr:col>36</xdr:col>
      <xdr:colOff>165100</xdr:colOff>
      <xdr:row>56</xdr:row>
      <xdr:rowOff>111951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103078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18910</xdr:rowOff>
    </xdr:from>
    <xdr:to>
      <xdr:col>55</xdr:col>
      <xdr:colOff>50800</xdr:colOff>
      <xdr:row>52</xdr:row>
      <xdr:rowOff>120510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893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41787</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8785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49530</xdr:rowOff>
    </xdr:from>
    <xdr:to>
      <xdr:col>50</xdr:col>
      <xdr:colOff>165100</xdr:colOff>
      <xdr:row>51</xdr:row>
      <xdr:rowOff>151130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879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49</xdr:row>
      <xdr:rowOff>167657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8568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149174</xdr:rowOff>
    </xdr:from>
    <xdr:to>
      <xdr:col>46</xdr:col>
      <xdr:colOff>38100</xdr:colOff>
      <xdr:row>53</xdr:row>
      <xdr:rowOff>79324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06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95851</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8839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35281</xdr:rowOff>
    </xdr:from>
    <xdr:to>
      <xdr:col>41</xdr:col>
      <xdr:colOff>101600</xdr:colOff>
      <xdr:row>54</xdr:row>
      <xdr:rowOff>136881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29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153408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06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75324</xdr:rowOff>
    </xdr:from>
    <xdr:to>
      <xdr:col>36</xdr:col>
      <xdr:colOff>165100</xdr:colOff>
      <xdr:row>52</xdr:row>
      <xdr:rowOff>5474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881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22001</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8594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123851</xdr:rowOff>
    </xdr:from>
    <xdr:to>
      <xdr:col>54</xdr:col>
      <xdr:colOff>189865</xdr:colOff>
      <xdr:row>79</xdr:row>
      <xdr:rowOff>42177</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25351"/>
          <a:ext cx="1270" cy="1461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46004</xdr:rowOff>
    </xdr:from>
    <xdr:ext cx="378565"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0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42177</xdr:rowOff>
    </xdr:from>
    <xdr:to>
      <xdr:col>55</xdr:col>
      <xdr:colOff>88900</xdr:colOff>
      <xdr:row>79</xdr:row>
      <xdr:rowOff>42177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70528</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0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123851</xdr:rowOff>
    </xdr:from>
    <xdr:to>
      <xdr:col>55</xdr:col>
      <xdr:colOff>88900</xdr:colOff>
      <xdr:row>70</xdr:row>
      <xdr:rowOff>123851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2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32449</xdr:rowOff>
    </xdr:from>
    <xdr:to>
      <xdr:col>55</xdr:col>
      <xdr:colOff>0</xdr:colOff>
      <xdr:row>78</xdr:row>
      <xdr:rowOff>84277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234099"/>
          <a:ext cx="838200" cy="22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103636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05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125209</xdr:rowOff>
    </xdr:from>
    <xdr:to>
      <xdr:col>55</xdr:col>
      <xdr:colOff>50800</xdr:colOff>
      <xdr:row>78</xdr:row>
      <xdr:rowOff>55359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2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84277</xdr:rowOff>
    </xdr:from>
    <xdr:to>
      <xdr:col>50</xdr:col>
      <xdr:colOff>114300</xdr:colOff>
      <xdr:row>78</xdr:row>
      <xdr:rowOff>134899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457377"/>
          <a:ext cx="889000" cy="5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125997</xdr:rowOff>
    </xdr:from>
    <xdr:to>
      <xdr:col>50</xdr:col>
      <xdr:colOff>165100</xdr:colOff>
      <xdr:row>78</xdr:row>
      <xdr:rowOff>56147</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2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72674</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0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134899</xdr:rowOff>
    </xdr:from>
    <xdr:to>
      <xdr:col>45</xdr:col>
      <xdr:colOff>177800</xdr:colOff>
      <xdr:row>79</xdr:row>
      <xdr:rowOff>8077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507999"/>
          <a:ext cx="889000" cy="44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107328</xdr:rowOff>
    </xdr:from>
    <xdr:to>
      <xdr:col>46</xdr:col>
      <xdr:colOff>38100</xdr:colOff>
      <xdr:row>78</xdr:row>
      <xdr:rowOff>37478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0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54005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08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90957</xdr:rowOff>
    </xdr:from>
    <xdr:to>
      <xdr:col>41</xdr:col>
      <xdr:colOff>50800</xdr:colOff>
      <xdr:row>79</xdr:row>
      <xdr:rowOff>8077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292607"/>
          <a:ext cx="889000" cy="2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121946</xdr:rowOff>
    </xdr:from>
    <xdr:to>
      <xdr:col>41</xdr:col>
      <xdr:colOff>101600</xdr:colOff>
      <xdr:row>78</xdr:row>
      <xdr:rowOff>52096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68623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76112</xdr:rowOff>
    </xdr:from>
    <xdr:to>
      <xdr:col>36</xdr:col>
      <xdr:colOff>165100</xdr:colOff>
      <xdr:row>78</xdr:row>
      <xdr:rowOff>6262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27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168839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37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153099</xdr:rowOff>
    </xdr:from>
    <xdr:to>
      <xdr:col>55</xdr:col>
      <xdr:colOff>50800</xdr:colOff>
      <xdr:row>77</xdr:row>
      <xdr:rowOff>83249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18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4526</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03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33477</xdr:rowOff>
    </xdr:from>
    <xdr:to>
      <xdr:col>50</xdr:col>
      <xdr:colOff>165100</xdr:colOff>
      <xdr:row>78</xdr:row>
      <xdr:rowOff>135077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0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126204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49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84099</xdr:rowOff>
    </xdr:from>
    <xdr:to>
      <xdr:col>46</xdr:col>
      <xdr:colOff>38100</xdr:colOff>
      <xdr:row>79</xdr:row>
      <xdr:rowOff>14249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5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5376</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549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128727</xdr:rowOff>
    </xdr:from>
    <xdr:to>
      <xdr:col>41</xdr:col>
      <xdr:colOff>101600</xdr:colOff>
      <xdr:row>79</xdr:row>
      <xdr:rowOff>58877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0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50004</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594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40157</xdr:rowOff>
    </xdr:from>
    <xdr:to>
      <xdr:col>36</xdr:col>
      <xdr:colOff>165100</xdr:colOff>
      <xdr:row>77</xdr:row>
      <xdr:rowOff>141757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24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158284</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01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117487</xdr:rowOff>
    </xdr:from>
    <xdr:to>
      <xdr:col>54</xdr:col>
      <xdr:colOff>189865</xdr:colOff>
      <xdr:row>98</xdr:row>
      <xdr:rowOff>44526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890887"/>
          <a:ext cx="1270" cy="955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48353</xdr:rowOff>
    </xdr:from>
    <xdr:ext cx="534377"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85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44526</xdr:rowOff>
    </xdr:from>
    <xdr:to>
      <xdr:col>55</xdr:col>
      <xdr:colOff>88900</xdr:colOff>
      <xdr:row>98</xdr:row>
      <xdr:rowOff>44526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846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64164</xdr:rowOff>
    </xdr:from>
    <xdr:ext cx="534377"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66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117487</xdr:rowOff>
    </xdr:from>
    <xdr:to>
      <xdr:col>55</xdr:col>
      <xdr:colOff>88900</xdr:colOff>
      <xdr:row>92</xdr:row>
      <xdr:rowOff>117487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890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139636</xdr:rowOff>
    </xdr:from>
    <xdr:to>
      <xdr:col>55</xdr:col>
      <xdr:colOff>0</xdr:colOff>
      <xdr:row>92</xdr:row>
      <xdr:rowOff>149937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5570136"/>
          <a:ext cx="838200" cy="35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130015</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417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151588</xdr:rowOff>
    </xdr:from>
    <xdr:to>
      <xdr:col>55</xdr:col>
      <xdr:colOff>50800</xdr:colOff>
      <xdr:row>96</xdr:row>
      <xdr:rowOff>81738</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43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139636</xdr:rowOff>
    </xdr:from>
    <xdr:to>
      <xdr:col>50</xdr:col>
      <xdr:colOff>114300</xdr:colOff>
      <xdr:row>91</xdr:row>
      <xdr:rowOff>167920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5570136"/>
          <a:ext cx="889000" cy="199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136017</xdr:rowOff>
    </xdr:from>
    <xdr:to>
      <xdr:col>50</xdr:col>
      <xdr:colOff>165100</xdr:colOff>
      <xdr:row>96</xdr:row>
      <xdr:rowOff>66167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42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57294</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1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167920</xdr:rowOff>
    </xdr:from>
    <xdr:to>
      <xdr:col>45</xdr:col>
      <xdr:colOff>177800</xdr:colOff>
      <xdr:row>93</xdr:row>
      <xdr:rowOff>109220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5769870"/>
          <a:ext cx="889000" cy="28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161886</xdr:rowOff>
    </xdr:from>
    <xdr:to>
      <xdr:col>46</xdr:col>
      <xdr:colOff>38100</xdr:colOff>
      <xdr:row>96</xdr:row>
      <xdr:rowOff>92036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44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83163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54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131039</xdr:rowOff>
    </xdr:from>
    <xdr:to>
      <xdr:col>41</xdr:col>
      <xdr:colOff>50800</xdr:colOff>
      <xdr:row>93</xdr:row>
      <xdr:rowOff>109220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5904439"/>
          <a:ext cx="889000" cy="149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168263</xdr:rowOff>
    </xdr:from>
    <xdr:to>
      <xdr:col>41</xdr:col>
      <xdr:colOff>101600</xdr:colOff>
      <xdr:row>96</xdr:row>
      <xdr:rowOff>98413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89540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54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40081</xdr:rowOff>
    </xdr:from>
    <xdr:to>
      <xdr:col>36</xdr:col>
      <xdr:colOff>165100</xdr:colOff>
      <xdr:row>96</xdr:row>
      <xdr:rowOff>141681</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49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132808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59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99137</xdr:rowOff>
    </xdr:from>
    <xdr:to>
      <xdr:col>55</xdr:col>
      <xdr:colOff>50800</xdr:colOff>
      <xdr:row>93</xdr:row>
      <xdr:rowOff>29287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587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19716</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579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88836</xdr:rowOff>
    </xdr:from>
    <xdr:to>
      <xdr:col>50</xdr:col>
      <xdr:colOff>165100</xdr:colOff>
      <xdr:row>91</xdr:row>
      <xdr:rowOff>18986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551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89</xdr:row>
      <xdr:rowOff>35513</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39795" y="15294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117120</xdr:rowOff>
    </xdr:from>
    <xdr:to>
      <xdr:col>46</xdr:col>
      <xdr:colOff>38100</xdr:colOff>
      <xdr:row>92</xdr:row>
      <xdr:rowOff>47270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571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63797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549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58420</xdr:rowOff>
    </xdr:from>
    <xdr:to>
      <xdr:col>41</xdr:col>
      <xdr:colOff>101600</xdr:colOff>
      <xdr:row>93</xdr:row>
      <xdr:rowOff>160020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00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5097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577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80239</xdr:rowOff>
    </xdr:from>
    <xdr:to>
      <xdr:col>36</xdr:col>
      <xdr:colOff>165100</xdr:colOff>
      <xdr:row>93</xdr:row>
      <xdr:rowOff>10389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585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26916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562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121279</xdr:rowOff>
    </xdr:from>
    <xdr:to>
      <xdr:col>85</xdr:col>
      <xdr:colOff>126364</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436229"/>
          <a:ext cx="1269" cy="1294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67956</xdr:rowOff>
    </xdr:from>
    <xdr:ext cx="534377"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21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121279</xdr:rowOff>
    </xdr:from>
    <xdr:to>
      <xdr:col>86</xdr:col>
      <xdr:colOff>25400</xdr:colOff>
      <xdr:row>31</xdr:row>
      <xdr:rowOff>121279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436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64891</xdr:rowOff>
    </xdr:from>
    <xdr:to>
      <xdr:col>85</xdr:col>
      <xdr:colOff>127000</xdr:colOff>
      <xdr:row>38</xdr:row>
      <xdr:rowOff>139795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579991"/>
          <a:ext cx="838200" cy="7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50760</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394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27883</xdr:rowOff>
    </xdr:from>
    <xdr:to>
      <xdr:col>85</xdr:col>
      <xdr:colOff>177800</xdr:colOff>
      <xdr:row>38</xdr:row>
      <xdr:rowOff>129483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54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171380</xdr:rowOff>
    </xdr:from>
    <xdr:to>
      <xdr:col>81</xdr:col>
      <xdr:colOff>50800</xdr:colOff>
      <xdr:row>38</xdr:row>
      <xdr:rowOff>64891</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515030"/>
          <a:ext cx="889000" cy="6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146641</xdr:rowOff>
    </xdr:from>
    <xdr:to>
      <xdr:col>81</xdr:col>
      <xdr:colOff>101600</xdr:colOff>
      <xdr:row>38</xdr:row>
      <xdr:rowOff>76791</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49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93318</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26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171380</xdr:rowOff>
    </xdr:from>
    <xdr:to>
      <xdr:col>76</xdr:col>
      <xdr:colOff>114300</xdr:colOff>
      <xdr:row>38</xdr:row>
      <xdr:rowOff>10027</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3703300" y="6515030"/>
          <a:ext cx="8890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16681</xdr:rowOff>
    </xdr:from>
    <xdr:to>
      <xdr:col>76</xdr:col>
      <xdr:colOff>165100</xdr:colOff>
      <xdr:row>38</xdr:row>
      <xdr:rowOff>118281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53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109408</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662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105124</xdr:rowOff>
    </xdr:from>
    <xdr:to>
      <xdr:col>71</xdr:col>
      <xdr:colOff>177800</xdr:colOff>
      <xdr:row>38</xdr:row>
      <xdr:rowOff>10027</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448774"/>
          <a:ext cx="889000" cy="76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17291</xdr:rowOff>
    </xdr:from>
    <xdr:to>
      <xdr:col>72</xdr:col>
      <xdr:colOff>38100</xdr:colOff>
      <xdr:row>38</xdr:row>
      <xdr:rowOff>118891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53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110018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68428" y="6625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52934</xdr:rowOff>
    </xdr:from>
    <xdr:to>
      <xdr:col>67</xdr:col>
      <xdr:colOff>101600</xdr:colOff>
      <xdr:row>38</xdr:row>
      <xdr:rowOff>154534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56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145661</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660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88995</xdr:rowOff>
    </xdr:from>
    <xdr:to>
      <xdr:col>85</xdr:col>
      <xdr:colOff>177800</xdr:colOff>
      <xdr:row>39</xdr:row>
      <xdr:rowOff>19145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60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6310</xdr:rowOff>
    </xdr:from>
    <xdr:ext cx="469744"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52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14091</xdr:rowOff>
    </xdr:from>
    <xdr:to>
      <xdr:col>81</xdr:col>
      <xdr:colOff>101600</xdr:colOff>
      <xdr:row>38</xdr:row>
      <xdr:rowOff>115691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52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106818</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46428" y="6621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120580</xdr:rowOff>
    </xdr:from>
    <xdr:to>
      <xdr:col>76</xdr:col>
      <xdr:colOff>165100</xdr:colOff>
      <xdr:row>38</xdr:row>
      <xdr:rowOff>50730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46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67257</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25111" y="623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130677</xdr:rowOff>
    </xdr:from>
    <xdr:to>
      <xdr:col>72</xdr:col>
      <xdr:colOff>38100</xdr:colOff>
      <xdr:row>38</xdr:row>
      <xdr:rowOff>60827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47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77354</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36111" y="624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54324</xdr:rowOff>
    </xdr:from>
    <xdr:to>
      <xdr:col>67</xdr:col>
      <xdr:colOff>101600</xdr:colOff>
      <xdr:row>37</xdr:row>
      <xdr:rowOff>155924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39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1001</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47111" y="617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58686</xdr:rowOff>
    </xdr:from>
    <xdr:to>
      <xdr:col>85</xdr:col>
      <xdr:colOff>126364</xdr:colOff>
      <xdr:row>79</xdr:row>
      <xdr:rowOff>66802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403086"/>
          <a:ext cx="1269" cy="1208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70629</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61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66802</xdr:rowOff>
    </xdr:from>
    <xdr:to>
      <xdr:col>86</xdr:col>
      <xdr:colOff>25400</xdr:colOff>
      <xdr:row>79</xdr:row>
      <xdr:rowOff>66802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611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5363</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2178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58686</xdr:rowOff>
    </xdr:from>
    <xdr:to>
      <xdr:col>86</xdr:col>
      <xdr:colOff>25400</xdr:colOff>
      <xdr:row>72</xdr:row>
      <xdr:rowOff>58686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40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93104</xdr:rowOff>
    </xdr:from>
    <xdr:to>
      <xdr:col>85</xdr:col>
      <xdr:colOff>127000</xdr:colOff>
      <xdr:row>72</xdr:row>
      <xdr:rowOff>58686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2266054"/>
          <a:ext cx="838200" cy="13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69842</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100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91415</xdr:rowOff>
    </xdr:from>
    <xdr:to>
      <xdr:col>85</xdr:col>
      <xdr:colOff>177800</xdr:colOff>
      <xdr:row>77</xdr:row>
      <xdr:rowOff>21565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93104</xdr:rowOff>
    </xdr:from>
    <xdr:to>
      <xdr:col>81</xdr:col>
      <xdr:colOff>50800</xdr:colOff>
      <xdr:row>72</xdr:row>
      <xdr:rowOff>49352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2266054"/>
          <a:ext cx="889000" cy="12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91287</xdr:rowOff>
    </xdr:from>
    <xdr:to>
      <xdr:col>81</xdr:col>
      <xdr:colOff>101600</xdr:colOff>
      <xdr:row>77</xdr:row>
      <xdr:rowOff>21437</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121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12564</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21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49352</xdr:rowOff>
    </xdr:from>
    <xdr:to>
      <xdr:col>76</xdr:col>
      <xdr:colOff>114300</xdr:colOff>
      <xdr:row>72</xdr:row>
      <xdr:rowOff>105219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2393752"/>
          <a:ext cx="889000" cy="5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20929</xdr:rowOff>
    </xdr:from>
    <xdr:to>
      <xdr:col>76</xdr:col>
      <xdr:colOff>165100</xdr:colOff>
      <xdr:row>77</xdr:row>
      <xdr:rowOff>122529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22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113656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331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90894</xdr:rowOff>
    </xdr:from>
    <xdr:to>
      <xdr:col>71</xdr:col>
      <xdr:colOff>177800</xdr:colOff>
      <xdr:row>72</xdr:row>
      <xdr:rowOff>105219</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2435294"/>
          <a:ext cx="889000" cy="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24740</xdr:rowOff>
    </xdr:from>
    <xdr:to>
      <xdr:col>72</xdr:col>
      <xdr:colOff>38100</xdr:colOff>
      <xdr:row>77</xdr:row>
      <xdr:rowOff>126340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22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117467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31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28994</xdr:rowOff>
    </xdr:from>
    <xdr:to>
      <xdr:col>67</xdr:col>
      <xdr:colOff>101600</xdr:colOff>
      <xdr:row>77</xdr:row>
      <xdr:rowOff>130594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23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121721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32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7886</xdr:rowOff>
    </xdr:from>
    <xdr:to>
      <xdr:col>85</xdr:col>
      <xdr:colOff>177800</xdr:colOff>
      <xdr:row>72</xdr:row>
      <xdr:rowOff>109486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35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132363</xdr:rowOff>
    </xdr:from>
    <xdr:ext cx="599010"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305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42304</xdr:rowOff>
    </xdr:from>
    <xdr:to>
      <xdr:col>81</xdr:col>
      <xdr:colOff>101600</xdr:colOff>
      <xdr:row>71</xdr:row>
      <xdr:rowOff>143904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21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160431</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181795" y="1199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170002</xdr:rowOff>
    </xdr:from>
    <xdr:to>
      <xdr:col>76</xdr:col>
      <xdr:colOff>165100</xdr:colOff>
      <xdr:row>72</xdr:row>
      <xdr:rowOff>100152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34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116679</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292795" y="12118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54419</xdr:rowOff>
    </xdr:from>
    <xdr:to>
      <xdr:col>72</xdr:col>
      <xdr:colOff>38100</xdr:colOff>
      <xdr:row>72</xdr:row>
      <xdr:rowOff>156019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39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1096</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03795" y="12174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40094</xdr:rowOff>
    </xdr:from>
    <xdr:to>
      <xdr:col>67</xdr:col>
      <xdr:colOff>101600</xdr:colOff>
      <xdr:row>72</xdr:row>
      <xdr:rowOff>141694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38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158221</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14795" y="1215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16370</xdr:rowOff>
    </xdr:from>
    <xdr:to>
      <xdr:col>85</xdr:col>
      <xdr:colOff>126364</xdr:colOff>
      <xdr:row>99</xdr:row>
      <xdr:rowOff>10179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618320"/>
          <a:ext cx="1269" cy="1365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14006</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9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10179</xdr:rowOff>
    </xdr:from>
    <xdr:to>
      <xdr:col>86</xdr:col>
      <xdr:colOff>25400</xdr:colOff>
      <xdr:row>99</xdr:row>
      <xdr:rowOff>10179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983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134497</xdr:rowOff>
    </xdr:from>
    <xdr:ext cx="534377"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39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16370</xdr:rowOff>
    </xdr:from>
    <xdr:to>
      <xdr:col>86</xdr:col>
      <xdr:colOff>25400</xdr:colOff>
      <xdr:row>91</xdr:row>
      <xdr:rowOff>16370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6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168123</xdr:rowOff>
    </xdr:from>
    <xdr:to>
      <xdr:col>85</xdr:col>
      <xdr:colOff>127000</xdr:colOff>
      <xdr:row>96</xdr:row>
      <xdr:rowOff>80530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455873"/>
          <a:ext cx="838200" cy="8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148956</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436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170529</xdr:rowOff>
    </xdr:from>
    <xdr:to>
      <xdr:col>85</xdr:col>
      <xdr:colOff>177800</xdr:colOff>
      <xdr:row>96</xdr:row>
      <xdr:rowOff>100679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45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80530</xdr:rowOff>
    </xdr:from>
    <xdr:to>
      <xdr:col>81</xdr:col>
      <xdr:colOff>50800</xdr:colOff>
      <xdr:row>96</xdr:row>
      <xdr:rowOff>109620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539730"/>
          <a:ext cx="889000" cy="2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82938</xdr:rowOff>
    </xdr:from>
    <xdr:to>
      <xdr:col>81</xdr:col>
      <xdr:colOff>101600</xdr:colOff>
      <xdr:row>96</xdr:row>
      <xdr:rowOff>13088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37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29615</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14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109620</xdr:rowOff>
    </xdr:from>
    <xdr:to>
      <xdr:col>76</xdr:col>
      <xdr:colOff>114300</xdr:colOff>
      <xdr:row>96</xdr:row>
      <xdr:rowOff>125794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568820"/>
          <a:ext cx="889000" cy="1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35083</xdr:rowOff>
    </xdr:from>
    <xdr:to>
      <xdr:col>76</xdr:col>
      <xdr:colOff>165100</xdr:colOff>
      <xdr:row>97</xdr:row>
      <xdr:rowOff>136683</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66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127810</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75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110858</xdr:rowOff>
    </xdr:from>
    <xdr:to>
      <xdr:col>71</xdr:col>
      <xdr:colOff>177800</xdr:colOff>
      <xdr:row>96</xdr:row>
      <xdr:rowOff>125794</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6570058"/>
          <a:ext cx="889000" cy="1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59582</xdr:rowOff>
    </xdr:from>
    <xdr:to>
      <xdr:col>72</xdr:col>
      <xdr:colOff>38100</xdr:colOff>
      <xdr:row>97</xdr:row>
      <xdr:rowOff>161182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69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152309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78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53487</xdr:rowOff>
    </xdr:from>
    <xdr:to>
      <xdr:col>67</xdr:col>
      <xdr:colOff>101600</xdr:colOff>
      <xdr:row>97</xdr:row>
      <xdr:rowOff>155087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68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146214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77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117323</xdr:rowOff>
    </xdr:from>
    <xdr:to>
      <xdr:col>85</xdr:col>
      <xdr:colOff>177800</xdr:colOff>
      <xdr:row>96</xdr:row>
      <xdr:rowOff>47473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40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140200</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25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29730</xdr:rowOff>
    </xdr:from>
    <xdr:to>
      <xdr:col>81</xdr:col>
      <xdr:colOff>101600</xdr:colOff>
      <xdr:row>96</xdr:row>
      <xdr:rowOff>131330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48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122457</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58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58820</xdr:rowOff>
    </xdr:from>
    <xdr:to>
      <xdr:col>76</xdr:col>
      <xdr:colOff>165100</xdr:colOff>
      <xdr:row>96</xdr:row>
      <xdr:rowOff>160420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51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5497</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29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74994</xdr:rowOff>
    </xdr:from>
    <xdr:to>
      <xdr:col>72</xdr:col>
      <xdr:colOff>38100</xdr:colOff>
      <xdr:row>97</xdr:row>
      <xdr:rowOff>5144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53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21671</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30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60058</xdr:rowOff>
    </xdr:from>
    <xdr:to>
      <xdr:col>67</xdr:col>
      <xdr:colOff>101600</xdr:colOff>
      <xdr:row>96</xdr:row>
      <xdr:rowOff>161658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51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6735</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29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102781</xdr:rowOff>
    </xdr:from>
    <xdr:to>
      <xdr:col>116</xdr:col>
      <xdr:colOff>62864</xdr:colOff>
      <xdr:row>38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246281"/>
          <a:ext cx="1269" cy="129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49458</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02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102781</xdr:rowOff>
    </xdr:from>
    <xdr:to>
      <xdr:col>116</xdr:col>
      <xdr:colOff>152400</xdr:colOff>
      <xdr:row>30</xdr:row>
      <xdr:rowOff>102781</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24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34430</xdr:rowOff>
    </xdr:from>
    <xdr:to>
      <xdr:col>116</xdr:col>
      <xdr:colOff>63500</xdr:colOff>
      <xdr:row>35</xdr:row>
      <xdr:rowOff>38716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035180"/>
          <a:ext cx="838200" cy="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20350</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1925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41923</xdr:rowOff>
    </xdr:from>
    <xdr:to>
      <xdr:col>116</xdr:col>
      <xdr:colOff>114300</xdr:colOff>
      <xdr:row>36</xdr:row>
      <xdr:rowOff>143523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21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17571</xdr:rowOff>
    </xdr:from>
    <xdr:to>
      <xdr:col>111</xdr:col>
      <xdr:colOff>177800</xdr:colOff>
      <xdr:row>35</xdr:row>
      <xdr:rowOff>34430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5675421"/>
          <a:ext cx="889000" cy="35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15691</xdr:rowOff>
    </xdr:from>
    <xdr:to>
      <xdr:col>112</xdr:col>
      <xdr:colOff>38100</xdr:colOff>
      <xdr:row>36</xdr:row>
      <xdr:rowOff>117291</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1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108418</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28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17571</xdr:rowOff>
    </xdr:from>
    <xdr:to>
      <xdr:col>107</xdr:col>
      <xdr:colOff>50800</xdr:colOff>
      <xdr:row>34</xdr:row>
      <xdr:rowOff>161303</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9545300" y="5675421"/>
          <a:ext cx="889000" cy="31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87986</xdr:rowOff>
    </xdr:from>
    <xdr:to>
      <xdr:col>107</xdr:col>
      <xdr:colOff>101600</xdr:colOff>
      <xdr:row>37</xdr:row>
      <xdr:rowOff>18136</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2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9263</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35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15342</xdr:rowOff>
    </xdr:from>
    <xdr:to>
      <xdr:col>102</xdr:col>
      <xdr:colOff>114300</xdr:colOff>
      <xdr:row>34</xdr:row>
      <xdr:rowOff>161303</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5844642"/>
          <a:ext cx="889000" cy="1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10319</xdr:rowOff>
    </xdr:from>
    <xdr:to>
      <xdr:col>102</xdr:col>
      <xdr:colOff>165100</xdr:colOff>
      <xdr:row>37</xdr:row>
      <xdr:rowOff>111919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3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103046</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44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28378</xdr:rowOff>
    </xdr:from>
    <xdr:to>
      <xdr:col>98</xdr:col>
      <xdr:colOff>38100</xdr:colOff>
      <xdr:row>37</xdr:row>
      <xdr:rowOff>129978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37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121105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464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159366</xdr:rowOff>
    </xdr:from>
    <xdr:to>
      <xdr:col>116</xdr:col>
      <xdr:colOff>114300</xdr:colOff>
      <xdr:row>35</xdr:row>
      <xdr:rowOff>89516</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598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10793</xdr:rowOff>
    </xdr:from>
    <xdr:ext cx="469744"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5840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155080</xdr:rowOff>
    </xdr:from>
    <xdr:to>
      <xdr:col>112</xdr:col>
      <xdr:colOff>38100</xdr:colOff>
      <xdr:row>35</xdr:row>
      <xdr:rowOff>85230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598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101757</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088428" y="575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138221</xdr:rowOff>
    </xdr:from>
    <xdr:to>
      <xdr:col>107</xdr:col>
      <xdr:colOff>101600</xdr:colOff>
      <xdr:row>33</xdr:row>
      <xdr:rowOff>68371</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562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31</xdr:row>
      <xdr:rowOff>84898</xdr:rowOff>
    </xdr:from>
    <xdr:ext cx="534377"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167111" y="539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110503</xdr:rowOff>
    </xdr:from>
    <xdr:to>
      <xdr:col>102</xdr:col>
      <xdr:colOff>165100</xdr:colOff>
      <xdr:row>35</xdr:row>
      <xdr:rowOff>40653</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593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57180</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10428" y="5715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135992</xdr:rowOff>
    </xdr:from>
    <xdr:to>
      <xdr:col>98</xdr:col>
      <xdr:colOff>38100</xdr:colOff>
      <xdr:row>34</xdr:row>
      <xdr:rowOff>66142</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579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32</xdr:row>
      <xdr:rowOff>82669</xdr:rowOff>
    </xdr:from>
    <xdr:ext cx="534377"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389111" y="556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4049</xdr:rowOff>
    </xdr:from>
    <xdr:to>
      <xdr:col>116</xdr:col>
      <xdr:colOff>62864</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919449"/>
          <a:ext cx="1269" cy="116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122176</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69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4049</xdr:rowOff>
    </xdr:from>
    <xdr:to>
      <xdr:col>116</xdr:col>
      <xdr:colOff>152400</xdr:colOff>
      <xdr:row>52</xdr:row>
      <xdr:rowOff>4049</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91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10450</xdr:rowOff>
    </xdr:from>
    <xdr:to>
      <xdr:col>116</xdr:col>
      <xdr:colOff>63500</xdr:colOff>
      <xdr:row>54</xdr:row>
      <xdr:rowOff>37836</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1323300" y="9268750"/>
          <a:ext cx="838200" cy="2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105732</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706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127305</xdr:rowOff>
    </xdr:from>
    <xdr:to>
      <xdr:col>116</xdr:col>
      <xdr:colOff>114300</xdr:colOff>
      <xdr:row>57</xdr:row>
      <xdr:rowOff>57455</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37836</xdr:rowOff>
    </xdr:from>
    <xdr:to>
      <xdr:col>111</xdr:col>
      <xdr:colOff>177800</xdr:colOff>
      <xdr:row>54</xdr:row>
      <xdr:rowOff>80310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0434300" y="9296136"/>
          <a:ext cx="889000" cy="4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107462</xdr:rowOff>
    </xdr:from>
    <xdr:to>
      <xdr:col>112</xdr:col>
      <xdr:colOff>38100</xdr:colOff>
      <xdr:row>57</xdr:row>
      <xdr:rowOff>37612</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28739</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801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80310</xdr:rowOff>
    </xdr:from>
    <xdr:to>
      <xdr:col>107</xdr:col>
      <xdr:colOff>50800</xdr:colOff>
      <xdr:row>54</xdr:row>
      <xdr:rowOff>126716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9545300" y="9338610"/>
          <a:ext cx="889000" cy="4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6696</xdr:rowOff>
    </xdr:from>
    <xdr:to>
      <xdr:col>107</xdr:col>
      <xdr:colOff>101600</xdr:colOff>
      <xdr:row>57</xdr:row>
      <xdr:rowOff>108296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99423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87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126716</xdr:rowOff>
    </xdr:from>
    <xdr:to>
      <xdr:col>102</xdr:col>
      <xdr:colOff>114300</xdr:colOff>
      <xdr:row>55</xdr:row>
      <xdr:rowOff>11455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8656300" y="9385016"/>
          <a:ext cx="889000" cy="5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17349</xdr:rowOff>
    </xdr:from>
    <xdr:to>
      <xdr:col>102</xdr:col>
      <xdr:colOff>165100</xdr:colOff>
      <xdr:row>57</xdr:row>
      <xdr:rowOff>118949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7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110076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88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11222</xdr:rowOff>
    </xdr:from>
    <xdr:to>
      <xdr:col>98</xdr:col>
      <xdr:colOff>38100</xdr:colOff>
      <xdr:row>57</xdr:row>
      <xdr:rowOff>112822</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78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103949</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87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131100</xdr:rowOff>
    </xdr:from>
    <xdr:to>
      <xdr:col>116</xdr:col>
      <xdr:colOff>114300</xdr:colOff>
      <xdr:row>54</xdr:row>
      <xdr:rowOff>61250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921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153977</xdr:rowOff>
    </xdr:from>
    <xdr:ext cx="534377"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906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158486</xdr:rowOff>
    </xdr:from>
    <xdr:to>
      <xdr:col>112</xdr:col>
      <xdr:colOff>38100</xdr:colOff>
      <xdr:row>54</xdr:row>
      <xdr:rowOff>88636</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924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52</xdr:row>
      <xdr:rowOff>105163</xdr:rowOff>
    </xdr:from>
    <xdr:ext cx="534377"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56111" y="902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29510</xdr:rowOff>
    </xdr:from>
    <xdr:to>
      <xdr:col>107</xdr:col>
      <xdr:colOff>101600</xdr:colOff>
      <xdr:row>54</xdr:row>
      <xdr:rowOff>131110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928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147637</xdr:rowOff>
    </xdr:from>
    <xdr:ext cx="534377"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67111" y="906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75916</xdr:rowOff>
    </xdr:from>
    <xdr:to>
      <xdr:col>102</xdr:col>
      <xdr:colOff>165100</xdr:colOff>
      <xdr:row>55</xdr:row>
      <xdr:rowOff>6066</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933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22593</xdr:rowOff>
    </xdr:from>
    <xdr:ext cx="534377"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278111" y="910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132105</xdr:rowOff>
    </xdr:from>
    <xdr:to>
      <xdr:col>98</xdr:col>
      <xdr:colOff>38100</xdr:colOff>
      <xdr:row>55</xdr:row>
      <xdr:rowOff>62255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93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78782</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389111" y="916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74</xdr:row>
      <xdr:rowOff>23438</xdr:rowOff>
    </xdr:from>
    <xdr:to>
      <xdr:col>116</xdr:col>
      <xdr:colOff>62864</xdr:colOff>
      <xdr:row>77</xdr:row>
      <xdr:rowOff>138157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710738"/>
          <a:ext cx="1269" cy="629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141984</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34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138157</xdr:rowOff>
    </xdr:from>
    <xdr:to>
      <xdr:col>116</xdr:col>
      <xdr:colOff>152400</xdr:colOff>
      <xdr:row>77</xdr:row>
      <xdr:rowOff>138157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33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141565</xdr:rowOff>
    </xdr:from>
    <xdr:ext cx="534377"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248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74</xdr:row>
      <xdr:rowOff>23438</xdr:rowOff>
    </xdr:from>
    <xdr:to>
      <xdr:col>116</xdr:col>
      <xdr:colOff>152400</xdr:colOff>
      <xdr:row>74</xdr:row>
      <xdr:rowOff>23438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710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127889</xdr:rowOff>
    </xdr:from>
    <xdr:to>
      <xdr:col>116</xdr:col>
      <xdr:colOff>63500</xdr:colOff>
      <xdr:row>75</xdr:row>
      <xdr:rowOff>8027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1323300" y="12815189"/>
          <a:ext cx="838200" cy="5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157472</xdr:rowOff>
    </xdr:from>
    <xdr:ext cx="534377"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3016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7595</xdr:rowOff>
    </xdr:from>
    <xdr:to>
      <xdr:col>116</xdr:col>
      <xdr:colOff>114300</xdr:colOff>
      <xdr:row>76</xdr:row>
      <xdr:rowOff>109195</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303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2236</xdr:rowOff>
    </xdr:from>
    <xdr:to>
      <xdr:col>111</xdr:col>
      <xdr:colOff>177800</xdr:colOff>
      <xdr:row>75</xdr:row>
      <xdr:rowOff>8027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0434300" y="12860986"/>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21196</xdr:rowOff>
    </xdr:from>
    <xdr:to>
      <xdr:col>112</xdr:col>
      <xdr:colOff>38100</xdr:colOff>
      <xdr:row>76</xdr:row>
      <xdr:rowOff>122796</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30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113923</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56111" y="1314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134442</xdr:rowOff>
    </xdr:from>
    <xdr:to>
      <xdr:col>107</xdr:col>
      <xdr:colOff>50800</xdr:colOff>
      <xdr:row>75</xdr:row>
      <xdr:rowOff>2236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9545300" y="12307392"/>
          <a:ext cx="889000" cy="55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76098</xdr:rowOff>
    </xdr:from>
    <xdr:to>
      <xdr:col>107</xdr:col>
      <xdr:colOff>101600</xdr:colOff>
      <xdr:row>77</xdr:row>
      <xdr:rowOff>6248</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310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168825</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67111" y="1319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92151</xdr:rowOff>
    </xdr:from>
    <xdr:to>
      <xdr:col>102</xdr:col>
      <xdr:colOff>114300</xdr:colOff>
      <xdr:row>71</xdr:row>
      <xdr:rowOff>134442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656300" y="12265101"/>
          <a:ext cx="8890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135382</xdr:rowOff>
    </xdr:from>
    <xdr:to>
      <xdr:col>102</xdr:col>
      <xdr:colOff>165100</xdr:colOff>
      <xdr:row>76</xdr:row>
      <xdr:rowOff>65531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29941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56659</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78111" y="1308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132982</xdr:rowOff>
    </xdr:from>
    <xdr:to>
      <xdr:col>98</xdr:col>
      <xdr:colOff>38100</xdr:colOff>
      <xdr:row>76</xdr:row>
      <xdr:rowOff>63131</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29917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54258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89111" y="1308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77089</xdr:rowOff>
    </xdr:from>
    <xdr:to>
      <xdr:col>116</xdr:col>
      <xdr:colOff>114300</xdr:colOff>
      <xdr:row>75</xdr:row>
      <xdr:rowOff>7239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276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163466</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267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128677</xdr:rowOff>
    </xdr:from>
    <xdr:to>
      <xdr:col>112</xdr:col>
      <xdr:colOff>38100</xdr:colOff>
      <xdr:row>75</xdr:row>
      <xdr:rowOff>58827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281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75354</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259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122886</xdr:rowOff>
    </xdr:from>
    <xdr:to>
      <xdr:col>107</xdr:col>
      <xdr:colOff>101600</xdr:colOff>
      <xdr:row>75</xdr:row>
      <xdr:rowOff>53036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281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69563</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58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83642</xdr:rowOff>
    </xdr:from>
    <xdr:to>
      <xdr:col>102</xdr:col>
      <xdr:colOff>165100</xdr:colOff>
      <xdr:row>72</xdr:row>
      <xdr:rowOff>13792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225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30319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203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41351</xdr:rowOff>
    </xdr:from>
    <xdr:to>
      <xdr:col>98</xdr:col>
      <xdr:colOff>38100</xdr:colOff>
      <xdr:row>71</xdr:row>
      <xdr:rowOff>142951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221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159478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198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全体の傾向としては、行政コストの削減を上回るスピードで人口減少が進行しているため、住民一人当たりのコストは増加している。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は、広大な面積を有しかつ離島である本市には、多くの集落が点在しており、市役所機能の分散していることに加え、消防・清掃施設、保育所や学校、老人ホーム等の施設を直営で運営しているため職員数が多く、類似団体平均を大きく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公債費は、離島である本市では、毎年の道路や漁港などの建設事業の実施等に伴う地方債の借入及び返済が必要であり、それぞれ類似団体の平均を大きく上回っている。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費についても公債費と同様の理由で道路や漁港に多額の費用を要しており、佐渡中央文化会館整備や一般廃棄物処理施設整備の終了などにより減少しているものの、依然として類似団体平均を上回っている。</a:t>
          </a:r>
          <a:endParaRPr kumimoji="1" lang="en-US" altLang="ja-JP"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補助費が増加している主な要因としては、プレミアどこでも商品券発行事業（新型コロナ対策）の実施や航路運賃低廉化事業の増によるものが考えられる。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扶助費が減少している主な要因としては、子育て世帯への臨時特別給付金給付事業や住民税非課税世帯等に対する臨時特別給付金給付事業の終了によるものと分析している。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新潟県佐渡市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50,651
50,423
855.68
49,202,791
47,158,099
1,211,572
25,539,789
47,846,807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120.1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109220</xdr:rowOff>
    </xdr:from>
    <xdr:to>
      <xdr:col>24</xdr:col>
      <xdr:colOff>62865</xdr:colOff>
      <xdr:row>38</xdr:row>
      <xdr:rowOff>82169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4170"/>
          <a:ext cx="1270" cy="1173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85996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0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82169</xdr:rowOff>
    </xdr:from>
    <xdr:to>
      <xdr:col>24</xdr:col>
      <xdr:colOff>152400</xdr:colOff>
      <xdr:row>38</xdr:row>
      <xdr:rowOff>82169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9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55897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109220</xdr:rowOff>
    </xdr:from>
    <xdr:to>
      <xdr:col>24</xdr:col>
      <xdr:colOff>152400</xdr:colOff>
      <xdr:row>31</xdr:row>
      <xdr:rowOff>109220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4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170180</xdr:rowOff>
    </xdr:from>
    <xdr:to>
      <xdr:col>24</xdr:col>
      <xdr:colOff>63500</xdr:colOff>
      <xdr:row>36</xdr:row>
      <xdr:rowOff>58166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7093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126763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27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148336</xdr:rowOff>
    </xdr:from>
    <xdr:to>
      <xdr:col>24</xdr:col>
      <xdr:colOff>114300</xdr:colOff>
      <xdr:row>36</xdr:row>
      <xdr:rowOff>78486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22352</xdr:rowOff>
    </xdr:from>
    <xdr:to>
      <xdr:col>19</xdr:col>
      <xdr:colOff>177800</xdr:colOff>
      <xdr:row>36</xdr:row>
      <xdr:rowOff>58166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94552"/>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168148</xdr:rowOff>
    </xdr:from>
    <xdr:to>
      <xdr:col>20</xdr:col>
      <xdr:colOff>38100</xdr:colOff>
      <xdr:row>36</xdr:row>
      <xdr:rowOff>98298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114825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4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22352</xdr:rowOff>
    </xdr:from>
    <xdr:to>
      <xdr:col>15</xdr:col>
      <xdr:colOff>50800</xdr:colOff>
      <xdr:row>36</xdr:row>
      <xdr:rowOff>76835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94552"/>
          <a:ext cx="889000" cy="5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151765</xdr:rowOff>
    </xdr:from>
    <xdr:to>
      <xdr:col>15</xdr:col>
      <xdr:colOff>101600</xdr:colOff>
      <xdr:row>36</xdr:row>
      <xdr:rowOff>81915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73042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76835</xdr:rowOff>
    </xdr:from>
    <xdr:to>
      <xdr:col>10</xdr:col>
      <xdr:colOff>114300</xdr:colOff>
      <xdr:row>36</xdr:row>
      <xdr:rowOff>134747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49035"/>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112522</xdr:rowOff>
    </xdr:from>
    <xdr:to>
      <xdr:col>10</xdr:col>
      <xdr:colOff>165100</xdr:colOff>
      <xdr:row>36</xdr:row>
      <xdr:rowOff>42672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59199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8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103759</xdr:rowOff>
    </xdr:from>
    <xdr:to>
      <xdr:col>6</xdr:col>
      <xdr:colOff>38100</xdr:colOff>
      <xdr:row>36</xdr:row>
      <xdr:rowOff>33909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0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50436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79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119380</xdr:rowOff>
    </xdr:from>
    <xdr:to>
      <xdr:col>24</xdr:col>
      <xdr:colOff>114300</xdr:colOff>
      <xdr:row>36</xdr:row>
      <xdr:rowOff>49530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2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142257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7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7366</xdr:rowOff>
    </xdr:from>
    <xdr:to>
      <xdr:col>20</xdr:col>
      <xdr:colOff>38100</xdr:colOff>
      <xdr:row>36</xdr:row>
      <xdr:rowOff>108966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7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100093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7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143002</xdr:rowOff>
    </xdr:from>
    <xdr:to>
      <xdr:col>15</xdr:col>
      <xdr:colOff>101600</xdr:colOff>
      <xdr:row>36</xdr:row>
      <xdr:rowOff>73152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4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89679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1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26035</xdr:rowOff>
    </xdr:from>
    <xdr:to>
      <xdr:col>10</xdr:col>
      <xdr:colOff>165100</xdr:colOff>
      <xdr:row>36</xdr:row>
      <xdr:rowOff>127635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9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118762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9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83947</xdr:rowOff>
    </xdr:from>
    <xdr:to>
      <xdr:col>6</xdr:col>
      <xdr:colOff>38100</xdr:colOff>
      <xdr:row>37</xdr:row>
      <xdr:rowOff>14097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5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5224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48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49746</xdr:rowOff>
    </xdr:from>
    <xdr:to>
      <xdr:col>24</xdr:col>
      <xdr:colOff>62865</xdr:colOff>
      <xdr:row>57</xdr:row>
      <xdr:rowOff>166899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9136596"/>
          <a:ext cx="1270" cy="802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170726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4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166899</xdr:rowOff>
    </xdr:from>
    <xdr:to>
      <xdr:col>24</xdr:col>
      <xdr:colOff>152400</xdr:colOff>
      <xdr:row>57</xdr:row>
      <xdr:rowOff>166899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39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167873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91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207,175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49746</xdr:rowOff>
    </xdr:from>
    <xdr:to>
      <xdr:col>24</xdr:col>
      <xdr:colOff>152400</xdr:colOff>
      <xdr:row>53</xdr:row>
      <xdr:rowOff>49746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55004</xdr:rowOff>
    </xdr:from>
    <xdr:to>
      <xdr:col>24</xdr:col>
      <xdr:colOff>63500</xdr:colOff>
      <xdr:row>54</xdr:row>
      <xdr:rowOff>135507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313304"/>
          <a:ext cx="838200" cy="8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156499</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862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6622</xdr:rowOff>
    </xdr:from>
    <xdr:to>
      <xdr:col>24</xdr:col>
      <xdr:colOff>114300</xdr:colOff>
      <xdr:row>56</xdr:row>
      <xdr:rowOff>108222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62072</xdr:rowOff>
    </xdr:from>
    <xdr:to>
      <xdr:col>19</xdr:col>
      <xdr:colOff>177800</xdr:colOff>
      <xdr:row>54</xdr:row>
      <xdr:rowOff>135507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8977472"/>
          <a:ext cx="889000" cy="41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2210</xdr:rowOff>
    </xdr:from>
    <xdr:to>
      <xdr:col>20</xdr:col>
      <xdr:colOff>38100</xdr:colOff>
      <xdr:row>56</xdr:row>
      <xdr:rowOff>103810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94937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62072</xdr:rowOff>
    </xdr:from>
    <xdr:to>
      <xdr:col>15</xdr:col>
      <xdr:colOff>50800</xdr:colOff>
      <xdr:row>55</xdr:row>
      <xdr:rowOff>106795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8977472"/>
          <a:ext cx="889000" cy="55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147010</xdr:rowOff>
    </xdr:from>
    <xdr:to>
      <xdr:col>15</xdr:col>
      <xdr:colOff>101600</xdr:colOff>
      <xdr:row>54</xdr:row>
      <xdr:rowOff>77160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68287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3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11995</xdr:rowOff>
    </xdr:from>
    <xdr:to>
      <xdr:col>10</xdr:col>
      <xdr:colOff>114300</xdr:colOff>
      <xdr:row>55</xdr:row>
      <xdr:rowOff>106795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441745"/>
          <a:ext cx="889000" cy="9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115253</xdr:rowOff>
    </xdr:from>
    <xdr:to>
      <xdr:col>10</xdr:col>
      <xdr:colOff>165100</xdr:colOff>
      <xdr:row>57</xdr:row>
      <xdr:rowOff>45403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71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36530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80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129929</xdr:rowOff>
    </xdr:from>
    <xdr:to>
      <xdr:col>6</xdr:col>
      <xdr:colOff>38100</xdr:colOff>
      <xdr:row>57</xdr:row>
      <xdr:rowOff>60079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3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51206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2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4204</xdr:rowOff>
    </xdr:from>
    <xdr:to>
      <xdr:col>24</xdr:col>
      <xdr:colOff>114300</xdr:colOff>
      <xdr:row>54</xdr:row>
      <xdr:rowOff>105804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26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27081</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113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84707</xdr:rowOff>
    </xdr:from>
    <xdr:to>
      <xdr:col>20</xdr:col>
      <xdr:colOff>38100</xdr:colOff>
      <xdr:row>55</xdr:row>
      <xdr:rowOff>14857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34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31384</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118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11272</xdr:rowOff>
    </xdr:from>
    <xdr:to>
      <xdr:col>15</xdr:col>
      <xdr:colOff>101600</xdr:colOff>
      <xdr:row>52</xdr:row>
      <xdr:rowOff>112872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892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129399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8701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55995</xdr:rowOff>
    </xdr:from>
    <xdr:to>
      <xdr:col>10</xdr:col>
      <xdr:colOff>165100</xdr:colOff>
      <xdr:row>55</xdr:row>
      <xdr:rowOff>157595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48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2672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260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132645</xdr:rowOff>
    </xdr:from>
    <xdr:to>
      <xdr:col>6</xdr:col>
      <xdr:colOff>38100</xdr:colOff>
      <xdr:row>55</xdr:row>
      <xdr:rowOff>62795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3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79322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166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154762</xdr:rowOff>
    </xdr:from>
    <xdr:to>
      <xdr:col>24</xdr:col>
      <xdr:colOff>62865</xdr:colOff>
      <xdr:row>79</xdr:row>
      <xdr:rowOff>38888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56262"/>
          <a:ext cx="1270" cy="1427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42715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8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38888</xdr:rowOff>
    </xdr:from>
    <xdr:to>
      <xdr:col>24</xdr:col>
      <xdr:colOff>152400</xdr:colOff>
      <xdr:row>79</xdr:row>
      <xdr:rowOff>38888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83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101439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31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262,814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154762</xdr:rowOff>
    </xdr:from>
    <xdr:to>
      <xdr:col>24</xdr:col>
      <xdr:colOff>152400</xdr:colOff>
      <xdr:row>70</xdr:row>
      <xdr:rowOff>154762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56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31255</xdr:rowOff>
    </xdr:from>
    <xdr:to>
      <xdr:col>24</xdr:col>
      <xdr:colOff>63500</xdr:colOff>
      <xdr:row>74</xdr:row>
      <xdr:rowOff>73330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2718555"/>
          <a:ext cx="838200" cy="4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137444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961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159017</xdr:rowOff>
    </xdr:from>
    <xdr:to>
      <xdr:col>24</xdr:col>
      <xdr:colOff>114300</xdr:colOff>
      <xdr:row>76</xdr:row>
      <xdr:rowOff>89167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01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31255</xdr:rowOff>
    </xdr:from>
    <xdr:to>
      <xdr:col>19</xdr:col>
      <xdr:colOff>177800</xdr:colOff>
      <xdr:row>76</xdr:row>
      <xdr:rowOff>114922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718555"/>
          <a:ext cx="889000" cy="426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19177</xdr:rowOff>
    </xdr:from>
    <xdr:to>
      <xdr:col>20</xdr:col>
      <xdr:colOff>38100</xdr:colOff>
      <xdr:row>75</xdr:row>
      <xdr:rowOff>120777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87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111904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7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114922</xdr:rowOff>
    </xdr:from>
    <xdr:to>
      <xdr:col>15</xdr:col>
      <xdr:colOff>50800</xdr:colOff>
      <xdr:row>76</xdr:row>
      <xdr:rowOff>154470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45122"/>
          <a:ext cx="8890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11545</xdr:rowOff>
    </xdr:from>
    <xdr:to>
      <xdr:col>15</xdr:col>
      <xdr:colOff>101600</xdr:colOff>
      <xdr:row>77</xdr:row>
      <xdr:rowOff>113145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1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104272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05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154470</xdr:rowOff>
    </xdr:from>
    <xdr:to>
      <xdr:col>10</xdr:col>
      <xdr:colOff>114300</xdr:colOff>
      <xdr:row>77</xdr:row>
      <xdr:rowOff>98374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84670"/>
          <a:ext cx="889000" cy="11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79336</xdr:rowOff>
    </xdr:from>
    <xdr:to>
      <xdr:col>10</xdr:col>
      <xdr:colOff>165100</xdr:colOff>
      <xdr:row>78</xdr:row>
      <xdr:rowOff>9486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613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73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149467</xdr:rowOff>
    </xdr:from>
    <xdr:to>
      <xdr:col>6</xdr:col>
      <xdr:colOff>38100</xdr:colOff>
      <xdr:row>78</xdr:row>
      <xdr:rowOff>79617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5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70744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43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22530</xdr:rowOff>
    </xdr:from>
    <xdr:to>
      <xdr:col>24</xdr:col>
      <xdr:colOff>114300</xdr:colOff>
      <xdr:row>74</xdr:row>
      <xdr:rowOff>124130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0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45407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61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151905</xdr:rowOff>
    </xdr:from>
    <xdr:to>
      <xdr:col>20</xdr:col>
      <xdr:colOff>38100</xdr:colOff>
      <xdr:row>74</xdr:row>
      <xdr:rowOff>82055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66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98582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442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64122</xdr:rowOff>
    </xdr:from>
    <xdr:to>
      <xdr:col>15</xdr:col>
      <xdr:colOff>101600</xdr:colOff>
      <xdr:row>76</xdr:row>
      <xdr:rowOff>165722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9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10799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869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103670</xdr:rowOff>
    </xdr:from>
    <xdr:to>
      <xdr:col>10</xdr:col>
      <xdr:colOff>165100</xdr:colOff>
      <xdr:row>77</xdr:row>
      <xdr:rowOff>33820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50347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909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47574</xdr:rowOff>
    </xdr:from>
    <xdr:to>
      <xdr:col>6</xdr:col>
      <xdr:colOff>38100</xdr:colOff>
      <xdr:row>77</xdr:row>
      <xdr:rowOff>149174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4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165701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24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69481</xdr:rowOff>
    </xdr:from>
    <xdr:to>
      <xdr:col>24</xdr:col>
      <xdr:colOff>62865</xdr:colOff>
      <xdr:row>97</xdr:row>
      <xdr:rowOff>169190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9981"/>
          <a:ext cx="1270" cy="1299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1567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80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169190</xdr:rowOff>
    </xdr:from>
    <xdr:to>
      <xdr:col>24</xdr:col>
      <xdr:colOff>152400</xdr:colOff>
      <xdr:row>97</xdr:row>
      <xdr:rowOff>169190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799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16158</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7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69481</xdr:rowOff>
    </xdr:from>
    <xdr:to>
      <xdr:col>24</xdr:col>
      <xdr:colOff>152400</xdr:colOff>
      <xdr:row>90</xdr:row>
      <xdr:rowOff>69481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9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215</xdr:rowOff>
    </xdr:from>
    <xdr:to>
      <xdr:col>24</xdr:col>
      <xdr:colOff>63500</xdr:colOff>
      <xdr:row>90</xdr:row>
      <xdr:rowOff>69481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5430715"/>
          <a:ext cx="838200" cy="6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38961</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26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60534</xdr:rowOff>
    </xdr:from>
    <xdr:to>
      <xdr:col>24</xdr:col>
      <xdr:colOff>114300</xdr:colOff>
      <xdr:row>95</xdr:row>
      <xdr:rowOff>162134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215</xdr:rowOff>
    </xdr:from>
    <xdr:to>
      <xdr:col>19</xdr:col>
      <xdr:colOff>177800</xdr:colOff>
      <xdr:row>91</xdr:row>
      <xdr:rowOff>53290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5430715"/>
          <a:ext cx="889000" cy="22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56038</xdr:rowOff>
    </xdr:from>
    <xdr:to>
      <xdr:col>20</xdr:col>
      <xdr:colOff>38100</xdr:colOff>
      <xdr:row>95</xdr:row>
      <xdr:rowOff>157638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148765</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43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53290</xdr:rowOff>
    </xdr:from>
    <xdr:to>
      <xdr:col>15</xdr:col>
      <xdr:colOff>50800</xdr:colOff>
      <xdr:row>91</xdr:row>
      <xdr:rowOff>119431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5655240"/>
          <a:ext cx="889000" cy="6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10471</xdr:rowOff>
    </xdr:from>
    <xdr:to>
      <xdr:col>15</xdr:col>
      <xdr:colOff>101600</xdr:colOff>
      <xdr:row>96</xdr:row>
      <xdr:rowOff>112071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103198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56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119431</xdr:rowOff>
    </xdr:from>
    <xdr:to>
      <xdr:col>10</xdr:col>
      <xdr:colOff>114300</xdr:colOff>
      <xdr:row>91</xdr:row>
      <xdr:rowOff>151682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5721381"/>
          <a:ext cx="889000" cy="3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72803</xdr:rowOff>
    </xdr:from>
    <xdr:to>
      <xdr:col>10</xdr:col>
      <xdr:colOff>165100</xdr:colOff>
      <xdr:row>97</xdr:row>
      <xdr:rowOff>2953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3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165530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62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110846</xdr:rowOff>
    </xdr:from>
    <xdr:to>
      <xdr:col>6</xdr:col>
      <xdr:colOff>38100</xdr:colOff>
      <xdr:row>97</xdr:row>
      <xdr:rowOff>40996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70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32123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66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18681</xdr:rowOff>
    </xdr:from>
    <xdr:to>
      <xdr:col>24</xdr:col>
      <xdr:colOff>114300</xdr:colOff>
      <xdr:row>90</xdr:row>
      <xdr:rowOff>120281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544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143158</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540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89</xdr:row>
      <xdr:rowOff>120865</xdr:rowOff>
    </xdr:from>
    <xdr:to>
      <xdr:col>20</xdr:col>
      <xdr:colOff>38100</xdr:colOff>
      <xdr:row>90</xdr:row>
      <xdr:rowOff>51015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537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88</xdr:row>
      <xdr:rowOff>67542</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5155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2490</xdr:rowOff>
    </xdr:from>
    <xdr:to>
      <xdr:col>15</xdr:col>
      <xdr:colOff>101600</xdr:colOff>
      <xdr:row>91</xdr:row>
      <xdr:rowOff>104090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560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120617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537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68631</xdr:rowOff>
    </xdr:from>
    <xdr:to>
      <xdr:col>10</xdr:col>
      <xdr:colOff>165100</xdr:colOff>
      <xdr:row>91</xdr:row>
      <xdr:rowOff>170231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567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15308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544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100882</xdr:rowOff>
    </xdr:from>
    <xdr:to>
      <xdr:col>6</xdr:col>
      <xdr:colOff>38100</xdr:colOff>
      <xdr:row>92</xdr:row>
      <xdr:rowOff>31032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570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90</xdr:row>
      <xdr:rowOff>47559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547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50393</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65343"/>
          <a:ext cx="1270" cy="1365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168520</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4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50393</xdr:rowOff>
    </xdr:from>
    <xdr:to>
      <xdr:col>55</xdr:col>
      <xdr:colOff>88900</xdr:colOff>
      <xdr:row>31</xdr:row>
      <xdr:rowOff>50393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65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6883</xdr:rowOff>
    </xdr:from>
    <xdr:to>
      <xdr:col>55</xdr:col>
      <xdr:colOff>0</xdr:colOff>
      <xdr:row>39</xdr:row>
      <xdr:rowOff>14198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693433"/>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109491</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53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86614</xdr:rowOff>
    </xdr:from>
    <xdr:to>
      <xdr:col>55</xdr:col>
      <xdr:colOff>50800</xdr:colOff>
      <xdr:row>39</xdr:row>
      <xdr:rowOff>16764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6426</xdr:rowOff>
    </xdr:from>
    <xdr:to>
      <xdr:col>50</xdr:col>
      <xdr:colOff>114300</xdr:colOff>
      <xdr:row>39</xdr:row>
      <xdr:rowOff>14198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692976"/>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118466</xdr:rowOff>
    </xdr:from>
    <xdr:to>
      <xdr:col>50</xdr:col>
      <xdr:colOff>165100</xdr:colOff>
      <xdr:row>39</xdr:row>
      <xdr:rowOff>48616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65143</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408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6426</xdr:rowOff>
    </xdr:from>
    <xdr:to>
      <xdr:col>45</xdr:col>
      <xdr:colOff>177800</xdr:colOff>
      <xdr:row>39</xdr:row>
      <xdr:rowOff>18085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692976"/>
          <a:ext cx="889000" cy="1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95377</xdr:rowOff>
    </xdr:from>
    <xdr:to>
      <xdr:col>46</xdr:col>
      <xdr:colOff>38100</xdr:colOff>
      <xdr:row>39</xdr:row>
      <xdr:rowOff>25527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1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42054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85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18085</xdr:rowOff>
    </xdr:from>
    <xdr:to>
      <xdr:col>41</xdr:col>
      <xdr:colOff>50800</xdr:colOff>
      <xdr:row>39</xdr:row>
      <xdr:rowOff>23190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704635"/>
          <a:ext cx="8890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111074</xdr:rowOff>
    </xdr:from>
    <xdr:to>
      <xdr:col>41</xdr:col>
      <xdr:colOff>101600</xdr:colOff>
      <xdr:row>39</xdr:row>
      <xdr:rowOff>41224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2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57751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401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113208</xdr:rowOff>
    </xdr:from>
    <xdr:to>
      <xdr:col>36</xdr:col>
      <xdr:colOff>165100</xdr:colOff>
      <xdr:row>39</xdr:row>
      <xdr:rowOff>43358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2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59885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403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127533</xdr:rowOff>
    </xdr:from>
    <xdr:to>
      <xdr:col>55</xdr:col>
      <xdr:colOff>50800</xdr:colOff>
      <xdr:row>39</xdr:row>
      <xdr:rowOff>57683</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4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65041</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80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134848</xdr:rowOff>
    </xdr:from>
    <xdr:to>
      <xdr:col>50</xdr:col>
      <xdr:colOff>165100</xdr:colOff>
      <xdr:row>39</xdr:row>
      <xdr:rowOff>64998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4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56125</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742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127076</xdr:rowOff>
    </xdr:from>
    <xdr:to>
      <xdr:col>46</xdr:col>
      <xdr:colOff>38100</xdr:colOff>
      <xdr:row>39</xdr:row>
      <xdr:rowOff>57226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4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48353</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734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138735</xdr:rowOff>
    </xdr:from>
    <xdr:to>
      <xdr:col>41</xdr:col>
      <xdr:colOff>101600</xdr:colOff>
      <xdr:row>39</xdr:row>
      <xdr:rowOff>68885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60012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7465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143840</xdr:rowOff>
    </xdr:from>
    <xdr:to>
      <xdr:col>36</xdr:col>
      <xdr:colOff>165100</xdr:colOff>
      <xdr:row>39</xdr:row>
      <xdr:rowOff>73990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5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65117</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751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137395</xdr:rowOff>
    </xdr:from>
    <xdr:to>
      <xdr:col>54</xdr:col>
      <xdr:colOff>189865</xdr:colOff>
      <xdr:row>58</xdr:row>
      <xdr:rowOff>138671</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09895"/>
          <a:ext cx="1270" cy="1372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142498</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138671</xdr:rowOff>
    </xdr:from>
    <xdr:to>
      <xdr:col>55</xdr:col>
      <xdr:colOff>88900</xdr:colOff>
      <xdr:row>58</xdr:row>
      <xdr:rowOff>138671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2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84072</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48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137395</xdr:rowOff>
    </xdr:from>
    <xdr:to>
      <xdr:col>55</xdr:col>
      <xdr:colOff>88900</xdr:colOff>
      <xdr:row>50</xdr:row>
      <xdr:rowOff>137395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09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132632</xdr:rowOff>
    </xdr:from>
    <xdr:to>
      <xdr:col>55</xdr:col>
      <xdr:colOff>0</xdr:colOff>
      <xdr:row>52</xdr:row>
      <xdr:rowOff>159245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048032"/>
          <a:ext cx="838200" cy="26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107370</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537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128943</xdr:rowOff>
    </xdr:from>
    <xdr:to>
      <xdr:col>55</xdr:col>
      <xdr:colOff>50800</xdr:colOff>
      <xdr:row>56</xdr:row>
      <xdr:rowOff>59093</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55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101047</xdr:rowOff>
    </xdr:from>
    <xdr:to>
      <xdr:col>50</xdr:col>
      <xdr:colOff>114300</xdr:colOff>
      <xdr:row>52</xdr:row>
      <xdr:rowOff>159245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016447"/>
          <a:ext cx="889000" cy="58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158794</xdr:rowOff>
    </xdr:from>
    <xdr:to>
      <xdr:col>50</xdr:col>
      <xdr:colOff>165100</xdr:colOff>
      <xdr:row>56</xdr:row>
      <xdr:rowOff>88944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58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80071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68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101047</xdr:rowOff>
    </xdr:from>
    <xdr:to>
      <xdr:col>45</xdr:col>
      <xdr:colOff>177800</xdr:colOff>
      <xdr:row>52</xdr:row>
      <xdr:rowOff>118973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016447"/>
          <a:ext cx="889000" cy="1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46057</xdr:rowOff>
    </xdr:from>
    <xdr:to>
      <xdr:col>46</xdr:col>
      <xdr:colOff>38100</xdr:colOff>
      <xdr:row>56</xdr:row>
      <xdr:rowOff>147657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64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138784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73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7683</xdr:rowOff>
    </xdr:from>
    <xdr:to>
      <xdr:col>41</xdr:col>
      <xdr:colOff>50800</xdr:colOff>
      <xdr:row>52</xdr:row>
      <xdr:rowOff>118973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8923083"/>
          <a:ext cx="889000" cy="11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63735</xdr:rowOff>
    </xdr:from>
    <xdr:to>
      <xdr:col>41</xdr:col>
      <xdr:colOff>101600</xdr:colOff>
      <xdr:row>56</xdr:row>
      <xdr:rowOff>165335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156462</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75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59792</xdr:rowOff>
    </xdr:from>
    <xdr:to>
      <xdr:col>36</xdr:col>
      <xdr:colOff>165100</xdr:colOff>
      <xdr:row>56</xdr:row>
      <xdr:rowOff>161392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152519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75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81832</xdr:rowOff>
    </xdr:from>
    <xdr:to>
      <xdr:col>55</xdr:col>
      <xdr:colOff>50800</xdr:colOff>
      <xdr:row>53</xdr:row>
      <xdr:rowOff>11982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899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104709</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884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108445</xdr:rowOff>
    </xdr:from>
    <xdr:to>
      <xdr:col>50</xdr:col>
      <xdr:colOff>165100</xdr:colOff>
      <xdr:row>53</xdr:row>
      <xdr:rowOff>38595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02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55122</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879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50247</xdr:rowOff>
    </xdr:from>
    <xdr:to>
      <xdr:col>46</xdr:col>
      <xdr:colOff>38100</xdr:colOff>
      <xdr:row>52</xdr:row>
      <xdr:rowOff>151847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896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168374</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874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68173</xdr:rowOff>
    </xdr:from>
    <xdr:to>
      <xdr:col>41</xdr:col>
      <xdr:colOff>101600</xdr:colOff>
      <xdr:row>52</xdr:row>
      <xdr:rowOff>169773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898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14850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875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128333</xdr:rowOff>
    </xdr:from>
    <xdr:to>
      <xdr:col>36</xdr:col>
      <xdr:colOff>165100</xdr:colOff>
      <xdr:row>52</xdr:row>
      <xdr:rowOff>58483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887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75010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864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12119</xdr:rowOff>
    </xdr:from>
    <xdr:to>
      <xdr:col>54</xdr:col>
      <xdr:colOff>189865</xdr:colOff>
      <xdr:row>78</xdr:row>
      <xdr:rowOff>45563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13619"/>
          <a:ext cx="1270" cy="1405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49390</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42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45563</xdr:rowOff>
    </xdr:from>
    <xdr:to>
      <xdr:col>55</xdr:col>
      <xdr:colOff>88900</xdr:colOff>
      <xdr:row>78</xdr:row>
      <xdr:rowOff>45563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418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130246</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78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12119</xdr:rowOff>
    </xdr:from>
    <xdr:to>
      <xdr:col>55</xdr:col>
      <xdr:colOff>88900</xdr:colOff>
      <xdr:row>70</xdr:row>
      <xdr:rowOff>12119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1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152364</xdr:rowOff>
    </xdr:from>
    <xdr:to>
      <xdr:col>55</xdr:col>
      <xdr:colOff>0</xdr:colOff>
      <xdr:row>73</xdr:row>
      <xdr:rowOff>111537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2496764"/>
          <a:ext cx="838200" cy="130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34157</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2892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55730</xdr:rowOff>
    </xdr:from>
    <xdr:to>
      <xdr:col>55</xdr:col>
      <xdr:colOff>50800</xdr:colOff>
      <xdr:row>75</xdr:row>
      <xdr:rowOff>157330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291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99603</xdr:rowOff>
    </xdr:from>
    <xdr:to>
      <xdr:col>50</xdr:col>
      <xdr:colOff>114300</xdr:colOff>
      <xdr:row>73</xdr:row>
      <xdr:rowOff>111537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2615453"/>
          <a:ext cx="889000" cy="1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43249</xdr:rowOff>
    </xdr:from>
    <xdr:to>
      <xdr:col>50</xdr:col>
      <xdr:colOff>165100</xdr:colOff>
      <xdr:row>75</xdr:row>
      <xdr:rowOff>144849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2901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135976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299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99603</xdr:rowOff>
    </xdr:from>
    <xdr:to>
      <xdr:col>45</xdr:col>
      <xdr:colOff>177800</xdr:colOff>
      <xdr:row>76</xdr:row>
      <xdr:rowOff>7615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2615453"/>
          <a:ext cx="889000" cy="42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97747</xdr:rowOff>
    </xdr:from>
    <xdr:to>
      <xdr:col>46</xdr:col>
      <xdr:colOff>38100</xdr:colOff>
      <xdr:row>76</xdr:row>
      <xdr:rowOff>27896</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295649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19025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04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7615</xdr:rowOff>
    </xdr:from>
    <xdr:to>
      <xdr:col>41</xdr:col>
      <xdr:colOff>50800</xdr:colOff>
      <xdr:row>76</xdr:row>
      <xdr:rowOff>26268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037815"/>
          <a:ext cx="889000" cy="18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140336</xdr:rowOff>
    </xdr:from>
    <xdr:to>
      <xdr:col>41</xdr:col>
      <xdr:colOff>101600</xdr:colOff>
      <xdr:row>77</xdr:row>
      <xdr:rowOff>70486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7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61613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26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138392</xdr:rowOff>
    </xdr:from>
    <xdr:to>
      <xdr:col>36</xdr:col>
      <xdr:colOff>165100</xdr:colOff>
      <xdr:row>77</xdr:row>
      <xdr:rowOff>68542</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168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59669</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26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101564</xdr:rowOff>
    </xdr:from>
    <xdr:to>
      <xdr:col>55</xdr:col>
      <xdr:colOff>50800</xdr:colOff>
      <xdr:row>73</xdr:row>
      <xdr:rowOff>31714</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244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124441</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229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60737</xdr:rowOff>
    </xdr:from>
    <xdr:to>
      <xdr:col>50</xdr:col>
      <xdr:colOff>165100</xdr:colOff>
      <xdr:row>73</xdr:row>
      <xdr:rowOff>162337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257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7414</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235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48803</xdr:rowOff>
    </xdr:from>
    <xdr:to>
      <xdr:col>46</xdr:col>
      <xdr:colOff>38100</xdr:colOff>
      <xdr:row>73</xdr:row>
      <xdr:rowOff>150403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256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166930</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233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128265</xdr:rowOff>
    </xdr:from>
    <xdr:to>
      <xdr:col>41</xdr:col>
      <xdr:colOff>101600</xdr:colOff>
      <xdr:row>76</xdr:row>
      <xdr:rowOff>58415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298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74942</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276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146918</xdr:rowOff>
    </xdr:from>
    <xdr:to>
      <xdr:col>36</xdr:col>
      <xdr:colOff>165100</xdr:colOff>
      <xdr:row>76</xdr:row>
      <xdr:rowOff>77068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00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93596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2780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13551</xdr:rowOff>
    </xdr:from>
    <xdr:to>
      <xdr:col>54</xdr:col>
      <xdr:colOff>189865</xdr:colOff>
      <xdr:row>97</xdr:row>
      <xdr:rowOff>104902</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444051"/>
          <a:ext cx="1270" cy="1291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108729</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73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104902</xdr:rowOff>
    </xdr:from>
    <xdr:to>
      <xdr:col>55</xdr:col>
      <xdr:colOff>88900</xdr:colOff>
      <xdr:row>97</xdr:row>
      <xdr:rowOff>104902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735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131678</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21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13551</xdr:rowOff>
    </xdr:from>
    <xdr:to>
      <xdr:col>55</xdr:col>
      <xdr:colOff>88900</xdr:colOff>
      <xdr:row>90</xdr:row>
      <xdr:rowOff>13551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44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170383</xdr:rowOff>
    </xdr:from>
    <xdr:to>
      <xdr:col>55</xdr:col>
      <xdr:colOff>0</xdr:colOff>
      <xdr:row>92</xdr:row>
      <xdr:rowOff>67818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5772333"/>
          <a:ext cx="838200" cy="6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123677</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239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145250</xdr:rowOff>
    </xdr:from>
    <xdr:to>
      <xdr:col>55</xdr:col>
      <xdr:colOff>50800</xdr:colOff>
      <xdr:row>95</xdr:row>
      <xdr:rowOff>75400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26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67818</xdr:rowOff>
    </xdr:from>
    <xdr:to>
      <xdr:col>50</xdr:col>
      <xdr:colOff>114300</xdr:colOff>
      <xdr:row>92</xdr:row>
      <xdr:rowOff>154215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5841218"/>
          <a:ext cx="889000" cy="86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123126</xdr:rowOff>
    </xdr:from>
    <xdr:to>
      <xdr:col>50</xdr:col>
      <xdr:colOff>165100</xdr:colOff>
      <xdr:row>95</xdr:row>
      <xdr:rowOff>53276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23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44403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33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154215</xdr:rowOff>
    </xdr:from>
    <xdr:to>
      <xdr:col>45</xdr:col>
      <xdr:colOff>177800</xdr:colOff>
      <xdr:row>93</xdr:row>
      <xdr:rowOff>96329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5927615"/>
          <a:ext cx="889000" cy="1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28663</xdr:rowOff>
    </xdr:from>
    <xdr:to>
      <xdr:col>46</xdr:col>
      <xdr:colOff>38100</xdr:colOff>
      <xdr:row>95</xdr:row>
      <xdr:rowOff>130263</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3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121390</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40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59068</xdr:rowOff>
    </xdr:from>
    <xdr:to>
      <xdr:col>41</xdr:col>
      <xdr:colOff>50800</xdr:colOff>
      <xdr:row>93</xdr:row>
      <xdr:rowOff>96329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003918"/>
          <a:ext cx="889000" cy="3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65976</xdr:rowOff>
    </xdr:from>
    <xdr:to>
      <xdr:col>41</xdr:col>
      <xdr:colOff>101600</xdr:colOff>
      <xdr:row>95</xdr:row>
      <xdr:rowOff>167576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3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158703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44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61213</xdr:rowOff>
    </xdr:from>
    <xdr:to>
      <xdr:col>36</xdr:col>
      <xdr:colOff>165100</xdr:colOff>
      <xdr:row>95</xdr:row>
      <xdr:rowOff>162813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348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153940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44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119583</xdr:rowOff>
    </xdr:from>
    <xdr:to>
      <xdr:col>55</xdr:col>
      <xdr:colOff>50800</xdr:colOff>
      <xdr:row>92</xdr:row>
      <xdr:rowOff>49733</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572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142460</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557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17018</xdr:rowOff>
    </xdr:from>
    <xdr:to>
      <xdr:col>50</xdr:col>
      <xdr:colOff>165100</xdr:colOff>
      <xdr:row>92</xdr:row>
      <xdr:rowOff>118618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579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135145</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556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103415</xdr:rowOff>
    </xdr:from>
    <xdr:to>
      <xdr:col>46</xdr:col>
      <xdr:colOff>38100</xdr:colOff>
      <xdr:row>93</xdr:row>
      <xdr:rowOff>33565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587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50092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565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45529</xdr:rowOff>
    </xdr:from>
    <xdr:to>
      <xdr:col>41</xdr:col>
      <xdr:colOff>101600</xdr:colOff>
      <xdr:row>93</xdr:row>
      <xdr:rowOff>147129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599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163656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576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8268</xdr:rowOff>
    </xdr:from>
    <xdr:to>
      <xdr:col>36</xdr:col>
      <xdr:colOff>165100</xdr:colOff>
      <xdr:row>93</xdr:row>
      <xdr:rowOff>109868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595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126395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572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64216</xdr:rowOff>
    </xdr:from>
    <xdr:to>
      <xdr:col>85</xdr:col>
      <xdr:colOff>126364</xdr:colOff>
      <xdr:row>38</xdr:row>
      <xdr:rowOff>168001</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9166"/>
          <a:ext cx="1269" cy="1303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378</xdr:rowOff>
    </xdr:from>
    <xdr:ext cx="469744"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68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168001</xdr:rowOff>
    </xdr:from>
    <xdr:to>
      <xdr:col>86</xdr:col>
      <xdr:colOff>25400</xdr:colOff>
      <xdr:row>38</xdr:row>
      <xdr:rowOff>168001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68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10893</xdr:rowOff>
    </xdr:from>
    <xdr:ext cx="534377"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5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37,901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64216</xdr:rowOff>
    </xdr:from>
    <xdr:to>
      <xdr:col>86</xdr:col>
      <xdr:colOff>25400</xdr:colOff>
      <xdr:row>31</xdr:row>
      <xdr:rowOff>64216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9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67691</xdr:rowOff>
    </xdr:from>
    <xdr:to>
      <xdr:col>85</xdr:col>
      <xdr:colOff>127000</xdr:colOff>
      <xdr:row>31</xdr:row>
      <xdr:rowOff>64216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5211191"/>
          <a:ext cx="838200" cy="16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145188</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45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166761</xdr:rowOff>
    </xdr:from>
    <xdr:to>
      <xdr:col>85</xdr:col>
      <xdr:colOff>177800</xdr:colOff>
      <xdr:row>36</xdr:row>
      <xdr:rowOff>96911</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16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67691</xdr:rowOff>
    </xdr:from>
    <xdr:to>
      <xdr:col>81</xdr:col>
      <xdr:colOff>50800</xdr:colOff>
      <xdr:row>31</xdr:row>
      <xdr:rowOff>39390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5211191"/>
          <a:ext cx="889000" cy="14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118298</xdr:rowOff>
    </xdr:from>
    <xdr:to>
      <xdr:col>81</xdr:col>
      <xdr:colOff>101600</xdr:colOff>
      <xdr:row>36</xdr:row>
      <xdr:rowOff>48448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11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39575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21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39390</xdr:rowOff>
    </xdr:from>
    <xdr:to>
      <xdr:col>76</xdr:col>
      <xdr:colOff>114300</xdr:colOff>
      <xdr:row>31</xdr:row>
      <xdr:rowOff>165532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5354340"/>
          <a:ext cx="889000" cy="12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93152</xdr:rowOff>
    </xdr:from>
    <xdr:to>
      <xdr:col>76</xdr:col>
      <xdr:colOff>165100</xdr:colOff>
      <xdr:row>36</xdr:row>
      <xdr:rowOff>23302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09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14429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18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165532</xdr:rowOff>
    </xdr:from>
    <xdr:to>
      <xdr:col>71</xdr:col>
      <xdr:colOff>177800</xdr:colOff>
      <xdr:row>32</xdr:row>
      <xdr:rowOff>3454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5480482"/>
          <a:ext cx="8890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5873</xdr:rowOff>
    </xdr:from>
    <xdr:to>
      <xdr:col>72</xdr:col>
      <xdr:colOff>38100</xdr:colOff>
      <xdr:row>36</xdr:row>
      <xdr:rowOff>107473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17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98600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27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19771</xdr:rowOff>
    </xdr:from>
    <xdr:to>
      <xdr:col>67</xdr:col>
      <xdr:colOff>101600</xdr:colOff>
      <xdr:row>36</xdr:row>
      <xdr:rowOff>121371</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1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112498</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28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13416</xdr:rowOff>
    </xdr:from>
    <xdr:to>
      <xdr:col>85</xdr:col>
      <xdr:colOff>177800</xdr:colOff>
      <xdr:row>31</xdr:row>
      <xdr:rowOff>115016</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532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137893</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528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16891</xdr:rowOff>
    </xdr:from>
    <xdr:to>
      <xdr:col>81</xdr:col>
      <xdr:colOff>101600</xdr:colOff>
      <xdr:row>30</xdr:row>
      <xdr:rowOff>118491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516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28</xdr:row>
      <xdr:rowOff>135018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493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160040</xdr:rowOff>
    </xdr:from>
    <xdr:to>
      <xdr:col>76</xdr:col>
      <xdr:colOff>165100</xdr:colOff>
      <xdr:row>31</xdr:row>
      <xdr:rowOff>90190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530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106717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507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114732</xdr:rowOff>
    </xdr:from>
    <xdr:to>
      <xdr:col>72</xdr:col>
      <xdr:colOff>38100</xdr:colOff>
      <xdr:row>32</xdr:row>
      <xdr:rowOff>44882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542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61409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520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124104</xdr:rowOff>
    </xdr:from>
    <xdr:to>
      <xdr:col>67</xdr:col>
      <xdr:colOff>101600</xdr:colOff>
      <xdr:row>32</xdr:row>
      <xdr:rowOff>54254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543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70781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521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146139</xdr:rowOff>
    </xdr:from>
    <xdr:to>
      <xdr:col>85</xdr:col>
      <xdr:colOff>126364</xdr:colOff>
      <xdr:row>57</xdr:row>
      <xdr:rowOff>107829</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547189"/>
          <a:ext cx="1269" cy="1333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111656</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88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107829</xdr:rowOff>
    </xdr:from>
    <xdr:to>
      <xdr:col>86</xdr:col>
      <xdr:colOff>25400</xdr:colOff>
      <xdr:row>57</xdr:row>
      <xdr:rowOff>107829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880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92816</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32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146139</xdr:rowOff>
    </xdr:from>
    <xdr:to>
      <xdr:col>86</xdr:col>
      <xdr:colOff>25400</xdr:colOff>
      <xdr:row>49</xdr:row>
      <xdr:rowOff>146139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547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149911</xdr:rowOff>
    </xdr:from>
    <xdr:to>
      <xdr:col>85</xdr:col>
      <xdr:colOff>127000</xdr:colOff>
      <xdr:row>53</xdr:row>
      <xdr:rowOff>1435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065311"/>
          <a:ext cx="838200" cy="2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82852</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341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104425</xdr:rowOff>
    </xdr:from>
    <xdr:to>
      <xdr:col>85</xdr:col>
      <xdr:colOff>177800</xdr:colOff>
      <xdr:row>55</xdr:row>
      <xdr:rowOff>34575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3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1435</xdr:rowOff>
    </xdr:from>
    <xdr:to>
      <xdr:col>81</xdr:col>
      <xdr:colOff>50800</xdr:colOff>
      <xdr:row>53</xdr:row>
      <xdr:rowOff>9074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088285"/>
          <a:ext cx="889000" cy="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164776</xdr:rowOff>
    </xdr:from>
    <xdr:to>
      <xdr:col>81</xdr:col>
      <xdr:colOff>101600</xdr:colOff>
      <xdr:row>55</xdr:row>
      <xdr:rowOff>94926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42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86053</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51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9074</xdr:rowOff>
    </xdr:from>
    <xdr:to>
      <xdr:col>76</xdr:col>
      <xdr:colOff>114300</xdr:colOff>
      <xdr:row>53</xdr:row>
      <xdr:rowOff>72892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095924"/>
          <a:ext cx="889000" cy="6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137763</xdr:rowOff>
    </xdr:from>
    <xdr:to>
      <xdr:col>76</xdr:col>
      <xdr:colOff>165100</xdr:colOff>
      <xdr:row>55</xdr:row>
      <xdr:rowOff>67913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39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59040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48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78016</xdr:rowOff>
    </xdr:from>
    <xdr:to>
      <xdr:col>71</xdr:col>
      <xdr:colOff>177800</xdr:colOff>
      <xdr:row>53</xdr:row>
      <xdr:rowOff>72892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8821966"/>
          <a:ext cx="889000" cy="337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41618</xdr:rowOff>
    </xdr:from>
    <xdr:to>
      <xdr:col>72</xdr:col>
      <xdr:colOff>38100</xdr:colOff>
      <xdr:row>55</xdr:row>
      <xdr:rowOff>143218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47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134345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56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78004</xdr:rowOff>
    </xdr:from>
    <xdr:to>
      <xdr:col>67</xdr:col>
      <xdr:colOff>101600</xdr:colOff>
      <xdr:row>56</xdr:row>
      <xdr:rowOff>8154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507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170731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60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99111</xdr:rowOff>
    </xdr:from>
    <xdr:to>
      <xdr:col>85</xdr:col>
      <xdr:colOff>177800</xdr:colOff>
      <xdr:row>53</xdr:row>
      <xdr:rowOff>29261</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01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121988</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886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122085</xdr:rowOff>
    </xdr:from>
    <xdr:to>
      <xdr:col>81</xdr:col>
      <xdr:colOff>101600</xdr:colOff>
      <xdr:row>53</xdr:row>
      <xdr:rowOff>52235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03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68762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881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129724</xdr:rowOff>
    </xdr:from>
    <xdr:to>
      <xdr:col>76</xdr:col>
      <xdr:colOff>165100</xdr:colOff>
      <xdr:row>53</xdr:row>
      <xdr:rowOff>59874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04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76401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882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22092</xdr:rowOff>
    </xdr:from>
    <xdr:to>
      <xdr:col>72</xdr:col>
      <xdr:colOff>38100</xdr:colOff>
      <xdr:row>53</xdr:row>
      <xdr:rowOff>123692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10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140219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888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27216</xdr:rowOff>
    </xdr:from>
    <xdr:to>
      <xdr:col>67</xdr:col>
      <xdr:colOff>101600</xdr:colOff>
      <xdr:row>51</xdr:row>
      <xdr:rowOff>128816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877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49</xdr:row>
      <xdr:rowOff>145343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854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117983</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90933"/>
          <a:ext cx="1269" cy="1298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64660</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206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117983</xdr:rowOff>
    </xdr:from>
    <xdr:to>
      <xdr:col>86</xdr:col>
      <xdr:colOff>25400</xdr:colOff>
      <xdr:row>71</xdr:row>
      <xdr:rowOff>117983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90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64891</xdr:rowOff>
    </xdr:from>
    <xdr:to>
      <xdr:col>85</xdr:col>
      <xdr:colOff>127000</xdr:colOff>
      <xdr:row>78</xdr:row>
      <xdr:rowOff>139795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437991"/>
          <a:ext cx="838200" cy="7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50494</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521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27617</xdr:rowOff>
    </xdr:from>
    <xdr:to>
      <xdr:col>85</xdr:col>
      <xdr:colOff>177800</xdr:colOff>
      <xdr:row>78</xdr:row>
      <xdr:rowOff>129217</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171380</xdr:rowOff>
    </xdr:from>
    <xdr:to>
      <xdr:col>81</xdr:col>
      <xdr:colOff>50800</xdr:colOff>
      <xdr:row>78</xdr:row>
      <xdr:rowOff>64891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373030"/>
          <a:ext cx="889000" cy="6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146602</xdr:rowOff>
    </xdr:from>
    <xdr:to>
      <xdr:col>81</xdr:col>
      <xdr:colOff>101600</xdr:colOff>
      <xdr:row>78</xdr:row>
      <xdr:rowOff>76752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4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93279</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12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171380</xdr:rowOff>
    </xdr:from>
    <xdr:to>
      <xdr:col>76</xdr:col>
      <xdr:colOff>114300</xdr:colOff>
      <xdr:row>78</xdr:row>
      <xdr:rowOff>9970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373030"/>
          <a:ext cx="889000" cy="1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16681</xdr:rowOff>
    </xdr:from>
    <xdr:to>
      <xdr:col>76</xdr:col>
      <xdr:colOff>165100</xdr:colOff>
      <xdr:row>78</xdr:row>
      <xdr:rowOff>118281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8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109408</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482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105124</xdr:rowOff>
    </xdr:from>
    <xdr:to>
      <xdr:col>71</xdr:col>
      <xdr:colOff>177800</xdr:colOff>
      <xdr:row>78</xdr:row>
      <xdr:rowOff>9970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306774"/>
          <a:ext cx="889000" cy="7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17290</xdr:rowOff>
    </xdr:from>
    <xdr:to>
      <xdr:col>72</xdr:col>
      <xdr:colOff>38100</xdr:colOff>
      <xdr:row>78</xdr:row>
      <xdr:rowOff>118890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9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110017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48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52933</xdr:rowOff>
    </xdr:from>
    <xdr:to>
      <xdr:col>67</xdr:col>
      <xdr:colOff>101600</xdr:colOff>
      <xdr:row>78</xdr:row>
      <xdr:rowOff>154533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2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145660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51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88995</xdr:rowOff>
    </xdr:from>
    <xdr:to>
      <xdr:col>85</xdr:col>
      <xdr:colOff>177800</xdr:colOff>
      <xdr:row>79</xdr:row>
      <xdr:rowOff>19145</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6043</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7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14091</xdr:rowOff>
    </xdr:from>
    <xdr:to>
      <xdr:col>81</xdr:col>
      <xdr:colOff>101600</xdr:colOff>
      <xdr:row>78</xdr:row>
      <xdr:rowOff>115691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38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106818</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479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120580</xdr:rowOff>
    </xdr:from>
    <xdr:to>
      <xdr:col>76</xdr:col>
      <xdr:colOff>165100</xdr:colOff>
      <xdr:row>78</xdr:row>
      <xdr:rowOff>50730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32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67257</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309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130620</xdr:rowOff>
    </xdr:from>
    <xdr:to>
      <xdr:col>72</xdr:col>
      <xdr:colOff>38100</xdr:colOff>
      <xdr:row>78</xdr:row>
      <xdr:rowOff>60770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33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77297</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310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54324</xdr:rowOff>
    </xdr:from>
    <xdr:to>
      <xdr:col>67</xdr:col>
      <xdr:colOff>101600</xdr:colOff>
      <xdr:row>77</xdr:row>
      <xdr:rowOff>155924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25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1001</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47111" y="1303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58686</xdr:rowOff>
    </xdr:from>
    <xdr:to>
      <xdr:col>85</xdr:col>
      <xdr:colOff>126364</xdr:colOff>
      <xdr:row>99</xdr:row>
      <xdr:rowOff>66802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832086"/>
          <a:ext cx="1269" cy="1208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70629</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4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66802</xdr:rowOff>
    </xdr:from>
    <xdr:to>
      <xdr:col>86</xdr:col>
      <xdr:colOff>25400</xdr:colOff>
      <xdr:row>99</xdr:row>
      <xdr:rowOff>66802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40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5363</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60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123,379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58686</xdr:rowOff>
    </xdr:from>
    <xdr:to>
      <xdr:col>86</xdr:col>
      <xdr:colOff>25400</xdr:colOff>
      <xdr:row>92</xdr:row>
      <xdr:rowOff>58686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832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93104</xdr:rowOff>
    </xdr:from>
    <xdr:to>
      <xdr:col>85</xdr:col>
      <xdr:colOff>127000</xdr:colOff>
      <xdr:row>92</xdr:row>
      <xdr:rowOff>58686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5695054"/>
          <a:ext cx="838200" cy="13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69702</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5289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91275</xdr:rowOff>
    </xdr:from>
    <xdr:to>
      <xdr:col>85</xdr:col>
      <xdr:colOff>177800</xdr:colOff>
      <xdr:row>97</xdr:row>
      <xdr:rowOff>21425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5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93104</xdr:rowOff>
    </xdr:from>
    <xdr:to>
      <xdr:col>81</xdr:col>
      <xdr:colOff>50800</xdr:colOff>
      <xdr:row>92</xdr:row>
      <xdr:rowOff>49352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5695054"/>
          <a:ext cx="889000" cy="12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91199</xdr:rowOff>
    </xdr:from>
    <xdr:to>
      <xdr:col>81</xdr:col>
      <xdr:colOff>101600</xdr:colOff>
      <xdr:row>97</xdr:row>
      <xdr:rowOff>21349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50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12476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4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49352</xdr:rowOff>
    </xdr:from>
    <xdr:to>
      <xdr:col>76</xdr:col>
      <xdr:colOff>114300</xdr:colOff>
      <xdr:row>92</xdr:row>
      <xdr:rowOff>105220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5822752"/>
          <a:ext cx="889000" cy="5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20879</xdr:rowOff>
    </xdr:from>
    <xdr:to>
      <xdr:col>76</xdr:col>
      <xdr:colOff>165100</xdr:colOff>
      <xdr:row>97</xdr:row>
      <xdr:rowOff>122479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5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113606</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74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90894</xdr:rowOff>
    </xdr:from>
    <xdr:to>
      <xdr:col>71</xdr:col>
      <xdr:colOff>177800</xdr:colOff>
      <xdr:row>92</xdr:row>
      <xdr:rowOff>105220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5864294"/>
          <a:ext cx="889000" cy="1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24676</xdr:rowOff>
    </xdr:from>
    <xdr:to>
      <xdr:col>72</xdr:col>
      <xdr:colOff>38100</xdr:colOff>
      <xdr:row>97</xdr:row>
      <xdr:rowOff>126276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5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117403</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74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28930</xdr:rowOff>
    </xdr:from>
    <xdr:to>
      <xdr:col>67</xdr:col>
      <xdr:colOff>101600</xdr:colOff>
      <xdr:row>97</xdr:row>
      <xdr:rowOff>130530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5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121657</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75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7886</xdr:rowOff>
    </xdr:from>
    <xdr:to>
      <xdr:col>85</xdr:col>
      <xdr:colOff>177800</xdr:colOff>
      <xdr:row>92</xdr:row>
      <xdr:rowOff>109486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578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132363</xdr:rowOff>
    </xdr:from>
    <xdr:ext cx="599010"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5734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42304</xdr:rowOff>
    </xdr:from>
    <xdr:to>
      <xdr:col>81</xdr:col>
      <xdr:colOff>101600</xdr:colOff>
      <xdr:row>91</xdr:row>
      <xdr:rowOff>143904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564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89</xdr:row>
      <xdr:rowOff>160431</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181795" y="15419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170002</xdr:rowOff>
    </xdr:from>
    <xdr:to>
      <xdr:col>76</xdr:col>
      <xdr:colOff>165100</xdr:colOff>
      <xdr:row>92</xdr:row>
      <xdr:rowOff>100152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577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116679</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292795" y="1554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54420</xdr:rowOff>
    </xdr:from>
    <xdr:to>
      <xdr:col>72</xdr:col>
      <xdr:colOff>38100</xdr:colOff>
      <xdr:row>92</xdr:row>
      <xdr:rowOff>156020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582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1097</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03795" y="15603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40094</xdr:rowOff>
    </xdr:from>
    <xdr:to>
      <xdr:col>67</xdr:col>
      <xdr:colOff>101600</xdr:colOff>
      <xdr:row>92</xdr:row>
      <xdr:rowOff>141694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581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158221</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14795" y="15588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103856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418806"/>
          <a:ext cx="1269" cy="1235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170644</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6857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50533</xdr:rowOff>
    </xdr:from>
    <xdr:ext cx="534377"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19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27,034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103856</xdr:rowOff>
    </xdr:from>
    <xdr:to>
      <xdr:col>116</xdr:col>
      <xdr:colOff>152400</xdr:colOff>
      <xdr:row>31</xdr:row>
      <xdr:rowOff>103856</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418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88094</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3174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65217</xdr:rowOff>
    </xdr:from>
    <xdr:to>
      <xdr:col>116</xdr:col>
      <xdr:colOff>114300</xdr:colOff>
      <xdr:row>38</xdr:row>
      <xdr:rowOff>166817</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58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67137</xdr:rowOff>
    </xdr:from>
    <xdr:to>
      <xdr:col>112</xdr:col>
      <xdr:colOff>38100</xdr:colOff>
      <xdr:row>38</xdr:row>
      <xdr:rowOff>168737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58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13814</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35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79436</xdr:rowOff>
    </xdr:from>
    <xdr:to>
      <xdr:col>107</xdr:col>
      <xdr:colOff>101600</xdr:colOff>
      <xdr:row>39</xdr:row>
      <xdr:rowOff>9586</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26113</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82088</xdr:rowOff>
    </xdr:from>
    <xdr:to>
      <xdr:col>102</xdr:col>
      <xdr:colOff>165100</xdr:colOff>
      <xdr:row>39</xdr:row>
      <xdr:rowOff>12238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59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28765</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372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84374</xdr:rowOff>
    </xdr:from>
    <xdr:to>
      <xdr:col>98</xdr:col>
      <xdr:colOff>38100</xdr:colOff>
      <xdr:row>39</xdr:row>
      <xdr:rowOff>14524</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59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31051</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99333" y="63747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43644</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587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全体の傾向として、行政コストの削減を上回るスピードで人口減少が進行しているため、住民一人当たりのコストは増加している。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総務費が増加した主な要因は、庁舎建設費の増によるものと分析している。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民生費が減少した主な要因は、住民非課税世帯等に対する臨時特別給付金事業や子育て世帯への臨時特別給付金給付事業の終了によるものと分析している。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公債費については、人口減少の進行に加え、本市は離島であるため、毎年の道路や漁港などの建設事業の実施等に伴う地方債の借入及び返済が必要であり、類似団体の中で最も住民一人当たりのコストが高く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消防費や衛生費が類似団体の中で高い要因としては、人口減少に加え、消防・清掃施設の運営を離島という地理的条件から近隣市町村との広域行政が行えず、直営で運営している影響が大きいと分析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新潟県佐渡市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　財政調整基金は、決算剰余金を中心に積み立てるとともに、適切な財源の確保と歳出の精査等により、取崩額の抑制に努めてきたところであるが、令和４年度は、普通交付税の減額や、エネルギー価格高騰、大雪災害の対応等に伴い、前年度から約</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14.9</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億円の増となる</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19.3</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億円の取崩しを行ったことで、現在高は約</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12.3</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億円減少している。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　実質単年度収支は、財政調整基金の取崩しを前年度と比較し、約</a:t>
          </a: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14.9</a:t>
          </a: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億円増加したことなどから、赤字額が</a:t>
          </a: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14.1</a:t>
          </a: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億円となった。</a:t>
          </a:r>
          <a:endParaRPr lang="ja-JP" altLang="ja-JP">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新潟県佐渡市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年度以降、全ての会計で実質収支は黒字となっている。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今後においても、各会計ともに健全な財政運営に努めていく。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5" zeroHeight="1" x14ac:dyDescent="0.25"/>
  <cols>
    <col min="1" max="11" width="2.1328125" style="180" customWidth="1"/>
    <col min="12" max="12" width="2.19921875" style="180" customWidth="1"/>
    <col min="13" max="17" width="2.33203125" style="180" customWidth="1"/>
    <col min="18" max="119" width="2.1328125" style="180" customWidth="1"/>
    <col min="120" max="16384" width="0" style="180" hidden="1"/>
  </cols>
  <sheetData>
    <row r="1" spans="1:119" ht="33" customHeight="1" x14ac:dyDescent="0.25">
      <c r="B1" s="627" t="s">
        <v>81</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3.25" thickBot="1" x14ac:dyDescent="0.3">
      <c r="B2" s="182" t="s">
        <v>82</v>
      </c>
      <c r="C2" s="182"/>
      <c r="D2" s="183"/>
    </row>
    <row r="3" spans="1:119" ht="18.75" customHeight="1" thickBot="1" x14ac:dyDescent="0.3">
      <c r="A3" s="181"/>
      <c r="B3" s="628" t="s">
        <v>83</v>
      </c>
      <c r="C3" s="629"/>
      <c r="D3" s="629"/>
      <c r="E3" s="630"/>
      <c r="F3" s="630"/>
      <c r="G3" s="630"/>
      <c r="H3" s="630"/>
      <c r="I3" s="630"/>
      <c r="J3" s="630"/>
      <c r="K3" s="630"/>
      <c r="L3" s="630" t="s">
        <v>84</v>
      </c>
      <c r="M3" s="630"/>
      <c r="N3" s="630"/>
      <c r="O3" s="630"/>
      <c r="P3" s="630"/>
      <c r="Q3" s="630"/>
      <c r="R3" s="633"/>
      <c r="S3" s="633"/>
      <c r="T3" s="633"/>
      <c r="U3" s="633"/>
      <c r="V3" s="634"/>
      <c r="W3" s="524" t="s">
        <v>85</v>
      </c>
      <c r="X3" s="525"/>
      <c r="Y3" s="525"/>
      <c r="Z3" s="525"/>
      <c r="AA3" s="525"/>
      <c r="AB3" s="629"/>
      <c r="AC3" s="633" t="s">
        <v>86</v>
      </c>
      <c r="AD3" s="525"/>
      <c r="AE3" s="525"/>
      <c r="AF3" s="525"/>
      <c r="AG3" s="525"/>
      <c r="AH3" s="525"/>
      <c r="AI3" s="525"/>
      <c r="AJ3" s="525"/>
      <c r="AK3" s="525"/>
      <c r="AL3" s="595"/>
      <c r="AM3" s="524" t="s">
        <v>87</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88</v>
      </c>
      <c r="BO3" s="525"/>
      <c r="BP3" s="525"/>
      <c r="BQ3" s="525"/>
      <c r="BR3" s="525"/>
      <c r="BS3" s="525"/>
      <c r="BT3" s="525"/>
      <c r="BU3" s="595"/>
      <c r="BV3" s="524" t="s">
        <v>89</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90</v>
      </c>
      <c r="CU3" s="525"/>
      <c r="CV3" s="525"/>
      <c r="CW3" s="525"/>
      <c r="CX3" s="525"/>
      <c r="CY3" s="525"/>
      <c r="CZ3" s="525"/>
      <c r="DA3" s="595"/>
      <c r="DB3" s="524" t="s">
        <v>91</v>
      </c>
      <c r="DC3" s="525"/>
      <c r="DD3" s="525"/>
      <c r="DE3" s="525"/>
      <c r="DF3" s="525"/>
      <c r="DG3" s="525"/>
      <c r="DH3" s="525"/>
      <c r="DI3" s="595"/>
    </row>
    <row r="4" spans="1:119" ht="18.75" customHeight="1" x14ac:dyDescent="0.2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92</v>
      </c>
      <c r="AZ4" s="482"/>
      <c r="BA4" s="482"/>
      <c r="BB4" s="482"/>
      <c r="BC4" s="482"/>
      <c r="BD4" s="482"/>
      <c r="BE4" s="482"/>
      <c r="BF4" s="482"/>
      <c r="BG4" s="482"/>
      <c r="BH4" s="482"/>
      <c r="BI4" s="482"/>
      <c r="BJ4" s="482"/>
      <c r="BK4" s="482"/>
      <c r="BL4" s="482"/>
      <c r="BM4" s="483"/>
      <c r="BN4" s="484">
        <v>49202791</v>
      </c>
      <c r="BO4" s="485"/>
      <c r="BP4" s="485"/>
      <c r="BQ4" s="485"/>
      <c r="BR4" s="485"/>
      <c r="BS4" s="485"/>
      <c r="BT4" s="485"/>
      <c r="BU4" s="486"/>
      <c r="BV4" s="484">
        <v>49999204</v>
      </c>
      <c r="BW4" s="485"/>
      <c r="BX4" s="485"/>
      <c r="BY4" s="485"/>
      <c r="BZ4" s="485"/>
      <c r="CA4" s="485"/>
      <c r="CB4" s="485"/>
      <c r="CC4" s="486"/>
      <c r="CD4" s="621" t="s">
        <v>93</v>
      </c>
      <c r="CE4" s="622"/>
      <c r="CF4" s="622"/>
      <c r="CG4" s="622"/>
      <c r="CH4" s="622"/>
      <c r="CI4" s="622"/>
      <c r="CJ4" s="622"/>
      <c r="CK4" s="622"/>
      <c r="CL4" s="622"/>
      <c r="CM4" s="622"/>
      <c r="CN4" s="622"/>
      <c r="CO4" s="622"/>
      <c r="CP4" s="622"/>
      <c r="CQ4" s="622"/>
      <c r="CR4" s="622"/>
      <c r="CS4" s="623"/>
      <c r="CT4" s="624">
        <v>4.7</v>
      </c>
      <c r="CU4" s="625"/>
      <c r="CV4" s="625"/>
      <c r="CW4" s="625"/>
      <c r="CX4" s="625"/>
      <c r="CY4" s="625"/>
      <c r="CZ4" s="625"/>
      <c r="DA4" s="626"/>
      <c r="DB4" s="624">
        <v>5.2</v>
      </c>
      <c r="DC4" s="625"/>
      <c r="DD4" s="625"/>
      <c r="DE4" s="625"/>
      <c r="DF4" s="625"/>
      <c r="DG4" s="625"/>
      <c r="DH4" s="625"/>
      <c r="DI4" s="626"/>
    </row>
    <row r="5" spans="1:119" ht="18.75" customHeight="1" x14ac:dyDescent="0.2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94</v>
      </c>
      <c r="AN5" s="412"/>
      <c r="AO5" s="412"/>
      <c r="AP5" s="412"/>
      <c r="AQ5" s="412"/>
      <c r="AR5" s="412"/>
      <c r="AS5" s="412"/>
      <c r="AT5" s="413"/>
      <c r="AU5" s="513" t="s">
        <v>95</v>
      </c>
      <c r="AV5" s="514"/>
      <c r="AW5" s="514"/>
      <c r="AX5" s="514"/>
      <c r="AY5" s="469" t="s">
        <v>96</v>
      </c>
      <c r="AZ5" s="470"/>
      <c r="BA5" s="470"/>
      <c r="BB5" s="470"/>
      <c r="BC5" s="470"/>
      <c r="BD5" s="470"/>
      <c r="BE5" s="470"/>
      <c r="BF5" s="470"/>
      <c r="BG5" s="470"/>
      <c r="BH5" s="470"/>
      <c r="BI5" s="470"/>
      <c r="BJ5" s="470"/>
      <c r="BK5" s="470"/>
      <c r="BL5" s="470"/>
      <c r="BM5" s="471"/>
      <c r="BN5" s="455">
        <v>47158099</v>
      </c>
      <c r="BO5" s="456"/>
      <c r="BP5" s="456"/>
      <c r="BQ5" s="456"/>
      <c r="BR5" s="456"/>
      <c r="BS5" s="456"/>
      <c r="BT5" s="456"/>
      <c r="BU5" s="457"/>
      <c r="BV5" s="455">
        <v>48010193</v>
      </c>
      <c r="BW5" s="456"/>
      <c r="BX5" s="456"/>
      <c r="BY5" s="456"/>
      <c r="BZ5" s="456"/>
      <c r="CA5" s="456"/>
      <c r="CB5" s="456"/>
      <c r="CC5" s="457"/>
      <c r="CD5" s="495" t="s">
        <v>97</v>
      </c>
      <c r="CE5" s="415"/>
      <c r="CF5" s="415"/>
      <c r="CG5" s="415"/>
      <c r="CH5" s="415"/>
      <c r="CI5" s="415"/>
      <c r="CJ5" s="415"/>
      <c r="CK5" s="415"/>
      <c r="CL5" s="415"/>
      <c r="CM5" s="415"/>
      <c r="CN5" s="415"/>
      <c r="CO5" s="415"/>
      <c r="CP5" s="415"/>
      <c r="CQ5" s="415"/>
      <c r="CR5" s="415"/>
      <c r="CS5" s="496"/>
      <c r="CT5" s="452">
        <v>95</v>
      </c>
      <c r="CU5" s="453"/>
      <c r="CV5" s="453"/>
      <c r="CW5" s="453"/>
      <c r="CX5" s="453"/>
      <c r="CY5" s="453"/>
      <c r="CZ5" s="453"/>
      <c r="DA5" s="454"/>
      <c r="DB5" s="452">
        <v>91.1</v>
      </c>
      <c r="DC5" s="453"/>
      <c r="DD5" s="453"/>
      <c r="DE5" s="453"/>
      <c r="DF5" s="453"/>
      <c r="DG5" s="453"/>
      <c r="DH5" s="453"/>
      <c r="DI5" s="454"/>
    </row>
    <row r="6" spans="1:119" ht="18.75" customHeight="1" x14ac:dyDescent="0.25">
      <c r="A6" s="181"/>
      <c r="B6" s="601" t="s">
        <v>98</v>
      </c>
      <c r="C6" s="442"/>
      <c r="D6" s="442"/>
      <c r="E6" s="602"/>
      <c r="F6" s="602"/>
      <c r="G6" s="602"/>
      <c r="H6" s="602"/>
      <c r="I6" s="602"/>
      <c r="J6" s="602"/>
      <c r="K6" s="602"/>
      <c r="L6" s="602" t="s">
        <v>99</v>
      </c>
      <c r="M6" s="602"/>
      <c r="N6" s="602"/>
      <c r="O6" s="602"/>
      <c r="P6" s="602"/>
      <c r="Q6" s="602"/>
      <c r="R6" s="440"/>
      <c r="S6" s="440"/>
      <c r="T6" s="440"/>
      <c r="U6" s="440"/>
      <c r="V6" s="608"/>
      <c r="W6" s="545" t="s">
        <v>100</v>
      </c>
      <c r="X6" s="441"/>
      <c r="Y6" s="441"/>
      <c r="Z6" s="441"/>
      <c r="AA6" s="441"/>
      <c r="AB6" s="442"/>
      <c r="AC6" s="613" t="s">
        <v>101</v>
      </c>
      <c r="AD6" s="614"/>
      <c r="AE6" s="614"/>
      <c r="AF6" s="614"/>
      <c r="AG6" s="614"/>
      <c r="AH6" s="614"/>
      <c r="AI6" s="614"/>
      <c r="AJ6" s="614"/>
      <c r="AK6" s="614"/>
      <c r="AL6" s="615"/>
      <c r="AM6" s="512" t="s">
        <v>102</v>
      </c>
      <c r="AN6" s="412"/>
      <c r="AO6" s="412"/>
      <c r="AP6" s="412"/>
      <c r="AQ6" s="412"/>
      <c r="AR6" s="412"/>
      <c r="AS6" s="412"/>
      <c r="AT6" s="413"/>
      <c r="AU6" s="513" t="s">
        <v>103</v>
      </c>
      <c r="AV6" s="514"/>
      <c r="AW6" s="514"/>
      <c r="AX6" s="514"/>
      <c r="AY6" s="469" t="s">
        <v>104</v>
      </c>
      <c r="AZ6" s="470"/>
      <c r="BA6" s="470"/>
      <c r="BB6" s="470"/>
      <c r="BC6" s="470"/>
      <c r="BD6" s="470"/>
      <c r="BE6" s="470"/>
      <c r="BF6" s="470"/>
      <c r="BG6" s="470"/>
      <c r="BH6" s="470"/>
      <c r="BI6" s="470"/>
      <c r="BJ6" s="470"/>
      <c r="BK6" s="470"/>
      <c r="BL6" s="470"/>
      <c r="BM6" s="471"/>
      <c r="BN6" s="455">
        <v>2044692</v>
      </c>
      <c r="BO6" s="456"/>
      <c r="BP6" s="456"/>
      <c r="BQ6" s="456"/>
      <c r="BR6" s="456"/>
      <c r="BS6" s="456"/>
      <c r="BT6" s="456"/>
      <c r="BU6" s="457"/>
      <c r="BV6" s="455">
        <v>1989011</v>
      </c>
      <c r="BW6" s="456"/>
      <c r="BX6" s="456"/>
      <c r="BY6" s="456"/>
      <c r="BZ6" s="456"/>
      <c r="CA6" s="456"/>
      <c r="CB6" s="456"/>
      <c r="CC6" s="457"/>
      <c r="CD6" s="495" t="s">
        <v>105</v>
      </c>
      <c r="CE6" s="415"/>
      <c r="CF6" s="415"/>
      <c r="CG6" s="415"/>
      <c r="CH6" s="415"/>
      <c r="CI6" s="415"/>
      <c r="CJ6" s="415"/>
      <c r="CK6" s="415"/>
      <c r="CL6" s="415"/>
      <c r="CM6" s="415"/>
      <c r="CN6" s="415"/>
      <c r="CO6" s="415"/>
      <c r="CP6" s="415"/>
      <c r="CQ6" s="415"/>
      <c r="CR6" s="415"/>
      <c r="CS6" s="496"/>
      <c r="CT6" s="598">
        <v>95.9</v>
      </c>
      <c r="CU6" s="599"/>
      <c r="CV6" s="599"/>
      <c r="CW6" s="599"/>
      <c r="CX6" s="599"/>
      <c r="CY6" s="599"/>
      <c r="CZ6" s="599"/>
      <c r="DA6" s="600"/>
      <c r="DB6" s="598">
        <v>94.2</v>
      </c>
      <c r="DC6" s="599"/>
      <c r="DD6" s="599"/>
      <c r="DE6" s="599"/>
      <c r="DF6" s="599"/>
      <c r="DG6" s="599"/>
      <c r="DH6" s="599"/>
      <c r="DI6" s="600"/>
    </row>
    <row r="7" spans="1:119" ht="18.75" customHeight="1" x14ac:dyDescent="0.2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106</v>
      </c>
      <c r="AN7" s="412"/>
      <c r="AO7" s="412"/>
      <c r="AP7" s="412"/>
      <c r="AQ7" s="412"/>
      <c r="AR7" s="412"/>
      <c r="AS7" s="412"/>
      <c r="AT7" s="413"/>
      <c r="AU7" s="513" t="s">
        <v>107</v>
      </c>
      <c r="AV7" s="514"/>
      <c r="AW7" s="514"/>
      <c r="AX7" s="514"/>
      <c r="AY7" s="469" t="s">
        <v>108</v>
      </c>
      <c r="AZ7" s="470"/>
      <c r="BA7" s="470"/>
      <c r="BB7" s="470"/>
      <c r="BC7" s="470"/>
      <c r="BD7" s="470"/>
      <c r="BE7" s="470"/>
      <c r="BF7" s="470"/>
      <c r="BG7" s="470"/>
      <c r="BH7" s="470"/>
      <c r="BI7" s="470"/>
      <c r="BJ7" s="470"/>
      <c r="BK7" s="470"/>
      <c r="BL7" s="470"/>
      <c r="BM7" s="471"/>
      <c r="BN7" s="455">
        <v>833120</v>
      </c>
      <c r="BO7" s="456"/>
      <c r="BP7" s="456"/>
      <c r="BQ7" s="456"/>
      <c r="BR7" s="456"/>
      <c r="BS7" s="456"/>
      <c r="BT7" s="456"/>
      <c r="BU7" s="457"/>
      <c r="BV7" s="455">
        <v>594064</v>
      </c>
      <c r="BW7" s="456"/>
      <c r="BX7" s="456"/>
      <c r="BY7" s="456"/>
      <c r="BZ7" s="456"/>
      <c r="CA7" s="456"/>
      <c r="CB7" s="456"/>
      <c r="CC7" s="457"/>
      <c r="CD7" s="495" t="s">
        <v>109</v>
      </c>
      <c r="CE7" s="415"/>
      <c r="CF7" s="415"/>
      <c r="CG7" s="415"/>
      <c r="CH7" s="415"/>
      <c r="CI7" s="415"/>
      <c r="CJ7" s="415"/>
      <c r="CK7" s="415"/>
      <c r="CL7" s="415"/>
      <c r="CM7" s="415"/>
      <c r="CN7" s="415"/>
      <c r="CO7" s="415"/>
      <c r="CP7" s="415"/>
      <c r="CQ7" s="415"/>
      <c r="CR7" s="415"/>
      <c r="CS7" s="496"/>
      <c r="CT7" s="455">
        <v>25539789</v>
      </c>
      <c r="CU7" s="456"/>
      <c r="CV7" s="456"/>
      <c r="CW7" s="456"/>
      <c r="CX7" s="456"/>
      <c r="CY7" s="456"/>
      <c r="CZ7" s="456"/>
      <c r="DA7" s="457"/>
      <c r="DB7" s="455">
        <v>26762439</v>
      </c>
      <c r="DC7" s="456"/>
      <c r="DD7" s="456"/>
      <c r="DE7" s="456"/>
      <c r="DF7" s="456"/>
      <c r="DG7" s="456"/>
      <c r="DH7" s="456"/>
      <c r="DI7" s="457"/>
    </row>
    <row r="8" spans="1:119" ht="18.75" customHeight="1" thickBot="1" x14ac:dyDescent="0.3">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110</v>
      </c>
      <c r="AN8" s="412"/>
      <c r="AO8" s="412"/>
      <c r="AP8" s="412"/>
      <c r="AQ8" s="412"/>
      <c r="AR8" s="412"/>
      <c r="AS8" s="412"/>
      <c r="AT8" s="413"/>
      <c r="AU8" s="513" t="s">
        <v>111</v>
      </c>
      <c r="AV8" s="514"/>
      <c r="AW8" s="514"/>
      <c r="AX8" s="514"/>
      <c r="AY8" s="469" t="s">
        <v>112</v>
      </c>
      <c r="AZ8" s="470"/>
      <c r="BA8" s="470"/>
      <c r="BB8" s="470"/>
      <c r="BC8" s="470"/>
      <c r="BD8" s="470"/>
      <c r="BE8" s="470"/>
      <c r="BF8" s="470"/>
      <c r="BG8" s="470"/>
      <c r="BH8" s="470"/>
      <c r="BI8" s="470"/>
      <c r="BJ8" s="470"/>
      <c r="BK8" s="470"/>
      <c r="BL8" s="470"/>
      <c r="BM8" s="471"/>
      <c r="BN8" s="455">
        <v>1211572</v>
      </c>
      <c r="BO8" s="456"/>
      <c r="BP8" s="456"/>
      <c r="BQ8" s="456"/>
      <c r="BR8" s="456"/>
      <c r="BS8" s="456"/>
      <c r="BT8" s="456"/>
      <c r="BU8" s="457"/>
      <c r="BV8" s="455">
        <v>1394947</v>
      </c>
      <c r="BW8" s="456"/>
      <c r="BX8" s="456"/>
      <c r="BY8" s="456"/>
      <c r="BZ8" s="456"/>
      <c r="CA8" s="456"/>
      <c r="CB8" s="456"/>
      <c r="CC8" s="457"/>
      <c r="CD8" s="495" t="s">
        <v>113</v>
      </c>
      <c r="CE8" s="415"/>
      <c r="CF8" s="415"/>
      <c r="CG8" s="415"/>
      <c r="CH8" s="415"/>
      <c r="CI8" s="415"/>
      <c r="CJ8" s="415"/>
      <c r="CK8" s="415"/>
      <c r="CL8" s="415"/>
      <c r="CM8" s="415"/>
      <c r="CN8" s="415"/>
      <c r="CO8" s="415"/>
      <c r="CP8" s="415"/>
      <c r="CQ8" s="415"/>
      <c r="CR8" s="415"/>
      <c r="CS8" s="496"/>
      <c r="CT8" s="558">
        <v>0.24</v>
      </c>
      <c r="CU8" s="559"/>
      <c r="CV8" s="559"/>
      <c r="CW8" s="559"/>
      <c r="CX8" s="559"/>
      <c r="CY8" s="559"/>
      <c r="CZ8" s="559"/>
      <c r="DA8" s="560"/>
      <c r="DB8" s="558">
        <v>0.23</v>
      </c>
      <c r="DC8" s="559"/>
      <c r="DD8" s="559"/>
      <c r="DE8" s="559"/>
      <c r="DF8" s="559"/>
      <c r="DG8" s="559"/>
      <c r="DH8" s="559"/>
      <c r="DI8" s="560"/>
    </row>
    <row r="9" spans="1:119" ht="18.75" customHeight="1" thickBot="1" x14ac:dyDescent="0.3">
      <c r="A9" s="181"/>
      <c r="B9" s="587" t="s">
        <v>114</v>
      </c>
      <c r="C9" s="588"/>
      <c r="D9" s="588"/>
      <c r="E9" s="588"/>
      <c r="F9" s="588"/>
      <c r="G9" s="588"/>
      <c r="H9" s="588"/>
      <c r="I9" s="588"/>
      <c r="J9" s="588"/>
      <c r="K9" s="506"/>
      <c r="L9" s="589" t="s">
        <v>115</v>
      </c>
      <c r="M9" s="590"/>
      <c r="N9" s="590"/>
      <c r="O9" s="590"/>
      <c r="P9" s="590"/>
      <c r="Q9" s="591"/>
      <c r="R9" s="592">
        <v>51492</v>
      </c>
      <c r="S9" s="593"/>
      <c r="T9" s="593"/>
      <c r="U9" s="593"/>
      <c r="V9" s="594"/>
      <c r="W9" s="524" t="s">
        <v>116</v>
      </c>
      <c r="X9" s="525"/>
      <c r="Y9" s="525"/>
      <c r="Z9" s="525"/>
      <c r="AA9" s="525"/>
      <c r="AB9" s="525"/>
      <c r="AC9" s="525"/>
      <c r="AD9" s="525"/>
      <c r="AE9" s="525"/>
      <c r="AF9" s="525"/>
      <c r="AG9" s="525"/>
      <c r="AH9" s="525"/>
      <c r="AI9" s="525"/>
      <c r="AJ9" s="525"/>
      <c r="AK9" s="525"/>
      <c r="AL9" s="595"/>
      <c r="AM9" s="512" t="s">
        <v>117</v>
      </c>
      <c r="AN9" s="412"/>
      <c r="AO9" s="412"/>
      <c r="AP9" s="412"/>
      <c r="AQ9" s="412"/>
      <c r="AR9" s="412"/>
      <c r="AS9" s="412"/>
      <c r="AT9" s="413"/>
      <c r="AU9" s="513" t="s">
        <v>95</v>
      </c>
      <c r="AV9" s="514"/>
      <c r="AW9" s="514"/>
      <c r="AX9" s="514"/>
      <c r="AY9" s="469" t="s">
        <v>118</v>
      </c>
      <c r="AZ9" s="470"/>
      <c r="BA9" s="470"/>
      <c r="BB9" s="470"/>
      <c r="BC9" s="470"/>
      <c r="BD9" s="470"/>
      <c r="BE9" s="470"/>
      <c r="BF9" s="470"/>
      <c r="BG9" s="470"/>
      <c r="BH9" s="470"/>
      <c r="BI9" s="470"/>
      <c r="BJ9" s="470"/>
      <c r="BK9" s="470"/>
      <c r="BL9" s="470"/>
      <c r="BM9" s="471"/>
      <c r="BN9" s="455">
        <v>-183375</v>
      </c>
      <c r="BO9" s="456"/>
      <c r="BP9" s="456"/>
      <c r="BQ9" s="456"/>
      <c r="BR9" s="456"/>
      <c r="BS9" s="456"/>
      <c r="BT9" s="456"/>
      <c r="BU9" s="457"/>
      <c r="BV9" s="455">
        <v>169503</v>
      </c>
      <c r="BW9" s="456"/>
      <c r="BX9" s="456"/>
      <c r="BY9" s="456"/>
      <c r="BZ9" s="456"/>
      <c r="CA9" s="456"/>
      <c r="CB9" s="456"/>
      <c r="CC9" s="457"/>
      <c r="CD9" s="495" t="s">
        <v>119</v>
      </c>
      <c r="CE9" s="415"/>
      <c r="CF9" s="415"/>
      <c r="CG9" s="415"/>
      <c r="CH9" s="415"/>
      <c r="CI9" s="415"/>
      <c r="CJ9" s="415"/>
      <c r="CK9" s="415"/>
      <c r="CL9" s="415"/>
      <c r="CM9" s="415"/>
      <c r="CN9" s="415"/>
      <c r="CO9" s="415"/>
      <c r="CP9" s="415"/>
      <c r="CQ9" s="415"/>
      <c r="CR9" s="415"/>
      <c r="CS9" s="496"/>
      <c r="CT9" s="452">
        <v>18.3</v>
      </c>
      <c r="CU9" s="453"/>
      <c r="CV9" s="453"/>
      <c r="CW9" s="453"/>
      <c r="CX9" s="453"/>
      <c r="CY9" s="453"/>
      <c r="CZ9" s="453"/>
      <c r="DA9" s="454"/>
      <c r="DB9" s="452">
        <v>20</v>
      </c>
      <c r="DC9" s="453"/>
      <c r="DD9" s="453"/>
      <c r="DE9" s="453"/>
      <c r="DF9" s="453"/>
      <c r="DG9" s="453"/>
      <c r="DH9" s="453"/>
      <c r="DI9" s="454"/>
    </row>
    <row r="10" spans="1:119" ht="18.75" customHeight="1" thickBot="1" x14ac:dyDescent="0.3">
      <c r="A10" s="181"/>
      <c r="B10" s="587"/>
      <c r="C10" s="588"/>
      <c r="D10" s="588"/>
      <c r="E10" s="588"/>
      <c r="F10" s="588"/>
      <c r="G10" s="588"/>
      <c r="H10" s="588"/>
      <c r="I10" s="588"/>
      <c r="J10" s="588"/>
      <c r="K10" s="506"/>
      <c r="L10" s="411" t="s">
        <v>120</v>
      </c>
      <c r="M10" s="412"/>
      <c r="N10" s="412"/>
      <c r="O10" s="412"/>
      <c r="P10" s="412"/>
      <c r="Q10" s="413"/>
      <c r="R10" s="408">
        <v>57255</v>
      </c>
      <c r="S10" s="409"/>
      <c r="T10" s="409"/>
      <c r="U10" s="409"/>
      <c r="V10" s="468"/>
      <c r="W10" s="596"/>
      <c r="X10" s="406"/>
      <c r="Y10" s="406"/>
      <c r="Z10" s="406"/>
      <c r="AA10" s="406"/>
      <c r="AB10" s="406"/>
      <c r="AC10" s="406"/>
      <c r="AD10" s="406"/>
      <c r="AE10" s="406"/>
      <c r="AF10" s="406"/>
      <c r="AG10" s="406"/>
      <c r="AH10" s="406"/>
      <c r="AI10" s="406"/>
      <c r="AJ10" s="406"/>
      <c r="AK10" s="406"/>
      <c r="AL10" s="597"/>
      <c r="AM10" s="512" t="s">
        <v>121</v>
      </c>
      <c r="AN10" s="412"/>
      <c r="AO10" s="412"/>
      <c r="AP10" s="412"/>
      <c r="AQ10" s="412"/>
      <c r="AR10" s="412"/>
      <c r="AS10" s="412"/>
      <c r="AT10" s="413"/>
      <c r="AU10" s="513" t="s">
        <v>122</v>
      </c>
      <c r="AV10" s="514"/>
      <c r="AW10" s="514"/>
      <c r="AX10" s="514"/>
      <c r="AY10" s="469" t="s">
        <v>123</v>
      </c>
      <c r="AZ10" s="470"/>
      <c r="BA10" s="470"/>
      <c r="BB10" s="470"/>
      <c r="BC10" s="470"/>
      <c r="BD10" s="470"/>
      <c r="BE10" s="470"/>
      <c r="BF10" s="470"/>
      <c r="BG10" s="470"/>
      <c r="BH10" s="470"/>
      <c r="BI10" s="470"/>
      <c r="BJ10" s="470"/>
      <c r="BK10" s="470"/>
      <c r="BL10" s="470"/>
      <c r="BM10" s="471"/>
      <c r="BN10" s="455">
        <v>706738</v>
      </c>
      <c r="BO10" s="456"/>
      <c r="BP10" s="456"/>
      <c r="BQ10" s="456"/>
      <c r="BR10" s="456"/>
      <c r="BS10" s="456"/>
      <c r="BT10" s="456"/>
      <c r="BU10" s="457"/>
      <c r="BV10" s="455">
        <v>621985</v>
      </c>
      <c r="BW10" s="456"/>
      <c r="BX10" s="456"/>
      <c r="BY10" s="456"/>
      <c r="BZ10" s="456"/>
      <c r="CA10" s="456"/>
      <c r="CB10" s="456"/>
      <c r="CC10" s="457"/>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3">
      <c r="A11" s="181"/>
      <c r="B11" s="587"/>
      <c r="C11" s="588"/>
      <c r="D11" s="588"/>
      <c r="E11" s="588"/>
      <c r="F11" s="588"/>
      <c r="G11" s="588"/>
      <c r="H11" s="588"/>
      <c r="I11" s="588"/>
      <c r="J11" s="588"/>
      <c r="K11" s="506"/>
      <c r="L11" s="416" t="s">
        <v>125</v>
      </c>
      <c r="M11" s="417"/>
      <c r="N11" s="417"/>
      <c r="O11" s="417"/>
      <c r="P11" s="417"/>
      <c r="Q11" s="418"/>
      <c r="R11" s="584" t="s">
        <v>126</v>
      </c>
      <c r="S11" s="585"/>
      <c r="T11" s="585"/>
      <c r="U11" s="585"/>
      <c r="V11" s="586"/>
      <c r="W11" s="596"/>
      <c r="X11" s="406"/>
      <c r="Y11" s="406"/>
      <c r="Z11" s="406"/>
      <c r="AA11" s="406"/>
      <c r="AB11" s="406"/>
      <c r="AC11" s="406"/>
      <c r="AD11" s="406"/>
      <c r="AE11" s="406"/>
      <c r="AF11" s="406"/>
      <c r="AG11" s="406"/>
      <c r="AH11" s="406"/>
      <c r="AI11" s="406"/>
      <c r="AJ11" s="406"/>
      <c r="AK11" s="406"/>
      <c r="AL11" s="597"/>
      <c r="AM11" s="512" t="s">
        <v>127</v>
      </c>
      <c r="AN11" s="412"/>
      <c r="AO11" s="412"/>
      <c r="AP11" s="412"/>
      <c r="AQ11" s="412"/>
      <c r="AR11" s="412"/>
      <c r="AS11" s="412"/>
      <c r="AT11" s="413"/>
      <c r="AU11" s="513" t="s">
        <v>128</v>
      </c>
      <c r="AV11" s="514"/>
      <c r="AW11" s="514"/>
      <c r="AX11" s="514"/>
      <c r="AY11" s="469" t="s">
        <v>129</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130</v>
      </c>
      <c r="CE11" s="415"/>
      <c r="CF11" s="415"/>
      <c r="CG11" s="415"/>
      <c r="CH11" s="415"/>
      <c r="CI11" s="415"/>
      <c r="CJ11" s="415"/>
      <c r="CK11" s="415"/>
      <c r="CL11" s="415"/>
      <c r="CM11" s="415"/>
      <c r="CN11" s="415"/>
      <c r="CO11" s="415"/>
      <c r="CP11" s="415"/>
      <c r="CQ11" s="415"/>
      <c r="CR11" s="415"/>
      <c r="CS11" s="496"/>
      <c r="CT11" s="558" t="s">
        <v>131</v>
      </c>
      <c r="CU11" s="559"/>
      <c r="CV11" s="559"/>
      <c r="CW11" s="559"/>
      <c r="CX11" s="559"/>
      <c r="CY11" s="559"/>
      <c r="CZ11" s="559"/>
      <c r="DA11" s="560"/>
      <c r="DB11" s="558" t="s">
        <v>132</v>
      </c>
      <c r="DC11" s="559"/>
      <c r="DD11" s="559"/>
      <c r="DE11" s="559"/>
      <c r="DF11" s="559"/>
      <c r="DG11" s="559"/>
      <c r="DH11" s="559"/>
      <c r="DI11" s="560"/>
    </row>
    <row r="12" spans="1:119" ht="18.75" customHeight="1" x14ac:dyDescent="0.25">
      <c r="A12" s="181"/>
      <c r="B12" s="561" t="s">
        <v>133</v>
      </c>
      <c r="C12" s="562"/>
      <c r="D12" s="562"/>
      <c r="E12" s="562"/>
      <c r="F12" s="562"/>
      <c r="G12" s="562"/>
      <c r="H12" s="562"/>
      <c r="I12" s="562"/>
      <c r="J12" s="562"/>
      <c r="K12" s="563"/>
      <c r="L12" s="570" t="s">
        <v>134</v>
      </c>
      <c r="M12" s="571"/>
      <c r="N12" s="571"/>
      <c r="O12" s="571"/>
      <c r="P12" s="571"/>
      <c r="Q12" s="572"/>
      <c r="R12" s="573">
        <v>50651</v>
      </c>
      <c r="S12" s="574"/>
      <c r="T12" s="574"/>
      <c r="U12" s="574"/>
      <c r="V12" s="575"/>
      <c r="W12" s="576" t="s">
        <v>1</v>
      </c>
      <c r="X12" s="514"/>
      <c r="Y12" s="514"/>
      <c r="Z12" s="514"/>
      <c r="AA12" s="514"/>
      <c r="AB12" s="577"/>
      <c r="AC12" s="578" t="s">
        <v>135</v>
      </c>
      <c r="AD12" s="579"/>
      <c r="AE12" s="579"/>
      <c r="AF12" s="579"/>
      <c r="AG12" s="580"/>
      <c r="AH12" s="578" t="s">
        <v>136</v>
      </c>
      <c r="AI12" s="579"/>
      <c r="AJ12" s="579"/>
      <c r="AK12" s="579"/>
      <c r="AL12" s="581"/>
      <c r="AM12" s="512" t="s">
        <v>137</v>
      </c>
      <c r="AN12" s="412"/>
      <c r="AO12" s="412"/>
      <c r="AP12" s="412"/>
      <c r="AQ12" s="412"/>
      <c r="AR12" s="412"/>
      <c r="AS12" s="412"/>
      <c r="AT12" s="413"/>
      <c r="AU12" s="513" t="s">
        <v>103</v>
      </c>
      <c r="AV12" s="514"/>
      <c r="AW12" s="514"/>
      <c r="AX12" s="514"/>
      <c r="AY12" s="469" t="s">
        <v>138</v>
      </c>
      <c r="AZ12" s="470"/>
      <c r="BA12" s="470"/>
      <c r="BB12" s="470"/>
      <c r="BC12" s="470"/>
      <c r="BD12" s="470"/>
      <c r="BE12" s="470"/>
      <c r="BF12" s="470"/>
      <c r="BG12" s="470"/>
      <c r="BH12" s="470"/>
      <c r="BI12" s="470"/>
      <c r="BJ12" s="470"/>
      <c r="BK12" s="470"/>
      <c r="BL12" s="470"/>
      <c r="BM12" s="471"/>
      <c r="BN12" s="455">
        <v>1932029</v>
      </c>
      <c r="BO12" s="456"/>
      <c r="BP12" s="456"/>
      <c r="BQ12" s="456"/>
      <c r="BR12" s="456"/>
      <c r="BS12" s="456"/>
      <c r="BT12" s="456"/>
      <c r="BU12" s="457"/>
      <c r="BV12" s="455">
        <v>438584</v>
      </c>
      <c r="BW12" s="456"/>
      <c r="BX12" s="456"/>
      <c r="BY12" s="456"/>
      <c r="BZ12" s="456"/>
      <c r="CA12" s="456"/>
      <c r="CB12" s="456"/>
      <c r="CC12" s="457"/>
      <c r="CD12" s="495" t="s">
        <v>139</v>
      </c>
      <c r="CE12" s="415"/>
      <c r="CF12" s="415"/>
      <c r="CG12" s="415"/>
      <c r="CH12" s="415"/>
      <c r="CI12" s="415"/>
      <c r="CJ12" s="415"/>
      <c r="CK12" s="415"/>
      <c r="CL12" s="415"/>
      <c r="CM12" s="415"/>
      <c r="CN12" s="415"/>
      <c r="CO12" s="415"/>
      <c r="CP12" s="415"/>
      <c r="CQ12" s="415"/>
      <c r="CR12" s="415"/>
      <c r="CS12" s="496"/>
      <c r="CT12" s="558" t="s">
        <v>131</v>
      </c>
      <c r="CU12" s="559"/>
      <c r="CV12" s="559"/>
      <c r="CW12" s="559"/>
      <c r="CX12" s="559"/>
      <c r="CY12" s="559"/>
      <c r="CZ12" s="559"/>
      <c r="DA12" s="560"/>
      <c r="DB12" s="558" t="s">
        <v>140</v>
      </c>
      <c r="DC12" s="559"/>
      <c r="DD12" s="559"/>
      <c r="DE12" s="559"/>
      <c r="DF12" s="559"/>
      <c r="DG12" s="559"/>
      <c r="DH12" s="559"/>
      <c r="DI12" s="560"/>
    </row>
    <row r="13" spans="1:119" ht="18.75" customHeight="1" x14ac:dyDescent="0.25">
      <c r="A13" s="181"/>
      <c r="B13" s="564"/>
      <c r="C13" s="565"/>
      <c r="D13" s="565"/>
      <c r="E13" s="565"/>
      <c r="F13" s="565"/>
      <c r="G13" s="565"/>
      <c r="H13" s="565"/>
      <c r="I13" s="565"/>
      <c r="J13" s="565"/>
      <c r="K13" s="566"/>
      <c r="L13" s="190"/>
      <c r="M13" s="539" t="s">
        <v>141</v>
      </c>
      <c r="N13" s="540"/>
      <c r="O13" s="540"/>
      <c r="P13" s="540"/>
      <c r="Q13" s="541"/>
      <c r="R13" s="542">
        <v>50423</v>
      </c>
      <c r="S13" s="543"/>
      <c r="T13" s="543"/>
      <c r="U13" s="543"/>
      <c r="V13" s="544"/>
      <c r="W13" s="545" t="s">
        <v>142</v>
      </c>
      <c r="X13" s="441"/>
      <c r="Y13" s="441"/>
      <c r="Z13" s="441"/>
      <c r="AA13" s="441"/>
      <c r="AB13" s="442"/>
      <c r="AC13" s="408">
        <v>4666</v>
      </c>
      <c r="AD13" s="409"/>
      <c r="AE13" s="409"/>
      <c r="AF13" s="409"/>
      <c r="AG13" s="410"/>
      <c r="AH13" s="408">
        <v>5862</v>
      </c>
      <c r="AI13" s="409"/>
      <c r="AJ13" s="409"/>
      <c r="AK13" s="409"/>
      <c r="AL13" s="468"/>
      <c r="AM13" s="512" t="s">
        <v>143</v>
      </c>
      <c r="AN13" s="412"/>
      <c r="AO13" s="412"/>
      <c r="AP13" s="412"/>
      <c r="AQ13" s="412"/>
      <c r="AR13" s="412"/>
      <c r="AS13" s="412"/>
      <c r="AT13" s="413"/>
      <c r="AU13" s="513" t="s">
        <v>144</v>
      </c>
      <c r="AV13" s="514"/>
      <c r="AW13" s="514"/>
      <c r="AX13" s="514"/>
      <c r="AY13" s="469" t="s">
        <v>145</v>
      </c>
      <c r="AZ13" s="470"/>
      <c r="BA13" s="470"/>
      <c r="BB13" s="470"/>
      <c r="BC13" s="470"/>
      <c r="BD13" s="470"/>
      <c r="BE13" s="470"/>
      <c r="BF13" s="470"/>
      <c r="BG13" s="470"/>
      <c r="BH13" s="470"/>
      <c r="BI13" s="470"/>
      <c r="BJ13" s="470"/>
      <c r="BK13" s="470"/>
      <c r="BL13" s="470"/>
      <c r="BM13" s="471"/>
      <c r="BN13" s="455">
        <v>-1408666</v>
      </c>
      <c r="BO13" s="456"/>
      <c r="BP13" s="456"/>
      <c r="BQ13" s="456"/>
      <c r="BR13" s="456"/>
      <c r="BS13" s="456"/>
      <c r="BT13" s="456"/>
      <c r="BU13" s="457"/>
      <c r="BV13" s="455">
        <v>352904</v>
      </c>
      <c r="BW13" s="456"/>
      <c r="BX13" s="456"/>
      <c r="BY13" s="456"/>
      <c r="BZ13" s="456"/>
      <c r="CA13" s="456"/>
      <c r="CB13" s="456"/>
      <c r="CC13" s="457"/>
      <c r="CD13" s="495" t="s">
        <v>146</v>
      </c>
      <c r="CE13" s="415"/>
      <c r="CF13" s="415"/>
      <c r="CG13" s="415"/>
      <c r="CH13" s="415"/>
      <c r="CI13" s="415"/>
      <c r="CJ13" s="415"/>
      <c r="CK13" s="415"/>
      <c r="CL13" s="415"/>
      <c r="CM13" s="415"/>
      <c r="CN13" s="415"/>
      <c r="CO13" s="415"/>
      <c r="CP13" s="415"/>
      <c r="CQ13" s="415"/>
      <c r="CR13" s="415"/>
      <c r="CS13" s="496"/>
      <c r="CT13" s="452">
        <v>11.9</v>
      </c>
      <c r="CU13" s="453"/>
      <c r="CV13" s="453"/>
      <c r="CW13" s="453"/>
      <c r="CX13" s="453"/>
      <c r="CY13" s="453"/>
      <c r="CZ13" s="453"/>
      <c r="DA13" s="454"/>
      <c r="DB13" s="452">
        <v>12</v>
      </c>
      <c r="DC13" s="453"/>
      <c r="DD13" s="453"/>
      <c r="DE13" s="453"/>
      <c r="DF13" s="453"/>
      <c r="DG13" s="453"/>
      <c r="DH13" s="453"/>
      <c r="DI13" s="454"/>
    </row>
    <row r="14" spans="1:119" ht="18.75" customHeight="1" thickBot="1" x14ac:dyDescent="0.3">
      <c r="A14" s="181"/>
      <c r="B14" s="564"/>
      <c r="C14" s="565"/>
      <c r="D14" s="565"/>
      <c r="E14" s="565"/>
      <c r="F14" s="565"/>
      <c r="G14" s="565"/>
      <c r="H14" s="565"/>
      <c r="I14" s="565"/>
      <c r="J14" s="565"/>
      <c r="K14" s="566"/>
      <c r="L14" s="529" t="s">
        <v>147</v>
      </c>
      <c r="M14" s="582"/>
      <c r="N14" s="582"/>
      <c r="O14" s="582"/>
      <c r="P14" s="582"/>
      <c r="Q14" s="583"/>
      <c r="R14" s="542">
        <v>51915</v>
      </c>
      <c r="S14" s="543"/>
      <c r="T14" s="543"/>
      <c r="U14" s="543"/>
      <c r="V14" s="544"/>
      <c r="W14" s="546"/>
      <c r="X14" s="444"/>
      <c r="Y14" s="444"/>
      <c r="Z14" s="444"/>
      <c r="AA14" s="444"/>
      <c r="AB14" s="445"/>
      <c r="AC14" s="535">
        <v>18</v>
      </c>
      <c r="AD14" s="536"/>
      <c r="AE14" s="536"/>
      <c r="AF14" s="536"/>
      <c r="AG14" s="537"/>
      <c r="AH14" s="535">
        <v>20.2</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148</v>
      </c>
      <c r="CE14" s="493"/>
      <c r="CF14" s="493"/>
      <c r="CG14" s="493"/>
      <c r="CH14" s="493"/>
      <c r="CI14" s="493"/>
      <c r="CJ14" s="493"/>
      <c r="CK14" s="493"/>
      <c r="CL14" s="493"/>
      <c r="CM14" s="493"/>
      <c r="CN14" s="493"/>
      <c r="CO14" s="493"/>
      <c r="CP14" s="493"/>
      <c r="CQ14" s="493"/>
      <c r="CR14" s="493"/>
      <c r="CS14" s="494"/>
      <c r="CT14" s="552">
        <v>120.1</v>
      </c>
      <c r="CU14" s="553"/>
      <c r="CV14" s="553"/>
      <c r="CW14" s="553"/>
      <c r="CX14" s="553"/>
      <c r="CY14" s="553"/>
      <c r="CZ14" s="553"/>
      <c r="DA14" s="554"/>
      <c r="DB14" s="552">
        <v>117.1</v>
      </c>
      <c r="DC14" s="553"/>
      <c r="DD14" s="553"/>
      <c r="DE14" s="553"/>
      <c r="DF14" s="553"/>
      <c r="DG14" s="553"/>
      <c r="DH14" s="553"/>
      <c r="DI14" s="554"/>
    </row>
    <row r="15" spans="1:119" ht="18.75" customHeight="1" x14ac:dyDescent="0.25">
      <c r="A15" s="181"/>
      <c r="B15" s="564"/>
      <c r="C15" s="565"/>
      <c r="D15" s="565"/>
      <c r="E15" s="565"/>
      <c r="F15" s="565"/>
      <c r="G15" s="565"/>
      <c r="H15" s="565"/>
      <c r="I15" s="565"/>
      <c r="J15" s="565"/>
      <c r="K15" s="566"/>
      <c r="L15" s="190"/>
      <c r="M15" s="539" t="s">
        <v>149</v>
      </c>
      <c r="N15" s="540"/>
      <c r="O15" s="540"/>
      <c r="P15" s="540"/>
      <c r="Q15" s="541"/>
      <c r="R15" s="542">
        <v>51686</v>
      </c>
      <c r="S15" s="543"/>
      <c r="T15" s="543"/>
      <c r="U15" s="543"/>
      <c r="V15" s="544"/>
      <c r="W15" s="545" t="s">
        <v>150</v>
      </c>
      <c r="X15" s="441"/>
      <c r="Y15" s="441"/>
      <c r="Z15" s="441"/>
      <c r="AA15" s="441"/>
      <c r="AB15" s="442"/>
      <c r="AC15" s="408">
        <v>4036</v>
      </c>
      <c r="AD15" s="409"/>
      <c r="AE15" s="409"/>
      <c r="AF15" s="409"/>
      <c r="AG15" s="410"/>
      <c r="AH15" s="408">
        <v>4885</v>
      </c>
      <c r="AI15" s="409"/>
      <c r="AJ15" s="409"/>
      <c r="AK15" s="409"/>
      <c r="AL15" s="468"/>
      <c r="AM15" s="512"/>
      <c r="AN15" s="412"/>
      <c r="AO15" s="412"/>
      <c r="AP15" s="412"/>
      <c r="AQ15" s="412"/>
      <c r="AR15" s="412"/>
      <c r="AS15" s="412"/>
      <c r="AT15" s="413"/>
      <c r="AU15" s="513"/>
      <c r="AV15" s="514"/>
      <c r="AW15" s="514"/>
      <c r="AX15" s="514"/>
      <c r="AY15" s="481" t="s">
        <v>151</v>
      </c>
      <c r="AZ15" s="482"/>
      <c r="BA15" s="482"/>
      <c r="BB15" s="482"/>
      <c r="BC15" s="482"/>
      <c r="BD15" s="482"/>
      <c r="BE15" s="482"/>
      <c r="BF15" s="482"/>
      <c r="BG15" s="482"/>
      <c r="BH15" s="482"/>
      <c r="BI15" s="482"/>
      <c r="BJ15" s="482"/>
      <c r="BK15" s="482"/>
      <c r="BL15" s="482"/>
      <c r="BM15" s="483"/>
      <c r="BN15" s="484">
        <v>5666892</v>
      </c>
      <c r="BO15" s="485"/>
      <c r="BP15" s="485"/>
      <c r="BQ15" s="485"/>
      <c r="BR15" s="485"/>
      <c r="BS15" s="485"/>
      <c r="BT15" s="485"/>
      <c r="BU15" s="486"/>
      <c r="BV15" s="484">
        <v>5553795</v>
      </c>
      <c r="BW15" s="485"/>
      <c r="BX15" s="485"/>
      <c r="BY15" s="485"/>
      <c r="BZ15" s="485"/>
      <c r="CA15" s="485"/>
      <c r="CB15" s="485"/>
      <c r="CC15" s="486"/>
      <c r="CD15" s="555" t="s">
        <v>152</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5">
      <c r="A16" s="181"/>
      <c r="B16" s="564"/>
      <c r="C16" s="565"/>
      <c r="D16" s="565"/>
      <c r="E16" s="565"/>
      <c r="F16" s="565"/>
      <c r="G16" s="565"/>
      <c r="H16" s="565"/>
      <c r="I16" s="565"/>
      <c r="J16" s="565"/>
      <c r="K16" s="566"/>
      <c r="L16" s="529" t="s">
        <v>153</v>
      </c>
      <c r="M16" s="530"/>
      <c r="N16" s="530"/>
      <c r="O16" s="530"/>
      <c r="P16" s="530"/>
      <c r="Q16" s="531"/>
      <c r="R16" s="532" t="s">
        <v>154</v>
      </c>
      <c r="S16" s="533"/>
      <c r="T16" s="533"/>
      <c r="U16" s="533"/>
      <c r="V16" s="534"/>
      <c r="W16" s="546"/>
      <c r="X16" s="444"/>
      <c r="Y16" s="444"/>
      <c r="Z16" s="444"/>
      <c r="AA16" s="444"/>
      <c r="AB16" s="445"/>
      <c r="AC16" s="535">
        <v>15.6</v>
      </c>
      <c r="AD16" s="536"/>
      <c r="AE16" s="536"/>
      <c r="AF16" s="536"/>
      <c r="AG16" s="537"/>
      <c r="AH16" s="535">
        <v>16.8</v>
      </c>
      <c r="AI16" s="536"/>
      <c r="AJ16" s="536"/>
      <c r="AK16" s="536"/>
      <c r="AL16" s="538"/>
      <c r="AM16" s="512"/>
      <c r="AN16" s="412"/>
      <c r="AO16" s="412"/>
      <c r="AP16" s="412"/>
      <c r="AQ16" s="412"/>
      <c r="AR16" s="412"/>
      <c r="AS16" s="412"/>
      <c r="AT16" s="413"/>
      <c r="AU16" s="513"/>
      <c r="AV16" s="514"/>
      <c r="AW16" s="514"/>
      <c r="AX16" s="514"/>
      <c r="AY16" s="469" t="s">
        <v>155</v>
      </c>
      <c r="AZ16" s="470"/>
      <c r="BA16" s="470"/>
      <c r="BB16" s="470"/>
      <c r="BC16" s="470"/>
      <c r="BD16" s="470"/>
      <c r="BE16" s="470"/>
      <c r="BF16" s="470"/>
      <c r="BG16" s="470"/>
      <c r="BH16" s="470"/>
      <c r="BI16" s="470"/>
      <c r="BJ16" s="470"/>
      <c r="BK16" s="470"/>
      <c r="BL16" s="470"/>
      <c r="BM16" s="471"/>
      <c r="BN16" s="455">
        <v>23967364</v>
      </c>
      <c r="BO16" s="456"/>
      <c r="BP16" s="456"/>
      <c r="BQ16" s="456"/>
      <c r="BR16" s="456"/>
      <c r="BS16" s="456"/>
      <c r="BT16" s="456"/>
      <c r="BU16" s="457"/>
      <c r="BV16" s="455">
        <v>24523273</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3">
      <c r="A17" s="181"/>
      <c r="B17" s="567"/>
      <c r="C17" s="568"/>
      <c r="D17" s="568"/>
      <c r="E17" s="568"/>
      <c r="F17" s="568"/>
      <c r="G17" s="568"/>
      <c r="H17" s="568"/>
      <c r="I17" s="568"/>
      <c r="J17" s="568"/>
      <c r="K17" s="569"/>
      <c r="L17" s="195"/>
      <c r="M17" s="548" t="s">
        <v>156</v>
      </c>
      <c r="N17" s="549"/>
      <c r="O17" s="549"/>
      <c r="P17" s="549"/>
      <c r="Q17" s="550"/>
      <c r="R17" s="532" t="s">
        <v>157</v>
      </c>
      <c r="S17" s="533"/>
      <c r="T17" s="533"/>
      <c r="U17" s="533"/>
      <c r="V17" s="534"/>
      <c r="W17" s="545" t="s">
        <v>158</v>
      </c>
      <c r="X17" s="441"/>
      <c r="Y17" s="441"/>
      <c r="Z17" s="441"/>
      <c r="AA17" s="441"/>
      <c r="AB17" s="442"/>
      <c r="AC17" s="408">
        <v>17235</v>
      </c>
      <c r="AD17" s="409"/>
      <c r="AE17" s="409"/>
      <c r="AF17" s="409"/>
      <c r="AG17" s="410"/>
      <c r="AH17" s="408">
        <v>18248</v>
      </c>
      <c r="AI17" s="409"/>
      <c r="AJ17" s="409"/>
      <c r="AK17" s="409"/>
      <c r="AL17" s="468"/>
      <c r="AM17" s="512"/>
      <c r="AN17" s="412"/>
      <c r="AO17" s="412"/>
      <c r="AP17" s="412"/>
      <c r="AQ17" s="412"/>
      <c r="AR17" s="412"/>
      <c r="AS17" s="412"/>
      <c r="AT17" s="413"/>
      <c r="AU17" s="513"/>
      <c r="AV17" s="514"/>
      <c r="AW17" s="514"/>
      <c r="AX17" s="514"/>
      <c r="AY17" s="469" t="s">
        <v>159</v>
      </c>
      <c r="AZ17" s="470"/>
      <c r="BA17" s="470"/>
      <c r="BB17" s="470"/>
      <c r="BC17" s="470"/>
      <c r="BD17" s="470"/>
      <c r="BE17" s="470"/>
      <c r="BF17" s="470"/>
      <c r="BG17" s="470"/>
      <c r="BH17" s="470"/>
      <c r="BI17" s="470"/>
      <c r="BJ17" s="470"/>
      <c r="BK17" s="470"/>
      <c r="BL17" s="470"/>
      <c r="BM17" s="471"/>
      <c r="BN17" s="455">
        <v>7007675</v>
      </c>
      <c r="BO17" s="456"/>
      <c r="BP17" s="456"/>
      <c r="BQ17" s="456"/>
      <c r="BR17" s="456"/>
      <c r="BS17" s="456"/>
      <c r="BT17" s="456"/>
      <c r="BU17" s="457"/>
      <c r="BV17" s="455">
        <v>6863454</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3">
      <c r="A18" s="181"/>
      <c r="B18" s="505" t="s">
        <v>160</v>
      </c>
      <c r="C18" s="506"/>
      <c r="D18" s="506"/>
      <c r="E18" s="507"/>
      <c r="F18" s="507"/>
      <c r="G18" s="507"/>
      <c r="H18" s="507"/>
      <c r="I18" s="507"/>
      <c r="J18" s="507"/>
      <c r="K18" s="507"/>
      <c r="L18" s="508">
        <v>855.68</v>
      </c>
      <c r="M18" s="508"/>
      <c r="N18" s="508"/>
      <c r="O18" s="508"/>
      <c r="P18" s="508"/>
      <c r="Q18" s="508"/>
      <c r="R18" s="509"/>
      <c r="S18" s="509"/>
      <c r="T18" s="509"/>
      <c r="U18" s="509"/>
      <c r="V18" s="510"/>
      <c r="W18" s="526"/>
      <c r="X18" s="527"/>
      <c r="Y18" s="527"/>
      <c r="Z18" s="527"/>
      <c r="AA18" s="527"/>
      <c r="AB18" s="551"/>
      <c r="AC18" s="425">
        <v>66.400000000000006</v>
      </c>
      <c r="AD18" s="426"/>
      <c r="AE18" s="426"/>
      <c r="AF18" s="426"/>
      <c r="AG18" s="511"/>
      <c r="AH18" s="425">
        <v>62.9</v>
      </c>
      <c r="AI18" s="426"/>
      <c r="AJ18" s="426"/>
      <c r="AK18" s="426"/>
      <c r="AL18" s="427"/>
      <c r="AM18" s="512"/>
      <c r="AN18" s="412"/>
      <c r="AO18" s="412"/>
      <c r="AP18" s="412"/>
      <c r="AQ18" s="412"/>
      <c r="AR18" s="412"/>
      <c r="AS18" s="412"/>
      <c r="AT18" s="413"/>
      <c r="AU18" s="513"/>
      <c r="AV18" s="514"/>
      <c r="AW18" s="514"/>
      <c r="AX18" s="514"/>
      <c r="AY18" s="469" t="s">
        <v>161</v>
      </c>
      <c r="AZ18" s="470"/>
      <c r="BA18" s="470"/>
      <c r="BB18" s="470"/>
      <c r="BC18" s="470"/>
      <c r="BD18" s="470"/>
      <c r="BE18" s="470"/>
      <c r="BF18" s="470"/>
      <c r="BG18" s="470"/>
      <c r="BH18" s="470"/>
      <c r="BI18" s="470"/>
      <c r="BJ18" s="470"/>
      <c r="BK18" s="470"/>
      <c r="BL18" s="470"/>
      <c r="BM18" s="471"/>
      <c r="BN18" s="455">
        <v>24398258</v>
      </c>
      <c r="BO18" s="456"/>
      <c r="BP18" s="456"/>
      <c r="BQ18" s="456"/>
      <c r="BR18" s="456"/>
      <c r="BS18" s="456"/>
      <c r="BT18" s="456"/>
      <c r="BU18" s="457"/>
      <c r="BV18" s="455">
        <v>24712191</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3">
      <c r="A19" s="181"/>
      <c r="B19" s="505" t="s">
        <v>162</v>
      </c>
      <c r="C19" s="506"/>
      <c r="D19" s="506"/>
      <c r="E19" s="507"/>
      <c r="F19" s="507"/>
      <c r="G19" s="507"/>
      <c r="H19" s="507"/>
      <c r="I19" s="507"/>
      <c r="J19" s="507"/>
      <c r="K19" s="507"/>
      <c r="L19" s="515">
        <v>60</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163</v>
      </c>
      <c r="AZ19" s="470"/>
      <c r="BA19" s="470"/>
      <c r="BB19" s="470"/>
      <c r="BC19" s="470"/>
      <c r="BD19" s="470"/>
      <c r="BE19" s="470"/>
      <c r="BF19" s="470"/>
      <c r="BG19" s="470"/>
      <c r="BH19" s="470"/>
      <c r="BI19" s="470"/>
      <c r="BJ19" s="470"/>
      <c r="BK19" s="470"/>
      <c r="BL19" s="470"/>
      <c r="BM19" s="471"/>
      <c r="BN19" s="455">
        <v>32843287</v>
      </c>
      <c r="BO19" s="456"/>
      <c r="BP19" s="456"/>
      <c r="BQ19" s="456"/>
      <c r="BR19" s="456"/>
      <c r="BS19" s="456"/>
      <c r="BT19" s="456"/>
      <c r="BU19" s="457"/>
      <c r="BV19" s="455">
        <v>33536620</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3">
      <c r="A20" s="181"/>
      <c r="B20" s="505" t="s">
        <v>164</v>
      </c>
      <c r="C20" s="506"/>
      <c r="D20" s="506"/>
      <c r="E20" s="507"/>
      <c r="F20" s="507"/>
      <c r="G20" s="507"/>
      <c r="H20" s="507"/>
      <c r="I20" s="507"/>
      <c r="J20" s="507"/>
      <c r="K20" s="507"/>
      <c r="L20" s="515">
        <v>21261</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3">
      <c r="A21" s="181"/>
      <c r="B21" s="502" t="s">
        <v>165</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5">
      <c r="A22" s="181"/>
      <c r="B22" s="431" t="s">
        <v>166</v>
      </c>
      <c r="C22" s="432"/>
      <c r="D22" s="433"/>
      <c r="E22" s="440" t="s">
        <v>1</v>
      </c>
      <c r="F22" s="441"/>
      <c r="G22" s="441"/>
      <c r="H22" s="441"/>
      <c r="I22" s="441"/>
      <c r="J22" s="441"/>
      <c r="K22" s="442"/>
      <c r="L22" s="440" t="s">
        <v>167</v>
      </c>
      <c r="M22" s="441"/>
      <c r="N22" s="441"/>
      <c r="O22" s="441"/>
      <c r="P22" s="442"/>
      <c r="Q22" s="446" t="s">
        <v>168</v>
      </c>
      <c r="R22" s="447"/>
      <c r="S22" s="447"/>
      <c r="T22" s="447"/>
      <c r="U22" s="447"/>
      <c r="V22" s="448"/>
      <c r="W22" s="497" t="s">
        <v>169</v>
      </c>
      <c r="X22" s="432"/>
      <c r="Y22" s="433"/>
      <c r="Z22" s="440" t="s">
        <v>1</v>
      </c>
      <c r="AA22" s="441"/>
      <c r="AB22" s="441"/>
      <c r="AC22" s="441"/>
      <c r="AD22" s="441"/>
      <c r="AE22" s="441"/>
      <c r="AF22" s="441"/>
      <c r="AG22" s="442"/>
      <c r="AH22" s="458" t="s">
        <v>170</v>
      </c>
      <c r="AI22" s="441"/>
      <c r="AJ22" s="441"/>
      <c r="AK22" s="441"/>
      <c r="AL22" s="442"/>
      <c r="AM22" s="458" t="s">
        <v>171</v>
      </c>
      <c r="AN22" s="459"/>
      <c r="AO22" s="459"/>
      <c r="AP22" s="459"/>
      <c r="AQ22" s="459"/>
      <c r="AR22" s="460"/>
      <c r="AS22" s="446" t="s">
        <v>168</v>
      </c>
      <c r="AT22" s="447"/>
      <c r="AU22" s="447"/>
      <c r="AV22" s="447"/>
      <c r="AW22" s="447"/>
      <c r="AX22" s="464"/>
      <c r="AY22" s="481" t="s">
        <v>172</v>
      </c>
      <c r="AZ22" s="482"/>
      <c r="BA22" s="482"/>
      <c r="BB22" s="482"/>
      <c r="BC22" s="482"/>
      <c r="BD22" s="482"/>
      <c r="BE22" s="482"/>
      <c r="BF22" s="482"/>
      <c r="BG22" s="482"/>
      <c r="BH22" s="482"/>
      <c r="BI22" s="482"/>
      <c r="BJ22" s="482"/>
      <c r="BK22" s="482"/>
      <c r="BL22" s="482"/>
      <c r="BM22" s="483"/>
      <c r="BN22" s="484">
        <v>47846807</v>
      </c>
      <c r="BO22" s="485"/>
      <c r="BP22" s="485"/>
      <c r="BQ22" s="485"/>
      <c r="BR22" s="485"/>
      <c r="BS22" s="485"/>
      <c r="BT22" s="485"/>
      <c r="BU22" s="486"/>
      <c r="BV22" s="484">
        <v>49909686</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173</v>
      </c>
      <c r="AZ23" s="470"/>
      <c r="BA23" s="470"/>
      <c r="BB23" s="470"/>
      <c r="BC23" s="470"/>
      <c r="BD23" s="470"/>
      <c r="BE23" s="470"/>
      <c r="BF23" s="470"/>
      <c r="BG23" s="470"/>
      <c r="BH23" s="470"/>
      <c r="BI23" s="470"/>
      <c r="BJ23" s="470"/>
      <c r="BK23" s="470"/>
      <c r="BL23" s="470"/>
      <c r="BM23" s="471"/>
      <c r="BN23" s="455">
        <v>31669608</v>
      </c>
      <c r="BO23" s="456"/>
      <c r="BP23" s="456"/>
      <c r="BQ23" s="456"/>
      <c r="BR23" s="456"/>
      <c r="BS23" s="456"/>
      <c r="BT23" s="456"/>
      <c r="BU23" s="457"/>
      <c r="BV23" s="455">
        <v>31761198</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3">
      <c r="A24" s="181"/>
      <c r="B24" s="434"/>
      <c r="C24" s="435"/>
      <c r="D24" s="436"/>
      <c r="E24" s="411" t="s">
        <v>174</v>
      </c>
      <c r="F24" s="412"/>
      <c r="G24" s="412"/>
      <c r="H24" s="412"/>
      <c r="I24" s="412"/>
      <c r="J24" s="412"/>
      <c r="K24" s="413"/>
      <c r="L24" s="408">
        <v>1</v>
      </c>
      <c r="M24" s="409"/>
      <c r="N24" s="409"/>
      <c r="O24" s="409"/>
      <c r="P24" s="410"/>
      <c r="Q24" s="408">
        <v>7500</v>
      </c>
      <c r="R24" s="409"/>
      <c r="S24" s="409"/>
      <c r="T24" s="409"/>
      <c r="U24" s="409"/>
      <c r="V24" s="410"/>
      <c r="W24" s="498"/>
      <c r="X24" s="435"/>
      <c r="Y24" s="436"/>
      <c r="Z24" s="411" t="s">
        <v>175</v>
      </c>
      <c r="AA24" s="412"/>
      <c r="AB24" s="412"/>
      <c r="AC24" s="412"/>
      <c r="AD24" s="412"/>
      <c r="AE24" s="412"/>
      <c r="AF24" s="412"/>
      <c r="AG24" s="413"/>
      <c r="AH24" s="408">
        <v>840</v>
      </c>
      <c r="AI24" s="409"/>
      <c r="AJ24" s="409"/>
      <c r="AK24" s="409"/>
      <c r="AL24" s="410"/>
      <c r="AM24" s="408">
        <v>2597280</v>
      </c>
      <c r="AN24" s="409"/>
      <c r="AO24" s="409"/>
      <c r="AP24" s="409"/>
      <c r="AQ24" s="409"/>
      <c r="AR24" s="410"/>
      <c r="AS24" s="408">
        <v>3092</v>
      </c>
      <c r="AT24" s="409"/>
      <c r="AU24" s="409"/>
      <c r="AV24" s="409"/>
      <c r="AW24" s="409"/>
      <c r="AX24" s="468"/>
      <c r="AY24" s="428" t="s">
        <v>176</v>
      </c>
      <c r="AZ24" s="429"/>
      <c r="BA24" s="429"/>
      <c r="BB24" s="429"/>
      <c r="BC24" s="429"/>
      <c r="BD24" s="429"/>
      <c r="BE24" s="429"/>
      <c r="BF24" s="429"/>
      <c r="BG24" s="429"/>
      <c r="BH24" s="429"/>
      <c r="BI24" s="429"/>
      <c r="BJ24" s="429"/>
      <c r="BK24" s="429"/>
      <c r="BL24" s="429"/>
      <c r="BM24" s="430"/>
      <c r="BN24" s="455">
        <v>34923294</v>
      </c>
      <c r="BO24" s="456"/>
      <c r="BP24" s="456"/>
      <c r="BQ24" s="456"/>
      <c r="BR24" s="456"/>
      <c r="BS24" s="456"/>
      <c r="BT24" s="456"/>
      <c r="BU24" s="457"/>
      <c r="BV24" s="455">
        <v>35692225</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5">
      <c r="A25" s="181"/>
      <c r="B25" s="434"/>
      <c r="C25" s="435"/>
      <c r="D25" s="436"/>
      <c r="E25" s="411" t="s">
        <v>177</v>
      </c>
      <c r="F25" s="412"/>
      <c r="G25" s="412"/>
      <c r="H25" s="412"/>
      <c r="I25" s="412"/>
      <c r="J25" s="412"/>
      <c r="K25" s="413"/>
      <c r="L25" s="408">
        <v>1</v>
      </c>
      <c r="M25" s="409"/>
      <c r="N25" s="409"/>
      <c r="O25" s="409"/>
      <c r="P25" s="410"/>
      <c r="Q25" s="408">
        <v>5850</v>
      </c>
      <c r="R25" s="409"/>
      <c r="S25" s="409"/>
      <c r="T25" s="409"/>
      <c r="U25" s="409"/>
      <c r="V25" s="410"/>
      <c r="W25" s="498"/>
      <c r="X25" s="435"/>
      <c r="Y25" s="436"/>
      <c r="Z25" s="411" t="s">
        <v>178</v>
      </c>
      <c r="AA25" s="412"/>
      <c r="AB25" s="412"/>
      <c r="AC25" s="412"/>
      <c r="AD25" s="412"/>
      <c r="AE25" s="412"/>
      <c r="AF25" s="412"/>
      <c r="AG25" s="413"/>
      <c r="AH25" s="408">
        <v>180</v>
      </c>
      <c r="AI25" s="409"/>
      <c r="AJ25" s="409"/>
      <c r="AK25" s="409"/>
      <c r="AL25" s="410"/>
      <c r="AM25" s="408">
        <v>581760</v>
      </c>
      <c r="AN25" s="409"/>
      <c r="AO25" s="409"/>
      <c r="AP25" s="409"/>
      <c r="AQ25" s="409"/>
      <c r="AR25" s="410"/>
      <c r="AS25" s="408">
        <v>3232</v>
      </c>
      <c r="AT25" s="409"/>
      <c r="AU25" s="409"/>
      <c r="AV25" s="409"/>
      <c r="AW25" s="409"/>
      <c r="AX25" s="468"/>
      <c r="AY25" s="481" t="s">
        <v>179</v>
      </c>
      <c r="AZ25" s="482"/>
      <c r="BA25" s="482"/>
      <c r="BB25" s="482"/>
      <c r="BC25" s="482"/>
      <c r="BD25" s="482"/>
      <c r="BE25" s="482"/>
      <c r="BF25" s="482"/>
      <c r="BG25" s="482"/>
      <c r="BH25" s="482"/>
      <c r="BI25" s="482"/>
      <c r="BJ25" s="482"/>
      <c r="BK25" s="482"/>
      <c r="BL25" s="482"/>
      <c r="BM25" s="483"/>
      <c r="BN25" s="484">
        <v>2770530</v>
      </c>
      <c r="BO25" s="485"/>
      <c r="BP25" s="485"/>
      <c r="BQ25" s="485"/>
      <c r="BR25" s="485"/>
      <c r="BS25" s="485"/>
      <c r="BT25" s="485"/>
      <c r="BU25" s="486"/>
      <c r="BV25" s="484">
        <v>2166727</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5">
      <c r="A26" s="181"/>
      <c r="B26" s="434"/>
      <c r="C26" s="435"/>
      <c r="D26" s="436"/>
      <c r="E26" s="411" t="s">
        <v>180</v>
      </c>
      <c r="F26" s="412"/>
      <c r="G26" s="412"/>
      <c r="H26" s="412"/>
      <c r="I26" s="412"/>
      <c r="J26" s="412"/>
      <c r="K26" s="413"/>
      <c r="L26" s="408">
        <v>1</v>
      </c>
      <c r="M26" s="409"/>
      <c r="N26" s="409"/>
      <c r="O26" s="409"/>
      <c r="P26" s="410"/>
      <c r="Q26" s="408">
        <v>5300</v>
      </c>
      <c r="R26" s="409"/>
      <c r="S26" s="409"/>
      <c r="T26" s="409"/>
      <c r="U26" s="409"/>
      <c r="V26" s="410"/>
      <c r="W26" s="498"/>
      <c r="X26" s="435"/>
      <c r="Y26" s="436"/>
      <c r="Z26" s="411" t="s">
        <v>181</v>
      </c>
      <c r="AA26" s="466"/>
      <c r="AB26" s="466"/>
      <c r="AC26" s="466"/>
      <c r="AD26" s="466"/>
      <c r="AE26" s="466"/>
      <c r="AF26" s="466"/>
      <c r="AG26" s="467"/>
      <c r="AH26" s="408">
        <v>55</v>
      </c>
      <c r="AI26" s="409"/>
      <c r="AJ26" s="409"/>
      <c r="AK26" s="409"/>
      <c r="AL26" s="410"/>
      <c r="AM26" s="408">
        <v>153450</v>
      </c>
      <c r="AN26" s="409"/>
      <c r="AO26" s="409"/>
      <c r="AP26" s="409"/>
      <c r="AQ26" s="409"/>
      <c r="AR26" s="410"/>
      <c r="AS26" s="408">
        <v>2790</v>
      </c>
      <c r="AT26" s="409"/>
      <c r="AU26" s="409"/>
      <c r="AV26" s="409"/>
      <c r="AW26" s="409"/>
      <c r="AX26" s="468"/>
      <c r="AY26" s="495" t="s">
        <v>182</v>
      </c>
      <c r="AZ26" s="415"/>
      <c r="BA26" s="415"/>
      <c r="BB26" s="415"/>
      <c r="BC26" s="415"/>
      <c r="BD26" s="415"/>
      <c r="BE26" s="415"/>
      <c r="BF26" s="415"/>
      <c r="BG26" s="415"/>
      <c r="BH26" s="415"/>
      <c r="BI26" s="415"/>
      <c r="BJ26" s="415"/>
      <c r="BK26" s="415"/>
      <c r="BL26" s="415"/>
      <c r="BM26" s="496"/>
      <c r="BN26" s="455" t="s">
        <v>183</v>
      </c>
      <c r="BO26" s="456"/>
      <c r="BP26" s="456"/>
      <c r="BQ26" s="456"/>
      <c r="BR26" s="456"/>
      <c r="BS26" s="456"/>
      <c r="BT26" s="456"/>
      <c r="BU26" s="457"/>
      <c r="BV26" s="455" t="s">
        <v>183</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3">
      <c r="A27" s="181"/>
      <c r="B27" s="434"/>
      <c r="C27" s="435"/>
      <c r="D27" s="436"/>
      <c r="E27" s="411" t="s">
        <v>184</v>
      </c>
      <c r="F27" s="412"/>
      <c r="G27" s="412"/>
      <c r="H27" s="412"/>
      <c r="I27" s="412"/>
      <c r="J27" s="412"/>
      <c r="K27" s="413"/>
      <c r="L27" s="408">
        <v>1</v>
      </c>
      <c r="M27" s="409"/>
      <c r="N27" s="409"/>
      <c r="O27" s="409"/>
      <c r="P27" s="410"/>
      <c r="Q27" s="408">
        <v>3479</v>
      </c>
      <c r="R27" s="409"/>
      <c r="S27" s="409"/>
      <c r="T27" s="409"/>
      <c r="U27" s="409"/>
      <c r="V27" s="410"/>
      <c r="W27" s="498"/>
      <c r="X27" s="435"/>
      <c r="Y27" s="436"/>
      <c r="Z27" s="411" t="s">
        <v>185</v>
      </c>
      <c r="AA27" s="412"/>
      <c r="AB27" s="412"/>
      <c r="AC27" s="412"/>
      <c r="AD27" s="412"/>
      <c r="AE27" s="412"/>
      <c r="AF27" s="412"/>
      <c r="AG27" s="413"/>
      <c r="AH27" s="408">
        <v>5</v>
      </c>
      <c r="AI27" s="409"/>
      <c r="AJ27" s="409"/>
      <c r="AK27" s="409"/>
      <c r="AL27" s="410"/>
      <c r="AM27" s="408">
        <v>17799</v>
      </c>
      <c r="AN27" s="409"/>
      <c r="AO27" s="409"/>
      <c r="AP27" s="409"/>
      <c r="AQ27" s="409"/>
      <c r="AR27" s="410"/>
      <c r="AS27" s="408">
        <v>3560</v>
      </c>
      <c r="AT27" s="409"/>
      <c r="AU27" s="409"/>
      <c r="AV27" s="409"/>
      <c r="AW27" s="409"/>
      <c r="AX27" s="468"/>
      <c r="AY27" s="492" t="s">
        <v>186</v>
      </c>
      <c r="AZ27" s="493"/>
      <c r="BA27" s="493"/>
      <c r="BB27" s="493"/>
      <c r="BC27" s="493"/>
      <c r="BD27" s="493"/>
      <c r="BE27" s="493"/>
      <c r="BF27" s="493"/>
      <c r="BG27" s="493"/>
      <c r="BH27" s="493"/>
      <c r="BI27" s="493"/>
      <c r="BJ27" s="493"/>
      <c r="BK27" s="493"/>
      <c r="BL27" s="493"/>
      <c r="BM27" s="494"/>
      <c r="BN27" s="489">
        <v>1004775</v>
      </c>
      <c r="BO27" s="490"/>
      <c r="BP27" s="490"/>
      <c r="BQ27" s="490"/>
      <c r="BR27" s="490"/>
      <c r="BS27" s="490"/>
      <c r="BT27" s="490"/>
      <c r="BU27" s="491"/>
      <c r="BV27" s="489">
        <v>1004753</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5">
      <c r="A28" s="181"/>
      <c r="B28" s="434"/>
      <c r="C28" s="435"/>
      <c r="D28" s="436"/>
      <c r="E28" s="411" t="s">
        <v>187</v>
      </c>
      <c r="F28" s="412"/>
      <c r="G28" s="412"/>
      <c r="H28" s="412"/>
      <c r="I28" s="412"/>
      <c r="J28" s="412"/>
      <c r="K28" s="413"/>
      <c r="L28" s="408">
        <v>1</v>
      </c>
      <c r="M28" s="409"/>
      <c r="N28" s="409"/>
      <c r="O28" s="409"/>
      <c r="P28" s="410"/>
      <c r="Q28" s="408">
        <v>2851</v>
      </c>
      <c r="R28" s="409"/>
      <c r="S28" s="409"/>
      <c r="T28" s="409"/>
      <c r="U28" s="409"/>
      <c r="V28" s="410"/>
      <c r="W28" s="498"/>
      <c r="X28" s="435"/>
      <c r="Y28" s="436"/>
      <c r="Z28" s="411" t="s">
        <v>188</v>
      </c>
      <c r="AA28" s="412"/>
      <c r="AB28" s="412"/>
      <c r="AC28" s="412"/>
      <c r="AD28" s="412"/>
      <c r="AE28" s="412"/>
      <c r="AF28" s="412"/>
      <c r="AG28" s="413"/>
      <c r="AH28" s="408">
        <v>3</v>
      </c>
      <c r="AI28" s="409"/>
      <c r="AJ28" s="409"/>
      <c r="AK28" s="409"/>
      <c r="AL28" s="410"/>
      <c r="AM28" s="408">
        <v>6618</v>
      </c>
      <c r="AN28" s="409"/>
      <c r="AO28" s="409"/>
      <c r="AP28" s="409"/>
      <c r="AQ28" s="409"/>
      <c r="AR28" s="410"/>
      <c r="AS28" s="408">
        <v>2206</v>
      </c>
      <c r="AT28" s="409"/>
      <c r="AU28" s="409"/>
      <c r="AV28" s="409"/>
      <c r="AW28" s="409"/>
      <c r="AX28" s="468"/>
      <c r="AY28" s="472" t="s">
        <v>189</v>
      </c>
      <c r="AZ28" s="473"/>
      <c r="BA28" s="473"/>
      <c r="BB28" s="474"/>
      <c r="BC28" s="481" t="s">
        <v>49</v>
      </c>
      <c r="BD28" s="482"/>
      <c r="BE28" s="482"/>
      <c r="BF28" s="482"/>
      <c r="BG28" s="482"/>
      <c r="BH28" s="482"/>
      <c r="BI28" s="482"/>
      <c r="BJ28" s="482"/>
      <c r="BK28" s="482"/>
      <c r="BL28" s="482"/>
      <c r="BM28" s="483"/>
      <c r="BN28" s="484">
        <v>5040450</v>
      </c>
      <c r="BO28" s="485"/>
      <c r="BP28" s="485"/>
      <c r="BQ28" s="485"/>
      <c r="BR28" s="485"/>
      <c r="BS28" s="485"/>
      <c r="BT28" s="485"/>
      <c r="BU28" s="486"/>
      <c r="BV28" s="484">
        <v>6265741</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5">
      <c r="A29" s="181"/>
      <c r="B29" s="434"/>
      <c r="C29" s="435"/>
      <c r="D29" s="436"/>
      <c r="E29" s="411" t="s">
        <v>190</v>
      </c>
      <c r="F29" s="412"/>
      <c r="G29" s="412"/>
      <c r="H29" s="412"/>
      <c r="I29" s="412"/>
      <c r="J29" s="412"/>
      <c r="K29" s="413"/>
      <c r="L29" s="408">
        <v>19</v>
      </c>
      <c r="M29" s="409"/>
      <c r="N29" s="409"/>
      <c r="O29" s="409"/>
      <c r="P29" s="410"/>
      <c r="Q29" s="408">
        <v>2682</v>
      </c>
      <c r="R29" s="409"/>
      <c r="S29" s="409"/>
      <c r="T29" s="409"/>
      <c r="U29" s="409"/>
      <c r="V29" s="410"/>
      <c r="W29" s="499"/>
      <c r="X29" s="500"/>
      <c r="Y29" s="501"/>
      <c r="Z29" s="411" t="s">
        <v>191</v>
      </c>
      <c r="AA29" s="412"/>
      <c r="AB29" s="412"/>
      <c r="AC29" s="412"/>
      <c r="AD29" s="412"/>
      <c r="AE29" s="412"/>
      <c r="AF29" s="412"/>
      <c r="AG29" s="413"/>
      <c r="AH29" s="408">
        <v>848</v>
      </c>
      <c r="AI29" s="409"/>
      <c r="AJ29" s="409"/>
      <c r="AK29" s="409"/>
      <c r="AL29" s="410"/>
      <c r="AM29" s="408">
        <v>2621697</v>
      </c>
      <c r="AN29" s="409"/>
      <c r="AO29" s="409"/>
      <c r="AP29" s="409"/>
      <c r="AQ29" s="409"/>
      <c r="AR29" s="410"/>
      <c r="AS29" s="408">
        <v>3092</v>
      </c>
      <c r="AT29" s="409"/>
      <c r="AU29" s="409"/>
      <c r="AV29" s="409"/>
      <c r="AW29" s="409"/>
      <c r="AX29" s="468"/>
      <c r="AY29" s="475"/>
      <c r="AZ29" s="476"/>
      <c r="BA29" s="476"/>
      <c r="BB29" s="477"/>
      <c r="BC29" s="469" t="s">
        <v>192</v>
      </c>
      <c r="BD29" s="470"/>
      <c r="BE29" s="470"/>
      <c r="BF29" s="470"/>
      <c r="BG29" s="470"/>
      <c r="BH29" s="470"/>
      <c r="BI29" s="470"/>
      <c r="BJ29" s="470"/>
      <c r="BK29" s="470"/>
      <c r="BL29" s="470"/>
      <c r="BM29" s="471"/>
      <c r="BN29" s="455">
        <v>1286390</v>
      </c>
      <c r="BO29" s="456"/>
      <c r="BP29" s="456"/>
      <c r="BQ29" s="456"/>
      <c r="BR29" s="456"/>
      <c r="BS29" s="456"/>
      <c r="BT29" s="456"/>
      <c r="BU29" s="457"/>
      <c r="BV29" s="455">
        <v>1469878</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3">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193</v>
      </c>
      <c r="X30" s="423"/>
      <c r="Y30" s="423"/>
      <c r="Z30" s="423"/>
      <c r="AA30" s="423"/>
      <c r="AB30" s="423"/>
      <c r="AC30" s="423"/>
      <c r="AD30" s="423"/>
      <c r="AE30" s="423"/>
      <c r="AF30" s="423"/>
      <c r="AG30" s="424"/>
      <c r="AH30" s="425">
        <v>92.4</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51</v>
      </c>
      <c r="BD30" s="429"/>
      <c r="BE30" s="429"/>
      <c r="BF30" s="429"/>
      <c r="BG30" s="429"/>
      <c r="BH30" s="429"/>
      <c r="BI30" s="429"/>
      <c r="BJ30" s="429"/>
      <c r="BK30" s="429"/>
      <c r="BL30" s="429"/>
      <c r="BM30" s="430"/>
      <c r="BN30" s="489">
        <v>8784376</v>
      </c>
      <c r="BO30" s="490"/>
      <c r="BP30" s="490"/>
      <c r="BQ30" s="490"/>
      <c r="BR30" s="490"/>
      <c r="BS30" s="490"/>
      <c r="BT30" s="490"/>
      <c r="BU30" s="491"/>
      <c r="BV30" s="489">
        <v>8818008</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5">
      <c r="A31" s="181"/>
      <c r="B31" s="203"/>
      <c r="DI31" s="204"/>
    </row>
    <row r="32" spans="1:113" ht="13.5" customHeight="1" x14ac:dyDescent="0.25">
      <c r="A32" s="181"/>
      <c r="B32" s="205"/>
      <c r="C32" s="414" t="s">
        <v>194</v>
      </c>
      <c r="D32" s="414"/>
      <c r="E32" s="414"/>
      <c r="F32" s="414"/>
      <c r="G32" s="414"/>
      <c r="H32" s="414"/>
      <c r="I32" s="414"/>
      <c r="J32" s="414"/>
      <c r="K32" s="414"/>
      <c r="L32" s="414"/>
      <c r="M32" s="414"/>
      <c r="N32" s="414"/>
      <c r="O32" s="414"/>
      <c r="P32" s="414"/>
      <c r="Q32" s="414"/>
      <c r="R32" s="414"/>
      <c r="S32" s="414"/>
      <c r="U32" s="415" t="s">
        <v>195</v>
      </c>
      <c r="V32" s="415"/>
      <c r="W32" s="415"/>
      <c r="X32" s="415"/>
      <c r="Y32" s="415"/>
      <c r="Z32" s="415"/>
      <c r="AA32" s="415"/>
      <c r="AB32" s="415"/>
      <c r="AC32" s="415"/>
      <c r="AD32" s="415"/>
      <c r="AE32" s="415"/>
      <c r="AF32" s="415"/>
      <c r="AG32" s="415"/>
      <c r="AH32" s="415"/>
      <c r="AI32" s="415"/>
      <c r="AJ32" s="415"/>
      <c r="AK32" s="415"/>
      <c r="AM32" s="415" t="s">
        <v>196</v>
      </c>
      <c r="AN32" s="415"/>
      <c r="AO32" s="415"/>
      <c r="AP32" s="415"/>
      <c r="AQ32" s="415"/>
      <c r="AR32" s="415"/>
      <c r="AS32" s="415"/>
      <c r="AT32" s="415"/>
      <c r="AU32" s="415"/>
      <c r="AV32" s="415"/>
      <c r="AW32" s="415"/>
      <c r="AX32" s="415"/>
      <c r="AY32" s="415"/>
      <c r="AZ32" s="415"/>
      <c r="BA32" s="415"/>
      <c r="BB32" s="415"/>
      <c r="BC32" s="415"/>
      <c r="BE32" s="415" t="s">
        <v>197</v>
      </c>
      <c r="BF32" s="415"/>
      <c r="BG32" s="415"/>
      <c r="BH32" s="415"/>
      <c r="BI32" s="415"/>
      <c r="BJ32" s="415"/>
      <c r="BK32" s="415"/>
      <c r="BL32" s="415"/>
      <c r="BM32" s="415"/>
      <c r="BN32" s="415"/>
      <c r="BO32" s="415"/>
      <c r="BP32" s="415"/>
      <c r="BQ32" s="415"/>
      <c r="BR32" s="415"/>
      <c r="BS32" s="415"/>
      <c r="BT32" s="415"/>
      <c r="BU32" s="415"/>
      <c r="BW32" s="415" t="s">
        <v>198</v>
      </c>
      <c r="BX32" s="415"/>
      <c r="BY32" s="415"/>
      <c r="BZ32" s="415"/>
      <c r="CA32" s="415"/>
      <c r="CB32" s="415"/>
      <c r="CC32" s="415"/>
      <c r="CD32" s="415"/>
      <c r="CE32" s="415"/>
      <c r="CF32" s="415"/>
      <c r="CG32" s="415"/>
      <c r="CH32" s="415"/>
      <c r="CI32" s="415"/>
      <c r="CJ32" s="415"/>
      <c r="CK32" s="415"/>
      <c r="CL32" s="415"/>
      <c r="CM32" s="415"/>
      <c r="CO32" s="415" t="s">
        <v>199</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5">
      <c r="A33" s="181"/>
      <c r="B33" s="205"/>
      <c r="C33" s="407" t="s">
        <v>200</v>
      </c>
      <c r="D33" s="407"/>
      <c r="E33" s="406" t="s">
        <v>201</v>
      </c>
      <c r="F33" s="406"/>
      <c r="G33" s="406"/>
      <c r="H33" s="406"/>
      <c r="I33" s="406"/>
      <c r="J33" s="406"/>
      <c r="K33" s="406"/>
      <c r="L33" s="406"/>
      <c r="M33" s="406"/>
      <c r="N33" s="406"/>
      <c r="O33" s="406"/>
      <c r="P33" s="406"/>
      <c r="Q33" s="406"/>
      <c r="R33" s="406"/>
      <c r="S33" s="406"/>
      <c r="T33" s="206"/>
      <c r="U33" s="407" t="s">
        <v>202</v>
      </c>
      <c r="V33" s="407"/>
      <c r="W33" s="406" t="s">
        <v>203</v>
      </c>
      <c r="X33" s="406"/>
      <c r="Y33" s="406"/>
      <c r="Z33" s="406"/>
      <c r="AA33" s="406"/>
      <c r="AB33" s="406"/>
      <c r="AC33" s="406"/>
      <c r="AD33" s="406"/>
      <c r="AE33" s="406"/>
      <c r="AF33" s="406"/>
      <c r="AG33" s="406"/>
      <c r="AH33" s="406"/>
      <c r="AI33" s="406"/>
      <c r="AJ33" s="406"/>
      <c r="AK33" s="406"/>
      <c r="AL33" s="206"/>
      <c r="AM33" s="407" t="s">
        <v>204</v>
      </c>
      <c r="AN33" s="407"/>
      <c r="AO33" s="406" t="s">
        <v>203</v>
      </c>
      <c r="AP33" s="406"/>
      <c r="AQ33" s="406"/>
      <c r="AR33" s="406"/>
      <c r="AS33" s="406"/>
      <c r="AT33" s="406"/>
      <c r="AU33" s="406"/>
      <c r="AV33" s="406"/>
      <c r="AW33" s="406"/>
      <c r="AX33" s="406"/>
      <c r="AY33" s="406"/>
      <c r="AZ33" s="406"/>
      <c r="BA33" s="406"/>
      <c r="BB33" s="406"/>
      <c r="BC33" s="406"/>
      <c r="BD33" s="207"/>
      <c r="BE33" s="406" t="s">
        <v>205</v>
      </c>
      <c r="BF33" s="406"/>
      <c r="BG33" s="406" t="s">
        <v>206</v>
      </c>
      <c r="BH33" s="406"/>
      <c r="BI33" s="406"/>
      <c r="BJ33" s="406"/>
      <c r="BK33" s="406"/>
      <c r="BL33" s="406"/>
      <c r="BM33" s="406"/>
      <c r="BN33" s="406"/>
      <c r="BO33" s="406"/>
      <c r="BP33" s="406"/>
      <c r="BQ33" s="406"/>
      <c r="BR33" s="406"/>
      <c r="BS33" s="406"/>
      <c r="BT33" s="406"/>
      <c r="BU33" s="406"/>
      <c r="BV33" s="207"/>
      <c r="BW33" s="407" t="s">
        <v>205</v>
      </c>
      <c r="BX33" s="407"/>
      <c r="BY33" s="406" t="s">
        <v>207</v>
      </c>
      <c r="BZ33" s="406"/>
      <c r="CA33" s="406"/>
      <c r="CB33" s="406"/>
      <c r="CC33" s="406"/>
      <c r="CD33" s="406"/>
      <c r="CE33" s="406"/>
      <c r="CF33" s="406"/>
      <c r="CG33" s="406"/>
      <c r="CH33" s="406"/>
      <c r="CI33" s="406"/>
      <c r="CJ33" s="406"/>
      <c r="CK33" s="406"/>
      <c r="CL33" s="406"/>
      <c r="CM33" s="406"/>
      <c r="CN33" s="206"/>
      <c r="CO33" s="407" t="s">
        <v>208</v>
      </c>
      <c r="CP33" s="407"/>
      <c r="CQ33" s="406" t="s">
        <v>209</v>
      </c>
      <c r="CR33" s="406"/>
      <c r="CS33" s="406"/>
      <c r="CT33" s="406"/>
      <c r="CU33" s="406"/>
      <c r="CV33" s="406"/>
      <c r="CW33" s="406"/>
      <c r="CX33" s="406"/>
      <c r="CY33" s="406"/>
      <c r="CZ33" s="406"/>
      <c r="DA33" s="406"/>
      <c r="DB33" s="406"/>
      <c r="DC33" s="406"/>
      <c r="DD33" s="406"/>
      <c r="DE33" s="406"/>
      <c r="DF33" s="206"/>
      <c r="DG33" s="405" t="s">
        <v>210</v>
      </c>
      <c r="DH33" s="405"/>
      <c r="DI33" s="208"/>
    </row>
    <row r="34" spans="1:113" ht="32.25" customHeight="1" x14ac:dyDescent="0.2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7</v>
      </c>
      <c r="AN34" s="403"/>
      <c r="AO34" s="404" t="str">
        <f>IF('各会計、関係団体の財政状況及び健全化判断比率'!B33="","",'各会計、関係団体の財政状況及び健全化判断比率'!B33)</f>
        <v>病院事業会計</v>
      </c>
      <c r="AP34" s="404"/>
      <c r="AQ34" s="404"/>
      <c r="AR34" s="404"/>
      <c r="AS34" s="404"/>
      <c r="AT34" s="404"/>
      <c r="AU34" s="404"/>
      <c r="AV34" s="404"/>
      <c r="AW34" s="404"/>
      <c r="AX34" s="404"/>
      <c r="AY34" s="404"/>
      <c r="AZ34" s="404"/>
      <c r="BA34" s="404"/>
      <c r="BB34" s="404"/>
      <c r="BC34" s="404"/>
      <c r="BD34" s="181"/>
      <c r="BE34" s="403">
        <f>IF(BG34="","",MAX(C34:D43,U34:V43,AM34:AN43)+1)</f>
        <v>10</v>
      </c>
      <c r="BF34" s="403"/>
      <c r="BG34" s="404" t="str">
        <f>IF('各会計、関係団体の財政状況及び健全化判断比率'!B36="","",'各会計、関係団体の財政状況及び健全化判断比率'!B36)</f>
        <v>小水力発電特別会計</v>
      </c>
      <c r="BH34" s="404"/>
      <c r="BI34" s="404"/>
      <c r="BJ34" s="404"/>
      <c r="BK34" s="404"/>
      <c r="BL34" s="404"/>
      <c r="BM34" s="404"/>
      <c r="BN34" s="404"/>
      <c r="BO34" s="404"/>
      <c r="BP34" s="404"/>
      <c r="BQ34" s="404"/>
      <c r="BR34" s="404"/>
      <c r="BS34" s="404"/>
      <c r="BT34" s="404"/>
      <c r="BU34" s="404"/>
      <c r="BV34" s="181"/>
      <c r="BW34" s="403">
        <f>IF(BY34="","",MAX(C34:D43,U34:V43,AM34:AN43,BE34:BF43)+1)</f>
        <v>11</v>
      </c>
      <c r="BX34" s="403"/>
      <c r="BY34" s="404" t="str">
        <f>IF('各会計、関係団体の財政状況及び健全化判断比率'!B68="","",'各会計、関係団体の財政状況及び健全化判断比率'!B68)</f>
        <v>新潟県市町村総合事務組合【一般会計】</v>
      </c>
      <c r="BZ34" s="404"/>
      <c r="CA34" s="404"/>
      <c r="CB34" s="404"/>
      <c r="CC34" s="404"/>
      <c r="CD34" s="404"/>
      <c r="CE34" s="404"/>
      <c r="CF34" s="404"/>
      <c r="CG34" s="404"/>
      <c r="CH34" s="404"/>
      <c r="CI34" s="404"/>
      <c r="CJ34" s="404"/>
      <c r="CK34" s="404"/>
      <c r="CL34" s="404"/>
      <c r="CM34" s="404"/>
      <c r="CN34" s="181"/>
      <c r="CO34" s="403">
        <f>IF(CQ34="","",MAX(C34:D43,U34:V43,AM34:AN43,BE34:BF43,BW34:BX43)+1)</f>
        <v>19</v>
      </c>
      <c r="CP34" s="403"/>
      <c r="CQ34" s="404" t="str">
        <f>IF('各会計、関係団体の財政状況及び健全化判断比率'!BS7="","",'各会計、関係団体の財政状況及び健全化判断比率'!BS7)</f>
        <v>両津温泉</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後期高齢者医療特別会計</v>
      </c>
      <c r="X35" s="404"/>
      <c r="Y35" s="404"/>
      <c r="Z35" s="404"/>
      <c r="AA35" s="404"/>
      <c r="AB35" s="404"/>
      <c r="AC35" s="404"/>
      <c r="AD35" s="404"/>
      <c r="AE35" s="404"/>
      <c r="AF35" s="404"/>
      <c r="AG35" s="404"/>
      <c r="AH35" s="404"/>
      <c r="AI35" s="404"/>
      <c r="AJ35" s="404"/>
      <c r="AK35" s="404"/>
      <c r="AL35" s="181"/>
      <c r="AM35" s="403">
        <f t="shared" ref="AM35:AM43" si="0">IF(AO35="","",AM34+1)</f>
        <v>8</v>
      </c>
      <c r="AN35" s="403"/>
      <c r="AO35" s="404" t="str">
        <f>IF('各会計、関係団体の財政状況及び健全化判断比率'!B34="","",'各会計、関係団体の財政状況及び健全化判断比率'!B34)</f>
        <v>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12</v>
      </c>
      <c r="BX35" s="403"/>
      <c r="BY35" s="404" t="str">
        <f>IF('各会計、関係団体の財政状況及び健全化判断比率'!B69="","",'各会計、関係団体の財政状況及び健全化判断比率'!B69)</f>
        <v>新潟県市町村総合事務組合【職員退職手当支給事業特別会計】</v>
      </c>
      <c r="BZ35" s="404"/>
      <c r="CA35" s="404"/>
      <c r="CB35" s="404"/>
      <c r="CC35" s="404"/>
      <c r="CD35" s="404"/>
      <c r="CE35" s="404"/>
      <c r="CF35" s="404"/>
      <c r="CG35" s="404"/>
      <c r="CH35" s="404"/>
      <c r="CI35" s="404"/>
      <c r="CJ35" s="404"/>
      <c r="CK35" s="404"/>
      <c r="CL35" s="404"/>
      <c r="CM35" s="404"/>
      <c r="CN35" s="181"/>
      <c r="CO35" s="403">
        <f t="shared" ref="CO35:CO43" si="3">IF(CQ35="","",CO34+1)</f>
        <v>20</v>
      </c>
      <c r="CP35" s="403"/>
      <c r="CQ35" s="404" t="str">
        <f>IF('各会計、関係団体の財政状況及び健全化判断比率'!BS8="","",'各会計、関係団体の財政状況及び健全化判断比率'!BS8)</f>
        <v>佐渡市土地開発公社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介護保険特別会計</v>
      </c>
      <c r="X36" s="404"/>
      <c r="Y36" s="404"/>
      <c r="Z36" s="404"/>
      <c r="AA36" s="404"/>
      <c r="AB36" s="404"/>
      <c r="AC36" s="404"/>
      <c r="AD36" s="404"/>
      <c r="AE36" s="404"/>
      <c r="AF36" s="404"/>
      <c r="AG36" s="404"/>
      <c r="AH36" s="404"/>
      <c r="AI36" s="404"/>
      <c r="AJ36" s="404"/>
      <c r="AK36" s="404"/>
      <c r="AL36" s="181"/>
      <c r="AM36" s="403">
        <f t="shared" si="0"/>
        <v>9</v>
      </c>
      <c r="AN36" s="403"/>
      <c r="AO36" s="404" t="str">
        <f>IF('各会計、関係団体の財政状況及び健全化判断比率'!B35="","",'各会計、関係団体の財政状況及び健全化判断比率'!B35)</f>
        <v>下水道事業会計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13</v>
      </c>
      <c r="BX36" s="403"/>
      <c r="BY36" s="404" t="str">
        <f>IF('各会計、関係団体の財政状況及び健全化判断比率'!B70="","",'各会計、関係団体の財政状況及び健全化判断比率'!B70)</f>
        <v>新潟県市町村総合事務組合【消防団員等公務災害補償事業特別会計】</v>
      </c>
      <c r="BZ36" s="404"/>
      <c r="CA36" s="404"/>
      <c r="CB36" s="404"/>
      <c r="CC36" s="404"/>
      <c r="CD36" s="404"/>
      <c r="CE36" s="404"/>
      <c r="CF36" s="404"/>
      <c r="CG36" s="404"/>
      <c r="CH36" s="404"/>
      <c r="CI36" s="404"/>
      <c r="CJ36" s="404"/>
      <c r="CK36" s="404"/>
      <c r="CL36" s="404"/>
      <c r="CM36" s="404"/>
      <c r="CN36" s="181"/>
      <c r="CO36" s="403">
        <f t="shared" si="3"/>
        <v>21</v>
      </c>
      <c r="CP36" s="403"/>
      <c r="CQ36" s="404" t="str">
        <f>IF('各会計、関係団体の財政状況及び健全化判断比率'!BS9="","",'各会計、関係団体の財政状況及び健全化判断比率'!BS9)</f>
        <v>真野自然活用村公社</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5</v>
      </c>
      <c r="V37" s="403"/>
      <c r="W37" s="404" t="str">
        <f>IF('各会計、関係団体の財政状況及び健全化判断比率'!B31="","",'各会計、関係団体の財政状況及び健全化判断比率'!B31)</f>
        <v>歌代の里特別会計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14</v>
      </c>
      <c r="BX37" s="403"/>
      <c r="BY37" s="404" t="str">
        <f>IF('各会計、関係団体の財政状況及び健全化判断比率'!B71="","",'各会計、関係団体の財政状況及び健全化判断比率'!B71)</f>
        <v>新潟県市町村総合事務組合【消防賞じゅつ金支給事業特別会計】</v>
      </c>
      <c r="BZ37" s="404"/>
      <c r="CA37" s="404"/>
      <c r="CB37" s="404"/>
      <c r="CC37" s="404"/>
      <c r="CD37" s="404"/>
      <c r="CE37" s="404"/>
      <c r="CF37" s="404"/>
      <c r="CG37" s="404"/>
      <c r="CH37" s="404"/>
      <c r="CI37" s="404"/>
      <c r="CJ37" s="404"/>
      <c r="CK37" s="404"/>
      <c r="CL37" s="404"/>
      <c r="CM37" s="404"/>
      <c r="CN37" s="181"/>
      <c r="CO37" s="403">
        <f t="shared" si="3"/>
        <v>22</v>
      </c>
      <c r="CP37" s="403"/>
      <c r="CQ37" s="404" t="str">
        <f>IF('各会計、関係団体の財政状況及び健全化判断比率'!BS10="","",'各会計、関係団体の財政状況及び健全化判断比率'!BS10)</f>
        <v>羽茂農業振興公社</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f t="shared" si="4"/>
        <v>6</v>
      </c>
      <c r="V38" s="403"/>
      <c r="W38" s="404" t="str">
        <f>IF('各会計、関係団体の財政状況及び健全化判断比率'!B32="","",'各会計、関係団体の財政状況及び健全化判断比率'!B32)</f>
        <v>すこやか両津特別会計</v>
      </c>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15</v>
      </c>
      <c r="BX38" s="403"/>
      <c r="BY38" s="404" t="str">
        <f>IF('各会計、関係団体の財政状況及び健全化判断比率'!B72="","",'各会計、関係団体の財政状況及び健全化判断比率'!B72)</f>
        <v>新潟県市町村総合事務組合【非常勤職員公務災害補償等特別会計】</v>
      </c>
      <c r="BZ38" s="404"/>
      <c r="CA38" s="404"/>
      <c r="CB38" s="404"/>
      <c r="CC38" s="404"/>
      <c r="CD38" s="404"/>
      <c r="CE38" s="404"/>
      <c r="CF38" s="404"/>
      <c r="CG38" s="404"/>
      <c r="CH38" s="404"/>
      <c r="CI38" s="404"/>
      <c r="CJ38" s="404"/>
      <c r="CK38" s="404"/>
      <c r="CL38" s="404"/>
      <c r="CM38" s="404"/>
      <c r="CN38" s="181"/>
      <c r="CO38" s="403">
        <f t="shared" si="3"/>
        <v>23</v>
      </c>
      <c r="CP38" s="403"/>
      <c r="CQ38" s="404" t="str">
        <f>IF('各会計、関係団体の財政状況及び健全化判断比率'!BS11="","",'各会計、関係団体の財政状況及び健全化判断比率'!BS11)</f>
        <v>佐渡マリンスポーツ</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16</v>
      </c>
      <c r="BX39" s="403"/>
      <c r="BY39" s="404" t="str">
        <f>IF('各会計、関係団体の財政状況及び健全化判断比率'!B73="","",'各会計、関係団体の財政状況及び健全化判断比率'!B73)</f>
        <v>新潟県市町村総合事務組合【交通災害共済事業特別会計】</v>
      </c>
      <c r="BZ39" s="404"/>
      <c r="CA39" s="404"/>
      <c r="CB39" s="404"/>
      <c r="CC39" s="404"/>
      <c r="CD39" s="404"/>
      <c r="CE39" s="404"/>
      <c r="CF39" s="404"/>
      <c r="CG39" s="404"/>
      <c r="CH39" s="404"/>
      <c r="CI39" s="404"/>
      <c r="CJ39" s="404"/>
      <c r="CK39" s="404"/>
      <c r="CL39" s="404"/>
      <c r="CM39" s="404"/>
      <c r="CN39" s="181"/>
      <c r="CO39" s="403">
        <f t="shared" si="3"/>
        <v>24</v>
      </c>
      <c r="CP39" s="403"/>
      <c r="CQ39" s="404" t="str">
        <f>IF('各会計、関係団体の財政状況及び健全化判断比率'!BS12="","",'各会計、関係団体の財政状況及び健全化判断比率'!BS12)</f>
        <v>赤泊振興公社</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17</v>
      </c>
      <c r="BX40" s="403"/>
      <c r="BY40" s="404" t="str">
        <f>IF('各会計、関係団体の財政状況及び健全化判断比率'!B74="","",'各会計、関係団体の財政状況及び健全化判断比率'!B74)</f>
        <v>新潟県後期高齢者医療広域連合【一般会計】</v>
      </c>
      <c r="BZ40" s="404"/>
      <c r="CA40" s="404"/>
      <c r="CB40" s="404"/>
      <c r="CC40" s="404"/>
      <c r="CD40" s="404"/>
      <c r="CE40" s="404"/>
      <c r="CF40" s="404"/>
      <c r="CG40" s="404"/>
      <c r="CH40" s="404"/>
      <c r="CI40" s="404"/>
      <c r="CJ40" s="404"/>
      <c r="CK40" s="404"/>
      <c r="CL40" s="404"/>
      <c r="CM40" s="404"/>
      <c r="CN40" s="181"/>
      <c r="CO40" s="403">
        <f t="shared" si="3"/>
        <v>25</v>
      </c>
      <c r="CP40" s="403"/>
      <c r="CQ40" s="404" t="str">
        <f>IF('各会計、関係団体の財政状況及び健全化判断比率'!BS13="","",'各会計、関係団体の財政状況及び健全化判断比率'!BS13)</f>
        <v>佐渡市スポーツ協会</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18</v>
      </c>
      <c r="BX41" s="403"/>
      <c r="BY41" s="404" t="str">
        <f>IF('各会計、関係団体の財政状況及び健全化判断比率'!B75="","",'各会計、関係団体の財政状況及び健全化判断比率'!B75)</f>
        <v>新潟県後期高齢者医療広域連合【後期高齢者医療特別会計】</v>
      </c>
      <c r="BZ41" s="404"/>
      <c r="CA41" s="404"/>
      <c r="CB41" s="404"/>
      <c r="CC41" s="404"/>
      <c r="CD41" s="404"/>
      <c r="CE41" s="404"/>
      <c r="CF41" s="404"/>
      <c r="CG41" s="404"/>
      <c r="CH41" s="404"/>
      <c r="CI41" s="404"/>
      <c r="CJ41" s="404"/>
      <c r="CK41" s="404"/>
      <c r="CL41" s="404"/>
      <c r="CM41" s="404"/>
      <c r="CN41" s="181"/>
      <c r="CO41" s="403">
        <f t="shared" si="3"/>
        <v>26</v>
      </c>
      <c r="CP41" s="403"/>
      <c r="CQ41" s="404" t="str">
        <f>IF('各会計、関係団体の財政状況及び健全化判断比率'!BS14="","",'各会計、関係団体の財政状況及び健全化判断比率'!BS14)</f>
        <v>佐渡観光交流機構</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f t="shared" si="3"/>
        <v>27</v>
      </c>
      <c r="CP42" s="403"/>
      <c r="CQ42" s="404" t="str">
        <f>IF('各会計、関係団体の財政状況及び健全化判断比率'!BS15="","",'各会計、関係団体の財政状況及び健全化判断比率'!BS15)</f>
        <v>佐渡文化財団</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3">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5"/>
    <row r="46" spans="1:113" x14ac:dyDescent="0.25">
      <c r="B46" s="180" t="s">
        <v>211</v>
      </c>
      <c r="E46" s="400" t="s">
        <v>212</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5">
      <c r="E47" s="400" t="s">
        <v>213</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5">
      <c r="E48" s="400" t="s">
        <v>214</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5">
      <c r="E49" s="402" t="s">
        <v>215</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5">
      <c r="E50" s="400" t="s">
        <v>216</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5">
      <c r="E51" s="400" t="s">
        <v>217</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5">
      <c r="E52" s="400" t="s">
        <v>218</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5">
      <c r="E53" s="400" t="s">
        <v>219</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5"/>
    <row r="55" spans="5:113" x14ac:dyDescent="0.25"/>
    <row r="56" spans="5:113" x14ac:dyDescent="0.25"/>
  </sheetData>
  <sheetProtection algorithmName="SHA-512" hashValue="fnS/ti77L04FHOem8J75orufdYSnP280Qrfg1J8YMWBNuk0Rp3TQDgh5EbWcMa3p5qHWZ5ENJY8RzjgupR59wQ==" saltValue="egFN81o7BmsMuY9Wl7Q98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5"/>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565</v>
      </c>
      <c r="G33" s="29" t="s">
        <v>566</v>
      </c>
      <c r="H33" s="29" t="s">
        <v>567</v>
      </c>
      <c r="I33" s="29" t="s">
        <v>568</v>
      </c>
      <c r="J33" s="30" t="s">
        <v>569</v>
      </c>
      <c r="K33" s="22"/>
      <c r="L33" s="22"/>
      <c r="M33" s="22"/>
      <c r="N33" s="22"/>
      <c r="O33" s="22"/>
      <c r="P33" s="22"/>
    </row>
    <row r="34" spans="1:16" ht="39" customHeight="1" x14ac:dyDescent="0.25">
      <c r="A34" s="22"/>
      <c r="B34" s="31"/>
      <c r="C34" s="1187" t="s">
        <v>573</v>
      </c>
      <c r="D34" s="1187"/>
      <c r="E34" s="1188"/>
      <c r="F34" s="32">
        <v>7.97</v>
      </c>
      <c r="G34" s="33">
        <v>8.92</v>
      </c>
      <c r="H34" s="33">
        <v>9.6</v>
      </c>
      <c r="I34" s="33">
        <v>10.01</v>
      </c>
      <c r="J34" s="34">
        <v>10.76</v>
      </c>
      <c r="K34" s="22"/>
      <c r="L34" s="22"/>
      <c r="M34" s="22"/>
      <c r="N34" s="22"/>
      <c r="O34" s="22"/>
      <c r="P34" s="22"/>
    </row>
    <row r="35" spans="1:16" ht="39" customHeight="1" x14ac:dyDescent="0.25">
      <c r="A35" s="22"/>
      <c r="B35" s="35"/>
      <c r="C35" s="1181" t="s">
        <v>574</v>
      </c>
      <c r="D35" s="1182"/>
      <c r="E35" s="1183"/>
      <c r="F35" s="36">
        <v>4.3600000000000003</v>
      </c>
      <c r="G35" s="37">
        <v>5.22</v>
      </c>
      <c r="H35" s="37">
        <v>4.68</v>
      </c>
      <c r="I35" s="37">
        <v>5.21</v>
      </c>
      <c r="J35" s="38">
        <v>4.74</v>
      </c>
      <c r="K35" s="22"/>
      <c r="L35" s="22"/>
      <c r="M35" s="22"/>
      <c r="N35" s="22"/>
      <c r="O35" s="22"/>
      <c r="P35" s="22"/>
    </row>
    <row r="36" spans="1:16" ht="39" customHeight="1" x14ac:dyDescent="0.25">
      <c r="A36" s="22"/>
      <c r="B36" s="35"/>
      <c r="C36" s="1181" t="s">
        <v>575</v>
      </c>
      <c r="D36" s="1182"/>
      <c r="E36" s="1183"/>
      <c r="F36" s="36">
        <v>3.51</v>
      </c>
      <c r="G36" s="37">
        <v>3.51</v>
      </c>
      <c r="H36" s="37">
        <v>3.39</v>
      </c>
      <c r="I36" s="37">
        <v>3.64</v>
      </c>
      <c r="J36" s="38">
        <v>3.85</v>
      </c>
      <c r="K36" s="22"/>
      <c r="L36" s="22"/>
      <c r="M36" s="22"/>
      <c r="N36" s="22"/>
      <c r="O36" s="22"/>
      <c r="P36" s="22"/>
    </row>
    <row r="37" spans="1:16" ht="39" customHeight="1" x14ac:dyDescent="0.25">
      <c r="A37" s="22"/>
      <c r="B37" s="35"/>
      <c r="C37" s="1181" t="s">
        <v>576</v>
      </c>
      <c r="D37" s="1182"/>
      <c r="E37" s="1183"/>
      <c r="F37" s="36" t="s">
        <v>524</v>
      </c>
      <c r="G37" s="37" t="s">
        <v>524</v>
      </c>
      <c r="H37" s="37">
        <v>0.62</v>
      </c>
      <c r="I37" s="37">
        <v>0.98</v>
      </c>
      <c r="J37" s="38">
        <v>1.47</v>
      </c>
      <c r="K37" s="22"/>
      <c r="L37" s="22"/>
      <c r="M37" s="22"/>
      <c r="N37" s="22"/>
      <c r="O37" s="22"/>
      <c r="P37" s="22"/>
    </row>
    <row r="38" spans="1:16" ht="39" customHeight="1" x14ac:dyDescent="0.25">
      <c r="A38" s="22"/>
      <c r="B38" s="35"/>
      <c r="C38" s="1181" t="s">
        <v>577</v>
      </c>
      <c r="D38" s="1182"/>
      <c r="E38" s="1183"/>
      <c r="F38" s="36">
        <v>1.63</v>
      </c>
      <c r="G38" s="37">
        <v>0.86</v>
      </c>
      <c r="H38" s="37">
        <v>1.18</v>
      </c>
      <c r="I38" s="37">
        <v>0.84</v>
      </c>
      <c r="J38" s="38">
        <v>1.37</v>
      </c>
      <c r="K38" s="22"/>
      <c r="L38" s="22"/>
      <c r="M38" s="22"/>
      <c r="N38" s="22"/>
      <c r="O38" s="22"/>
      <c r="P38" s="22"/>
    </row>
    <row r="39" spans="1:16" ht="39" customHeight="1" x14ac:dyDescent="0.25">
      <c r="A39" s="22"/>
      <c r="B39" s="35"/>
      <c r="C39" s="1181" t="s">
        <v>578</v>
      </c>
      <c r="D39" s="1182"/>
      <c r="E39" s="1183"/>
      <c r="F39" s="36">
        <v>0.64</v>
      </c>
      <c r="G39" s="37">
        <v>0.44</v>
      </c>
      <c r="H39" s="37">
        <v>0.57999999999999996</v>
      </c>
      <c r="I39" s="37">
        <v>0.46</v>
      </c>
      <c r="J39" s="38">
        <v>0.37</v>
      </c>
      <c r="K39" s="22"/>
      <c r="L39" s="22"/>
      <c r="M39" s="22"/>
      <c r="N39" s="22"/>
      <c r="O39" s="22"/>
      <c r="P39" s="22"/>
    </row>
    <row r="40" spans="1:16" ht="39" customHeight="1" x14ac:dyDescent="0.25">
      <c r="A40" s="22"/>
      <c r="B40" s="35"/>
      <c r="C40" s="1181" t="s">
        <v>579</v>
      </c>
      <c r="D40" s="1182"/>
      <c r="E40" s="1183"/>
      <c r="F40" s="36">
        <v>0.08</v>
      </c>
      <c r="G40" s="37">
        <v>0.08</v>
      </c>
      <c r="H40" s="37">
        <v>0.17</v>
      </c>
      <c r="I40" s="37">
        <v>0.08</v>
      </c>
      <c r="J40" s="38">
        <v>0.11</v>
      </c>
      <c r="K40" s="22"/>
      <c r="L40" s="22"/>
      <c r="M40" s="22"/>
      <c r="N40" s="22"/>
      <c r="O40" s="22"/>
      <c r="P40" s="22"/>
    </row>
    <row r="41" spans="1:16" ht="39" customHeight="1" x14ac:dyDescent="0.25">
      <c r="A41" s="22"/>
      <c r="B41" s="35"/>
      <c r="C41" s="1181" t="s">
        <v>580</v>
      </c>
      <c r="D41" s="1182"/>
      <c r="E41" s="1183"/>
      <c r="F41" s="36">
        <v>0.05</v>
      </c>
      <c r="G41" s="37">
        <v>0.06</v>
      </c>
      <c r="H41" s="37">
        <v>0.05</v>
      </c>
      <c r="I41" s="37">
        <v>0.05</v>
      </c>
      <c r="J41" s="38">
        <v>0.1</v>
      </c>
      <c r="K41" s="22"/>
      <c r="L41" s="22"/>
      <c r="M41" s="22"/>
      <c r="N41" s="22"/>
      <c r="O41" s="22"/>
      <c r="P41" s="22"/>
    </row>
    <row r="42" spans="1:16" ht="39" customHeight="1" x14ac:dyDescent="0.25">
      <c r="A42" s="22"/>
      <c r="B42" s="39"/>
      <c r="C42" s="1181" t="s">
        <v>581</v>
      </c>
      <c r="D42" s="1182"/>
      <c r="E42" s="1183"/>
      <c r="F42" s="36" t="s">
        <v>524</v>
      </c>
      <c r="G42" s="37" t="s">
        <v>524</v>
      </c>
      <c r="H42" s="37" t="s">
        <v>524</v>
      </c>
      <c r="I42" s="37" t="s">
        <v>524</v>
      </c>
      <c r="J42" s="38" t="s">
        <v>524</v>
      </c>
      <c r="K42" s="22"/>
      <c r="L42" s="22"/>
      <c r="M42" s="22"/>
      <c r="N42" s="22"/>
      <c r="O42" s="22"/>
      <c r="P42" s="22"/>
    </row>
    <row r="43" spans="1:16" ht="39" customHeight="1" thickBot="1" x14ac:dyDescent="0.3">
      <c r="A43" s="22"/>
      <c r="B43" s="40"/>
      <c r="C43" s="1184" t="s">
        <v>582</v>
      </c>
      <c r="D43" s="1185"/>
      <c r="E43" s="1186"/>
      <c r="F43" s="41">
        <v>0.22</v>
      </c>
      <c r="G43" s="42">
        <v>0.21</v>
      </c>
      <c r="H43" s="42">
        <v>0.04</v>
      </c>
      <c r="I43" s="42">
        <v>0.01</v>
      </c>
      <c r="J43" s="43">
        <v>0.01</v>
      </c>
      <c r="K43" s="22"/>
      <c r="L43" s="22"/>
      <c r="M43" s="22"/>
      <c r="N43" s="22"/>
      <c r="O43" s="22"/>
      <c r="P43" s="22"/>
    </row>
    <row r="44" spans="1:16" ht="39" customHeight="1" x14ac:dyDescent="0.25">
      <c r="A44" s="22"/>
      <c r="B44" s="44" t="s">
        <v>7</v>
      </c>
      <c r="C44" s="45"/>
      <c r="D44" s="46"/>
      <c r="E44" s="46"/>
      <c r="F44" s="47"/>
      <c r="G44" s="47"/>
      <c r="H44" s="47"/>
      <c r="I44" s="47"/>
      <c r="J44" s="47"/>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Nz+Wn3LiF6KWH8IsO3gjIdiZ03ILE/RtM10fZtmoyQ1ew8g3KrQbuuHsXOECyLXbWqpHsJ726ErlYHyw2u5fCA==" saltValue="N9zA4eAX/pRCVj35g8FzY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3"/>
  <sheetViews>
    <sheetView showGridLines="0" zoomScaleNormal="100" zoomScaleSheetLayoutView="55" workbookViewId="0"/>
  </sheetViews>
  <sheetFormatPr defaultColWidth="0" defaultRowHeight="12.6" customHeight="1" zeroHeight="1" x14ac:dyDescent="0.25"/>
  <cols>
    <col min="1" max="1" width="6.6640625" style="49" customWidth="1"/>
    <col min="2" max="3" width="10.86328125" style="49" customWidth="1"/>
    <col min="4" max="4" width="10" style="49" customWidth="1"/>
    <col min="5" max="10" width="11" style="49" customWidth="1"/>
    <col min="11" max="15" width="13.1328125" style="49" customWidth="1"/>
    <col min="16" max="21" width="11.46484375" style="49" customWidth="1"/>
    <col min="22" max="16384" width="0" style="49" hidden="1"/>
  </cols>
  <sheetData>
    <row r="1" spans="1:21" ht="13.5" customHeight="1" x14ac:dyDescent="0.25">
      <c r="A1" s="48"/>
      <c r="B1" s="48"/>
      <c r="C1" s="48"/>
      <c r="D1" s="48"/>
      <c r="E1" s="48"/>
      <c r="F1" s="48"/>
      <c r="G1" s="48"/>
      <c r="H1" s="48"/>
      <c r="I1" s="48"/>
      <c r="J1" s="48"/>
      <c r="K1" s="48"/>
      <c r="L1" s="48"/>
      <c r="M1" s="48"/>
      <c r="N1" s="48"/>
      <c r="O1" s="48"/>
      <c r="P1" s="48"/>
      <c r="Q1" s="48"/>
      <c r="R1" s="48"/>
      <c r="S1" s="48"/>
      <c r="T1" s="48"/>
      <c r="U1" s="48"/>
    </row>
    <row r="2" spans="1:21" ht="13.5" customHeight="1" x14ac:dyDescent="0.25">
      <c r="A2" s="48"/>
      <c r="B2" s="48"/>
      <c r="C2" s="48"/>
      <c r="D2" s="48"/>
      <c r="E2" s="48"/>
      <c r="F2" s="48"/>
      <c r="G2" s="48"/>
      <c r="H2" s="48"/>
      <c r="I2" s="48"/>
      <c r="J2" s="48"/>
      <c r="K2" s="48"/>
      <c r="L2" s="48"/>
      <c r="M2" s="48"/>
      <c r="N2" s="48"/>
      <c r="O2" s="48"/>
      <c r="P2" s="48"/>
      <c r="Q2" s="48"/>
      <c r="R2" s="48"/>
      <c r="S2" s="48"/>
      <c r="T2" s="48"/>
      <c r="U2" s="48"/>
    </row>
    <row r="3" spans="1:21" ht="13.5" customHeight="1" x14ac:dyDescent="0.25">
      <c r="A3" s="48"/>
      <c r="B3" s="48"/>
      <c r="C3" s="48"/>
      <c r="D3" s="48"/>
      <c r="E3" s="48"/>
      <c r="F3" s="48"/>
      <c r="G3" s="48"/>
      <c r="H3" s="48"/>
      <c r="I3" s="48"/>
      <c r="J3" s="48"/>
      <c r="K3" s="48"/>
      <c r="L3" s="48"/>
      <c r="M3" s="48"/>
      <c r="N3" s="48"/>
      <c r="O3" s="48"/>
      <c r="P3" s="48"/>
      <c r="Q3" s="48"/>
      <c r="R3" s="48"/>
      <c r="S3" s="48"/>
      <c r="T3" s="48"/>
      <c r="U3" s="48"/>
    </row>
    <row r="4" spans="1:21" ht="13.5" customHeight="1" x14ac:dyDescent="0.25">
      <c r="A4" s="48"/>
      <c r="B4" s="48"/>
      <c r="C4" s="48"/>
      <c r="D4" s="48"/>
      <c r="E4" s="48"/>
      <c r="F4" s="48"/>
      <c r="G4" s="48"/>
      <c r="H4" s="48"/>
      <c r="I4" s="48"/>
      <c r="J4" s="48"/>
      <c r="K4" s="48"/>
      <c r="L4" s="48"/>
      <c r="M4" s="48"/>
      <c r="N4" s="48"/>
      <c r="O4" s="48"/>
      <c r="P4" s="48"/>
      <c r="Q4" s="48"/>
      <c r="R4" s="48"/>
      <c r="S4" s="48"/>
      <c r="T4" s="48"/>
      <c r="U4" s="48"/>
    </row>
    <row r="5" spans="1:21" ht="13.5" customHeight="1" x14ac:dyDescent="0.25">
      <c r="A5" s="48"/>
      <c r="B5" s="48"/>
      <c r="C5" s="48"/>
      <c r="D5" s="48"/>
      <c r="E5" s="48"/>
      <c r="F5" s="48"/>
      <c r="G5" s="48"/>
      <c r="H5" s="48"/>
      <c r="I5" s="48"/>
      <c r="J5" s="48"/>
      <c r="K5" s="48"/>
      <c r="L5" s="48"/>
      <c r="M5" s="48"/>
      <c r="N5" s="48"/>
      <c r="O5" s="48"/>
      <c r="P5" s="48"/>
      <c r="Q5" s="48"/>
      <c r="R5" s="48"/>
      <c r="S5" s="48"/>
      <c r="T5" s="48"/>
      <c r="U5" s="48"/>
    </row>
    <row r="6" spans="1:21" ht="13.5" customHeight="1" x14ac:dyDescent="0.25">
      <c r="A6" s="48"/>
      <c r="B6" s="48"/>
      <c r="C6" s="48"/>
      <c r="D6" s="48"/>
      <c r="E6" s="48"/>
      <c r="F6" s="48"/>
      <c r="G6" s="48"/>
      <c r="H6" s="48"/>
      <c r="I6" s="48"/>
      <c r="J6" s="48"/>
      <c r="K6" s="48"/>
      <c r="L6" s="48"/>
      <c r="M6" s="48"/>
      <c r="N6" s="48"/>
      <c r="O6" s="48"/>
      <c r="P6" s="48"/>
      <c r="Q6" s="48"/>
      <c r="R6" s="48"/>
      <c r="S6" s="48"/>
      <c r="T6" s="48"/>
      <c r="U6" s="48"/>
    </row>
    <row r="7" spans="1:21" ht="13.5" customHeight="1" x14ac:dyDescent="0.25">
      <c r="A7" s="48"/>
      <c r="B7" s="48"/>
      <c r="C7" s="48"/>
      <c r="D7" s="48"/>
      <c r="E7" s="48"/>
      <c r="F7" s="48"/>
      <c r="G7" s="48"/>
      <c r="H7" s="48"/>
      <c r="I7" s="48"/>
      <c r="J7" s="48"/>
      <c r="K7" s="48"/>
      <c r="L7" s="48"/>
      <c r="M7" s="48"/>
      <c r="N7" s="48"/>
      <c r="O7" s="48"/>
      <c r="P7" s="48"/>
      <c r="Q7" s="48"/>
      <c r="R7" s="48"/>
      <c r="S7" s="48"/>
      <c r="T7" s="48"/>
      <c r="U7" s="48"/>
    </row>
    <row r="8" spans="1:21" ht="13.5" customHeight="1" x14ac:dyDescent="0.25">
      <c r="A8" s="48"/>
      <c r="B8" s="48"/>
      <c r="C8" s="48"/>
      <c r="D8" s="48"/>
      <c r="E8" s="48"/>
      <c r="F8" s="48"/>
      <c r="G8" s="48"/>
      <c r="H8" s="48"/>
      <c r="I8" s="48"/>
      <c r="J8" s="48"/>
      <c r="K8" s="48"/>
      <c r="L8" s="48"/>
      <c r="M8" s="48"/>
      <c r="N8" s="48"/>
      <c r="O8" s="48"/>
      <c r="P8" s="48"/>
      <c r="Q8" s="48"/>
      <c r="R8" s="48"/>
      <c r="S8" s="48"/>
      <c r="T8" s="48"/>
      <c r="U8" s="48"/>
    </row>
    <row r="9" spans="1:21" ht="13.5" customHeight="1" x14ac:dyDescent="0.25">
      <c r="A9" s="48"/>
      <c r="B9" s="48"/>
      <c r="C9" s="48"/>
      <c r="D9" s="48"/>
      <c r="E9" s="48"/>
      <c r="F9" s="48"/>
      <c r="G9" s="48"/>
      <c r="H9" s="48"/>
      <c r="I9" s="48"/>
      <c r="J9" s="48"/>
      <c r="K9" s="48"/>
      <c r="L9" s="48"/>
      <c r="M9" s="48"/>
      <c r="N9" s="48"/>
      <c r="O9" s="48"/>
      <c r="P9" s="48"/>
      <c r="Q9" s="48"/>
      <c r="R9" s="48"/>
      <c r="S9" s="48"/>
      <c r="T9" s="48"/>
      <c r="U9" s="48"/>
    </row>
    <row r="10" spans="1:21" ht="13.5" customHeight="1" x14ac:dyDescent="0.2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3">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35">
      <c r="A44" s="48"/>
      <c r="B44" s="51" t="s">
        <v>9</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25">
      <c r="A45" s="48"/>
      <c r="B45" s="1212" t="s">
        <v>10</v>
      </c>
      <c r="C45" s="1213"/>
      <c r="D45" s="58"/>
      <c r="E45" s="1218" t="s">
        <v>11</v>
      </c>
      <c r="F45" s="1218"/>
      <c r="G45" s="1218"/>
      <c r="H45" s="1218"/>
      <c r="I45" s="1218"/>
      <c r="J45" s="1219"/>
      <c r="K45" s="59">
        <v>6946</v>
      </c>
      <c r="L45" s="60">
        <v>6646</v>
      </c>
      <c r="M45" s="60">
        <v>6668</v>
      </c>
      <c r="N45" s="60">
        <v>6507</v>
      </c>
      <c r="O45" s="61">
        <v>6218</v>
      </c>
      <c r="P45" s="48"/>
      <c r="Q45" s="48"/>
      <c r="R45" s="48"/>
      <c r="S45" s="48"/>
      <c r="T45" s="48"/>
      <c r="U45" s="48"/>
    </row>
    <row r="46" spans="1:21" ht="30.75" customHeight="1" x14ac:dyDescent="0.25">
      <c r="A46" s="48"/>
      <c r="B46" s="1214"/>
      <c r="C46" s="1215"/>
      <c r="D46" s="62"/>
      <c r="E46" s="1191" t="s">
        <v>12</v>
      </c>
      <c r="F46" s="1191"/>
      <c r="G46" s="1191"/>
      <c r="H46" s="1191"/>
      <c r="I46" s="1191"/>
      <c r="J46" s="1192"/>
      <c r="K46" s="63" t="s">
        <v>524</v>
      </c>
      <c r="L46" s="64" t="s">
        <v>524</v>
      </c>
      <c r="M46" s="64" t="s">
        <v>524</v>
      </c>
      <c r="N46" s="64" t="s">
        <v>524</v>
      </c>
      <c r="O46" s="65" t="s">
        <v>524</v>
      </c>
      <c r="P46" s="48"/>
      <c r="Q46" s="48"/>
      <c r="R46" s="48"/>
      <c r="S46" s="48"/>
      <c r="T46" s="48"/>
      <c r="U46" s="48"/>
    </row>
    <row r="47" spans="1:21" ht="30.75" customHeight="1" x14ac:dyDescent="0.25">
      <c r="A47" s="48"/>
      <c r="B47" s="1214"/>
      <c r="C47" s="1215"/>
      <c r="D47" s="62"/>
      <c r="E47" s="1191" t="s">
        <v>13</v>
      </c>
      <c r="F47" s="1191"/>
      <c r="G47" s="1191"/>
      <c r="H47" s="1191"/>
      <c r="I47" s="1191"/>
      <c r="J47" s="1192"/>
      <c r="K47" s="63" t="s">
        <v>524</v>
      </c>
      <c r="L47" s="64" t="s">
        <v>524</v>
      </c>
      <c r="M47" s="64" t="s">
        <v>524</v>
      </c>
      <c r="N47" s="64" t="s">
        <v>524</v>
      </c>
      <c r="O47" s="65" t="s">
        <v>524</v>
      </c>
      <c r="P47" s="48"/>
      <c r="Q47" s="48"/>
      <c r="R47" s="48"/>
      <c r="S47" s="48"/>
      <c r="T47" s="48"/>
      <c r="U47" s="48"/>
    </row>
    <row r="48" spans="1:21" ht="30.75" customHeight="1" x14ac:dyDescent="0.25">
      <c r="A48" s="48"/>
      <c r="B48" s="1214"/>
      <c r="C48" s="1215"/>
      <c r="D48" s="62"/>
      <c r="E48" s="1191" t="s">
        <v>14</v>
      </c>
      <c r="F48" s="1191"/>
      <c r="G48" s="1191"/>
      <c r="H48" s="1191"/>
      <c r="I48" s="1191"/>
      <c r="J48" s="1192"/>
      <c r="K48" s="63">
        <v>2243</v>
      </c>
      <c r="L48" s="64">
        <v>2006</v>
      </c>
      <c r="M48" s="64">
        <v>1816</v>
      </c>
      <c r="N48" s="64">
        <v>1853</v>
      </c>
      <c r="O48" s="65">
        <v>1857</v>
      </c>
      <c r="P48" s="48"/>
      <c r="Q48" s="48"/>
      <c r="R48" s="48"/>
      <c r="S48" s="48"/>
      <c r="T48" s="48"/>
      <c r="U48" s="48"/>
    </row>
    <row r="49" spans="1:21" ht="30.75" customHeight="1" x14ac:dyDescent="0.25">
      <c r="A49" s="48"/>
      <c r="B49" s="1214"/>
      <c r="C49" s="1215"/>
      <c r="D49" s="62"/>
      <c r="E49" s="1191" t="s">
        <v>15</v>
      </c>
      <c r="F49" s="1191"/>
      <c r="G49" s="1191"/>
      <c r="H49" s="1191"/>
      <c r="I49" s="1191"/>
      <c r="J49" s="1192"/>
      <c r="K49" s="63" t="s">
        <v>524</v>
      </c>
      <c r="L49" s="64" t="s">
        <v>524</v>
      </c>
      <c r="M49" s="64" t="s">
        <v>524</v>
      </c>
      <c r="N49" s="64" t="s">
        <v>524</v>
      </c>
      <c r="O49" s="65" t="s">
        <v>524</v>
      </c>
      <c r="P49" s="48"/>
      <c r="Q49" s="48"/>
      <c r="R49" s="48"/>
      <c r="S49" s="48"/>
      <c r="T49" s="48"/>
      <c r="U49" s="48"/>
    </row>
    <row r="50" spans="1:21" ht="30.75" customHeight="1" x14ac:dyDescent="0.25">
      <c r="A50" s="48"/>
      <c r="B50" s="1214"/>
      <c r="C50" s="1215"/>
      <c r="D50" s="62"/>
      <c r="E50" s="1191" t="s">
        <v>16</v>
      </c>
      <c r="F50" s="1191"/>
      <c r="G50" s="1191"/>
      <c r="H50" s="1191"/>
      <c r="I50" s="1191"/>
      <c r="J50" s="1192"/>
      <c r="K50" s="63">
        <v>15</v>
      </c>
      <c r="L50" s="64">
        <v>15</v>
      </c>
      <c r="M50" s="64">
        <v>14</v>
      </c>
      <c r="N50" s="64">
        <v>14</v>
      </c>
      <c r="O50" s="65">
        <v>14</v>
      </c>
      <c r="P50" s="48"/>
      <c r="Q50" s="48"/>
      <c r="R50" s="48"/>
      <c r="S50" s="48"/>
      <c r="T50" s="48"/>
      <c r="U50" s="48"/>
    </row>
    <row r="51" spans="1:21" ht="30.75" customHeight="1" x14ac:dyDescent="0.25">
      <c r="A51" s="48"/>
      <c r="B51" s="1216"/>
      <c r="C51" s="1217"/>
      <c r="D51" s="66"/>
      <c r="E51" s="1191" t="s">
        <v>17</v>
      </c>
      <c r="F51" s="1191"/>
      <c r="G51" s="1191"/>
      <c r="H51" s="1191"/>
      <c r="I51" s="1191"/>
      <c r="J51" s="1192"/>
      <c r="K51" s="63">
        <v>0</v>
      </c>
      <c r="L51" s="64">
        <v>0</v>
      </c>
      <c r="M51" s="64">
        <v>0</v>
      </c>
      <c r="N51" s="64">
        <v>0</v>
      </c>
      <c r="O51" s="65">
        <v>1</v>
      </c>
      <c r="P51" s="48"/>
      <c r="Q51" s="48"/>
      <c r="R51" s="48"/>
      <c r="S51" s="48"/>
      <c r="T51" s="48"/>
      <c r="U51" s="48"/>
    </row>
    <row r="52" spans="1:21" ht="30.75" customHeight="1" x14ac:dyDescent="0.25">
      <c r="A52" s="48"/>
      <c r="B52" s="1189" t="s">
        <v>18</v>
      </c>
      <c r="C52" s="1190"/>
      <c r="D52" s="66"/>
      <c r="E52" s="1191" t="s">
        <v>19</v>
      </c>
      <c r="F52" s="1191"/>
      <c r="G52" s="1191"/>
      <c r="H52" s="1191"/>
      <c r="I52" s="1191"/>
      <c r="J52" s="1192"/>
      <c r="K52" s="63">
        <v>6489</v>
      </c>
      <c r="L52" s="64">
        <v>6153</v>
      </c>
      <c r="M52" s="64">
        <v>6098</v>
      </c>
      <c r="N52" s="64">
        <v>5926</v>
      </c>
      <c r="O52" s="65">
        <v>5601</v>
      </c>
      <c r="P52" s="48"/>
      <c r="Q52" s="48"/>
      <c r="R52" s="48"/>
      <c r="S52" s="48"/>
      <c r="T52" s="48"/>
      <c r="U52" s="48"/>
    </row>
    <row r="53" spans="1:21" ht="30.75" customHeight="1" thickBot="1" x14ac:dyDescent="0.3">
      <c r="A53" s="48"/>
      <c r="B53" s="1193" t="s">
        <v>20</v>
      </c>
      <c r="C53" s="1194"/>
      <c r="D53" s="67"/>
      <c r="E53" s="1195" t="s">
        <v>21</v>
      </c>
      <c r="F53" s="1195"/>
      <c r="G53" s="1195"/>
      <c r="H53" s="1195"/>
      <c r="I53" s="1195"/>
      <c r="J53" s="1196"/>
      <c r="K53" s="68">
        <v>2715</v>
      </c>
      <c r="L53" s="69">
        <v>2514</v>
      </c>
      <c r="M53" s="69">
        <v>2400</v>
      </c>
      <c r="N53" s="69">
        <v>2448</v>
      </c>
      <c r="O53" s="70">
        <v>2489</v>
      </c>
      <c r="P53" s="48"/>
      <c r="Q53" s="48"/>
      <c r="R53" s="48"/>
      <c r="S53" s="48"/>
      <c r="T53" s="48"/>
      <c r="U53" s="48"/>
    </row>
    <row r="54" spans="1:21" ht="24" customHeight="1" x14ac:dyDescent="0.3">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3">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35">
      <c r="A56" s="48"/>
      <c r="B56" s="72" t="s">
        <v>24</v>
      </c>
      <c r="C56" s="73"/>
      <c r="D56" s="73"/>
      <c r="E56" s="73"/>
      <c r="F56" s="73"/>
      <c r="G56" s="73"/>
      <c r="H56" s="73"/>
      <c r="I56" s="73"/>
      <c r="J56" s="73"/>
      <c r="K56" s="74"/>
      <c r="L56" s="74"/>
      <c r="M56" s="74"/>
      <c r="N56" s="74"/>
      <c r="O56" s="75" t="s">
        <v>583</v>
      </c>
      <c r="P56" s="48"/>
      <c r="Q56" s="48"/>
      <c r="R56" s="48"/>
      <c r="S56" s="48"/>
      <c r="T56" s="48"/>
      <c r="U56" s="48"/>
    </row>
    <row r="57" spans="1:21" ht="31.5" customHeight="1" thickBot="1" x14ac:dyDescent="0.35">
      <c r="A57" s="48"/>
      <c r="B57" s="76"/>
      <c r="C57" s="77"/>
      <c r="D57" s="77"/>
      <c r="E57" s="78"/>
      <c r="F57" s="78"/>
      <c r="G57" s="78"/>
      <c r="H57" s="78"/>
      <c r="I57" s="78"/>
      <c r="J57" s="79" t="s">
        <v>2</v>
      </c>
      <c r="K57" s="80" t="s">
        <v>584</v>
      </c>
      <c r="L57" s="81" t="s">
        <v>585</v>
      </c>
      <c r="M57" s="81" t="s">
        <v>586</v>
      </c>
      <c r="N57" s="81" t="s">
        <v>587</v>
      </c>
      <c r="O57" s="82" t="s">
        <v>588</v>
      </c>
      <c r="P57" s="48"/>
      <c r="Q57" s="48"/>
      <c r="R57" s="48"/>
      <c r="S57" s="48"/>
      <c r="T57" s="48"/>
      <c r="U57" s="48"/>
    </row>
    <row r="58" spans="1:21" ht="31.5" customHeight="1" x14ac:dyDescent="0.25">
      <c r="B58" s="1197" t="s">
        <v>25</v>
      </c>
      <c r="C58" s="1198"/>
      <c r="D58" s="1203" t="s">
        <v>26</v>
      </c>
      <c r="E58" s="1204"/>
      <c r="F58" s="1204"/>
      <c r="G58" s="1204"/>
      <c r="H58" s="1204"/>
      <c r="I58" s="1204"/>
      <c r="J58" s="1205"/>
      <c r="K58" s="83" t="s">
        <v>589</v>
      </c>
      <c r="L58" s="84" t="s">
        <v>589</v>
      </c>
      <c r="M58" s="84" t="s">
        <v>589</v>
      </c>
      <c r="N58" s="84" t="s">
        <v>589</v>
      </c>
      <c r="O58" s="85" t="s">
        <v>589</v>
      </c>
    </row>
    <row r="59" spans="1:21" ht="31.5" customHeight="1" x14ac:dyDescent="0.25">
      <c r="B59" s="1199"/>
      <c r="C59" s="1200"/>
      <c r="D59" s="1206" t="s">
        <v>27</v>
      </c>
      <c r="E59" s="1207"/>
      <c r="F59" s="1207"/>
      <c r="G59" s="1207"/>
      <c r="H59" s="1207"/>
      <c r="I59" s="1207"/>
      <c r="J59" s="1208"/>
      <c r="K59" s="86" t="s">
        <v>589</v>
      </c>
      <c r="L59" s="87" t="s">
        <v>589</v>
      </c>
      <c r="M59" s="87" t="s">
        <v>589</v>
      </c>
      <c r="N59" s="87" t="s">
        <v>589</v>
      </c>
      <c r="O59" s="88" t="s">
        <v>589</v>
      </c>
    </row>
    <row r="60" spans="1:21" ht="31.5" customHeight="1" thickBot="1" x14ac:dyDescent="0.3">
      <c r="B60" s="1201"/>
      <c r="C60" s="1202"/>
      <c r="D60" s="1209" t="s">
        <v>28</v>
      </c>
      <c r="E60" s="1210"/>
      <c r="F60" s="1210"/>
      <c r="G60" s="1210"/>
      <c r="H60" s="1210"/>
      <c r="I60" s="1210"/>
      <c r="J60" s="1211"/>
      <c r="K60" s="89" t="s">
        <v>589</v>
      </c>
      <c r="L60" s="90" t="s">
        <v>589</v>
      </c>
      <c r="M60" s="90" t="s">
        <v>589</v>
      </c>
      <c r="N60" s="90" t="s">
        <v>589</v>
      </c>
      <c r="O60" s="91" t="s">
        <v>589</v>
      </c>
    </row>
    <row r="61" spans="1:21" ht="24" customHeight="1" x14ac:dyDescent="0.25">
      <c r="B61" s="92"/>
      <c r="C61" s="92"/>
      <c r="D61" s="93" t="s">
        <v>29</v>
      </c>
      <c r="E61" s="94"/>
      <c r="F61" s="94"/>
      <c r="G61" s="94"/>
      <c r="H61" s="94"/>
      <c r="I61" s="94"/>
      <c r="J61" s="94"/>
      <c r="K61" s="94"/>
      <c r="L61" s="94"/>
      <c r="M61" s="94"/>
      <c r="N61" s="94"/>
      <c r="O61" s="94"/>
    </row>
    <row r="62" spans="1:21" ht="24" customHeight="1" x14ac:dyDescent="0.25">
      <c r="B62" s="95"/>
      <c r="C62" s="95"/>
      <c r="D62" s="93" t="s">
        <v>30</v>
      </c>
      <c r="E62" s="94"/>
      <c r="F62" s="94"/>
      <c r="G62" s="94"/>
      <c r="H62" s="94"/>
      <c r="I62" s="94"/>
      <c r="J62" s="94"/>
      <c r="K62" s="94"/>
      <c r="L62" s="94"/>
      <c r="M62" s="94"/>
      <c r="N62" s="94"/>
      <c r="O62" s="94"/>
    </row>
    <row r="63" spans="1:21" ht="24" customHeight="1" x14ac:dyDescent="0.3">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3">
      <c r="A64" s="48"/>
      <c r="B64" s="71"/>
      <c r="C64" s="48"/>
      <c r="D64" s="48"/>
      <c r="E64" s="48"/>
      <c r="F64" s="48"/>
      <c r="G64" s="48"/>
      <c r="H64" s="48"/>
      <c r="I64" s="48"/>
      <c r="J64" s="48"/>
      <c r="K64" s="48"/>
      <c r="L64" s="48"/>
      <c r="M64" s="48"/>
      <c r="N64" s="48"/>
      <c r="O64" s="48"/>
      <c r="P64" s="48"/>
      <c r="Q64" s="48"/>
      <c r="R64" s="48"/>
      <c r="S64" s="48"/>
      <c r="T64" s="48"/>
      <c r="U64" s="48"/>
    </row>
    <row r="65" ht="12.6" hidden="1" customHeight="1" x14ac:dyDescent="0.25"/>
    <row r="66" ht="12.6" hidden="1" customHeight="1" x14ac:dyDescent="0.25"/>
    <row r="67" ht="12.6" hidden="1" customHeight="1" x14ac:dyDescent="0.25"/>
    <row r="68" ht="12.6" hidden="1" customHeight="1" x14ac:dyDescent="0.25"/>
    <row r="69" ht="12.6" hidden="1" customHeight="1" x14ac:dyDescent="0.25"/>
    <row r="70" ht="12.6" hidden="1" customHeight="1" x14ac:dyDescent="0.25"/>
    <row r="71" ht="12.6" hidden="1" customHeight="1" x14ac:dyDescent="0.25"/>
    <row r="72" ht="12.6" hidden="1" customHeight="1" x14ac:dyDescent="0.25"/>
    <row r="73" ht="12.6" hidden="1" customHeight="1" x14ac:dyDescent="0.25"/>
  </sheetData>
  <sheetProtection algorithmName="SHA-512" hashValue="SQtntk9j8yKjtTIfUZiBIfcuDl1/dtMLwDZ/zsZz217QystvHoA7fhQmGUojRCyQtWWohYZqQtTqeFaaLezoUg==" saltValue="sBMlR1/Ex6436n2yF9nNF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5"/>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7" t="s">
        <v>8</v>
      </c>
    </row>
    <row r="40" spans="2:13" ht="27.75" customHeight="1" thickBot="1" x14ac:dyDescent="0.35">
      <c r="B40" s="98" t="s">
        <v>9</v>
      </c>
      <c r="C40" s="99"/>
      <c r="D40" s="99"/>
      <c r="E40" s="100"/>
      <c r="F40" s="100"/>
      <c r="G40" s="100"/>
      <c r="H40" s="101" t="s">
        <v>2</v>
      </c>
      <c r="I40" s="102" t="s">
        <v>565</v>
      </c>
      <c r="J40" s="103" t="s">
        <v>566</v>
      </c>
      <c r="K40" s="103" t="s">
        <v>567</v>
      </c>
      <c r="L40" s="103" t="s">
        <v>568</v>
      </c>
      <c r="M40" s="104" t="s">
        <v>569</v>
      </c>
    </row>
    <row r="41" spans="2:13" ht="27.75" customHeight="1" x14ac:dyDescent="0.25">
      <c r="B41" s="1232" t="s">
        <v>31</v>
      </c>
      <c r="C41" s="1233"/>
      <c r="D41" s="105"/>
      <c r="E41" s="1234" t="s">
        <v>32</v>
      </c>
      <c r="F41" s="1234"/>
      <c r="G41" s="1234"/>
      <c r="H41" s="1235"/>
      <c r="I41" s="355">
        <v>57801</v>
      </c>
      <c r="J41" s="356">
        <v>54506</v>
      </c>
      <c r="K41" s="356">
        <v>51859</v>
      </c>
      <c r="L41" s="356">
        <v>50263</v>
      </c>
      <c r="M41" s="357">
        <v>48080</v>
      </c>
    </row>
    <row r="42" spans="2:13" ht="27.75" customHeight="1" x14ac:dyDescent="0.25">
      <c r="B42" s="1222"/>
      <c r="C42" s="1223"/>
      <c r="D42" s="106"/>
      <c r="E42" s="1226" t="s">
        <v>33</v>
      </c>
      <c r="F42" s="1226"/>
      <c r="G42" s="1226"/>
      <c r="H42" s="1227"/>
      <c r="I42" s="358">
        <v>72</v>
      </c>
      <c r="J42" s="359">
        <v>58</v>
      </c>
      <c r="K42" s="359">
        <v>47</v>
      </c>
      <c r="L42" s="359">
        <v>47</v>
      </c>
      <c r="M42" s="360">
        <v>24</v>
      </c>
    </row>
    <row r="43" spans="2:13" ht="27.75" customHeight="1" x14ac:dyDescent="0.25">
      <c r="B43" s="1222"/>
      <c r="C43" s="1223"/>
      <c r="D43" s="106"/>
      <c r="E43" s="1226" t="s">
        <v>34</v>
      </c>
      <c r="F43" s="1226"/>
      <c r="G43" s="1226"/>
      <c r="H43" s="1227"/>
      <c r="I43" s="358">
        <v>27705</v>
      </c>
      <c r="J43" s="359">
        <v>27036</v>
      </c>
      <c r="K43" s="359">
        <v>25454</v>
      </c>
      <c r="L43" s="359">
        <v>24411</v>
      </c>
      <c r="M43" s="360">
        <v>23307</v>
      </c>
    </row>
    <row r="44" spans="2:13" ht="27.75" customHeight="1" x14ac:dyDescent="0.25">
      <c r="B44" s="1222"/>
      <c r="C44" s="1223"/>
      <c r="D44" s="106"/>
      <c r="E44" s="1226" t="s">
        <v>35</v>
      </c>
      <c r="F44" s="1226"/>
      <c r="G44" s="1226"/>
      <c r="H44" s="1227"/>
      <c r="I44" s="358" t="s">
        <v>524</v>
      </c>
      <c r="J44" s="359" t="s">
        <v>524</v>
      </c>
      <c r="K44" s="359" t="s">
        <v>524</v>
      </c>
      <c r="L44" s="359" t="s">
        <v>524</v>
      </c>
      <c r="M44" s="360" t="s">
        <v>524</v>
      </c>
    </row>
    <row r="45" spans="2:13" ht="27.75" customHeight="1" x14ac:dyDescent="0.25">
      <c r="B45" s="1222"/>
      <c r="C45" s="1223"/>
      <c r="D45" s="106"/>
      <c r="E45" s="1226" t="s">
        <v>36</v>
      </c>
      <c r="F45" s="1226"/>
      <c r="G45" s="1226"/>
      <c r="H45" s="1227"/>
      <c r="I45" s="358">
        <v>9702</v>
      </c>
      <c r="J45" s="359">
        <v>9627</v>
      </c>
      <c r="K45" s="359">
        <v>9610</v>
      </c>
      <c r="L45" s="359">
        <v>9567</v>
      </c>
      <c r="M45" s="360">
        <v>9433</v>
      </c>
    </row>
    <row r="46" spans="2:13" ht="27.75" customHeight="1" x14ac:dyDescent="0.25">
      <c r="B46" s="1222"/>
      <c r="C46" s="1223"/>
      <c r="D46" s="107"/>
      <c r="E46" s="1226" t="s">
        <v>37</v>
      </c>
      <c r="F46" s="1226"/>
      <c r="G46" s="1226"/>
      <c r="H46" s="1227"/>
      <c r="I46" s="358" t="s">
        <v>524</v>
      </c>
      <c r="J46" s="359" t="s">
        <v>524</v>
      </c>
      <c r="K46" s="359" t="s">
        <v>524</v>
      </c>
      <c r="L46" s="359" t="s">
        <v>524</v>
      </c>
      <c r="M46" s="360" t="s">
        <v>524</v>
      </c>
    </row>
    <row r="47" spans="2:13" ht="27.75" customHeight="1" x14ac:dyDescent="0.25">
      <c r="B47" s="1222"/>
      <c r="C47" s="1223"/>
      <c r="D47" s="108"/>
      <c r="E47" s="1236" t="s">
        <v>38</v>
      </c>
      <c r="F47" s="1237"/>
      <c r="G47" s="1237"/>
      <c r="H47" s="1238"/>
      <c r="I47" s="358" t="s">
        <v>524</v>
      </c>
      <c r="J47" s="359" t="s">
        <v>524</v>
      </c>
      <c r="K47" s="359" t="s">
        <v>524</v>
      </c>
      <c r="L47" s="359" t="s">
        <v>524</v>
      </c>
      <c r="M47" s="360" t="s">
        <v>524</v>
      </c>
    </row>
    <row r="48" spans="2:13" ht="27.75" customHeight="1" x14ac:dyDescent="0.25">
      <c r="B48" s="1222"/>
      <c r="C48" s="1223"/>
      <c r="D48" s="106"/>
      <c r="E48" s="1226" t="s">
        <v>39</v>
      </c>
      <c r="F48" s="1226"/>
      <c r="G48" s="1226"/>
      <c r="H48" s="1227"/>
      <c r="I48" s="358" t="s">
        <v>524</v>
      </c>
      <c r="J48" s="359" t="s">
        <v>524</v>
      </c>
      <c r="K48" s="359" t="s">
        <v>524</v>
      </c>
      <c r="L48" s="359" t="s">
        <v>524</v>
      </c>
      <c r="M48" s="360" t="s">
        <v>524</v>
      </c>
    </row>
    <row r="49" spans="2:13" ht="27.75" customHeight="1" x14ac:dyDescent="0.25">
      <c r="B49" s="1224"/>
      <c r="C49" s="1225"/>
      <c r="D49" s="106"/>
      <c r="E49" s="1226" t="s">
        <v>40</v>
      </c>
      <c r="F49" s="1226"/>
      <c r="G49" s="1226"/>
      <c r="H49" s="1227"/>
      <c r="I49" s="358" t="s">
        <v>524</v>
      </c>
      <c r="J49" s="359" t="s">
        <v>524</v>
      </c>
      <c r="K49" s="359" t="s">
        <v>524</v>
      </c>
      <c r="L49" s="359" t="s">
        <v>524</v>
      </c>
      <c r="M49" s="360" t="s">
        <v>524</v>
      </c>
    </row>
    <row r="50" spans="2:13" ht="27.75" customHeight="1" x14ac:dyDescent="0.25">
      <c r="B50" s="1220" t="s">
        <v>41</v>
      </c>
      <c r="C50" s="1221"/>
      <c r="D50" s="109"/>
      <c r="E50" s="1226" t="s">
        <v>42</v>
      </c>
      <c r="F50" s="1226"/>
      <c r="G50" s="1226"/>
      <c r="H50" s="1227"/>
      <c r="I50" s="358">
        <v>12750</v>
      </c>
      <c r="J50" s="359">
        <v>11862</v>
      </c>
      <c r="K50" s="359">
        <v>10218</v>
      </c>
      <c r="L50" s="359">
        <v>10433</v>
      </c>
      <c r="M50" s="360">
        <v>9124</v>
      </c>
    </row>
    <row r="51" spans="2:13" ht="27.75" customHeight="1" x14ac:dyDescent="0.25">
      <c r="B51" s="1222"/>
      <c r="C51" s="1223"/>
      <c r="D51" s="106"/>
      <c r="E51" s="1226" t="s">
        <v>43</v>
      </c>
      <c r="F51" s="1226"/>
      <c r="G51" s="1226"/>
      <c r="H51" s="1227"/>
      <c r="I51" s="358">
        <v>845</v>
      </c>
      <c r="J51" s="359">
        <v>764</v>
      </c>
      <c r="K51" s="359">
        <v>731</v>
      </c>
      <c r="L51" s="359">
        <v>754</v>
      </c>
      <c r="M51" s="360">
        <v>716</v>
      </c>
    </row>
    <row r="52" spans="2:13" ht="27.75" customHeight="1" x14ac:dyDescent="0.25">
      <c r="B52" s="1224"/>
      <c r="C52" s="1225"/>
      <c r="D52" s="106"/>
      <c r="E52" s="1226" t="s">
        <v>44</v>
      </c>
      <c r="F52" s="1226"/>
      <c r="G52" s="1226"/>
      <c r="H52" s="1227"/>
      <c r="I52" s="358">
        <v>55769</v>
      </c>
      <c r="J52" s="359">
        <v>52893</v>
      </c>
      <c r="K52" s="359">
        <v>48758</v>
      </c>
      <c r="L52" s="359">
        <v>48557</v>
      </c>
      <c r="M52" s="360">
        <v>46918</v>
      </c>
    </row>
    <row r="53" spans="2:13" ht="27.75" customHeight="1" thickBot="1" x14ac:dyDescent="0.3">
      <c r="B53" s="1228" t="s">
        <v>45</v>
      </c>
      <c r="C53" s="1229"/>
      <c r="D53" s="110"/>
      <c r="E53" s="1230" t="s">
        <v>46</v>
      </c>
      <c r="F53" s="1230"/>
      <c r="G53" s="1230"/>
      <c r="H53" s="1231"/>
      <c r="I53" s="361">
        <v>25916</v>
      </c>
      <c r="J53" s="362">
        <v>25708</v>
      </c>
      <c r="K53" s="362">
        <v>27262</v>
      </c>
      <c r="L53" s="362">
        <v>24544</v>
      </c>
      <c r="M53" s="363">
        <v>24086</v>
      </c>
    </row>
    <row r="54" spans="2:13" ht="27.75" customHeight="1" x14ac:dyDescent="0.3">
      <c r="B54" s="111" t="s">
        <v>47</v>
      </c>
      <c r="C54" s="112"/>
      <c r="D54" s="112"/>
      <c r="E54" s="113"/>
      <c r="F54" s="113"/>
      <c r="G54" s="113"/>
      <c r="H54" s="113"/>
      <c r="I54" s="114"/>
      <c r="J54" s="114"/>
      <c r="K54" s="114"/>
      <c r="L54" s="114"/>
      <c r="M54" s="114"/>
    </row>
    <row r="55" spans="2:13" ht="12.75" x14ac:dyDescent="0.25"/>
  </sheetData>
  <sheetProtection algorithmName="SHA-512" hashValue="G6mtqp3KAMoWxNvQzCPhxZhUncBguukfwgikFp2hZ7vRmFmNY2k70PnsfBZXxOMuqsng2AvQVGdmjia1aCZayA==" saltValue="v+WC126ht4hAw8lMKMF1J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5"/>
  <cols>
    <col min="1" max="1" width="8.19921875" style="1" customWidth="1"/>
    <col min="2" max="2" width="16.33203125" style="1" customWidth="1"/>
    <col min="3" max="5" width="26.19921875" style="1" customWidth="1"/>
    <col min="6" max="8" width="24.1992187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5" t="s">
        <v>48</v>
      </c>
    </row>
    <row r="54" spans="2:8" ht="29.25" customHeight="1" thickBot="1" x14ac:dyDescent="0.4">
      <c r="B54" s="116" t="s">
        <v>1</v>
      </c>
      <c r="C54" s="117"/>
      <c r="D54" s="117"/>
      <c r="E54" s="118" t="s">
        <v>2</v>
      </c>
      <c r="F54" s="119" t="s">
        <v>567</v>
      </c>
      <c r="G54" s="119" t="s">
        <v>568</v>
      </c>
      <c r="H54" s="120" t="s">
        <v>569</v>
      </c>
    </row>
    <row r="55" spans="2:8" ht="52.5" customHeight="1" x14ac:dyDescent="0.25">
      <c r="B55" s="121"/>
      <c r="C55" s="1247" t="s">
        <v>49</v>
      </c>
      <c r="D55" s="1247"/>
      <c r="E55" s="1248"/>
      <c r="F55" s="122">
        <v>6082</v>
      </c>
      <c r="G55" s="122">
        <v>6266</v>
      </c>
      <c r="H55" s="123">
        <v>5040</v>
      </c>
    </row>
    <row r="56" spans="2:8" ht="52.5" customHeight="1" x14ac:dyDescent="0.25">
      <c r="B56" s="124"/>
      <c r="C56" s="1249" t="s">
        <v>50</v>
      </c>
      <c r="D56" s="1249"/>
      <c r="E56" s="1250"/>
      <c r="F56" s="125">
        <v>1409</v>
      </c>
      <c r="G56" s="125">
        <v>1470</v>
      </c>
      <c r="H56" s="126">
        <v>1286</v>
      </c>
    </row>
    <row r="57" spans="2:8" ht="53.25" customHeight="1" x14ac:dyDescent="0.25">
      <c r="B57" s="124"/>
      <c r="C57" s="1251" t="s">
        <v>51</v>
      </c>
      <c r="D57" s="1251"/>
      <c r="E57" s="1252"/>
      <c r="F57" s="127">
        <v>9244</v>
      </c>
      <c r="G57" s="127">
        <v>8818</v>
      </c>
      <c r="H57" s="128">
        <v>8784</v>
      </c>
    </row>
    <row r="58" spans="2:8" ht="45.75" customHeight="1" x14ac:dyDescent="0.25">
      <c r="B58" s="129"/>
      <c r="C58" s="1239" t="s">
        <v>607</v>
      </c>
      <c r="D58" s="1240"/>
      <c r="E58" s="1241"/>
      <c r="F58" s="130">
        <v>5971</v>
      </c>
      <c r="G58" s="130">
        <v>5762</v>
      </c>
      <c r="H58" s="131">
        <v>5553</v>
      </c>
    </row>
    <row r="59" spans="2:8" ht="45.75" customHeight="1" x14ac:dyDescent="0.25">
      <c r="B59" s="129"/>
      <c r="C59" s="1239" t="s">
        <v>608</v>
      </c>
      <c r="D59" s="1240"/>
      <c r="E59" s="1241"/>
      <c r="F59" s="130">
        <v>1617</v>
      </c>
      <c r="G59" s="130">
        <v>1485</v>
      </c>
      <c r="H59" s="131">
        <v>1355</v>
      </c>
    </row>
    <row r="60" spans="2:8" ht="45.75" customHeight="1" x14ac:dyDescent="0.25">
      <c r="B60" s="129"/>
      <c r="C60" s="1239" t="s">
        <v>609</v>
      </c>
      <c r="D60" s="1240"/>
      <c r="E60" s="1241"/>
      <c r="F60" s="130">
        <v>421</v>
      </c>
      <c r="G60" s="130">
        <v>423</v>
      </c>
      <c r="H60" s="131">
        <v>422</v>
      </c>
    </row>
    <row r="61" spans="2:8" ht="45.75" customHeight="1" x14ac:dyDescent="0.25">
      <c r="B61" s="129"/>
      <c r="C61" s="1239" t="s">
        <v>610</v>
      </c>
      <c r="D61" s="1240"/>
      <c r="E61" s="1241"/>
      <c r="F61" s="130">
        <v>345</v>
      </c>
      <c r="G61" s="130">
        <v>333</v>
      </c>
      <c r="H61" s="131">
        <v>328</v>
      </c>
    </row>
    <row r="62" spans="2:8" ht="45.75" customHeight="1" thickBot="1" x14ac:dyDescent="0.3">
      <c r="B62" s="132"/>
      <c r="C62" s="1242" t="s">
        <v>611</v>
      </c>
      <c r="D62" s="1243"/>
      <c r="E62" s="1244"/>
      <c r="F62" s="133" t="s">
        <v>589</v>
      </c>
      <c r="G62" s="133" t="s">
        <v>589</v>
      </c>
      <c r="H62" s="134">
        <v>271</v>
      </c>
    </row>
    <row r="63" spans="2:8" ht="52.5" customHeight="1" thickBot="1" x14ac:dyDescent="0.3">
      <c r="B63" s="135"/>
      <c r="C63" s="1245" t="s">
        <v>52</v>
      </c>
      <c r="D63" s="1245"/>
      <c r="E63" s="1246"/>
      <c r="F63" s="136">
        <v>16735</v>
      </c>
      <c r="G63" s="136">
        <v>16554</v>
      </c>
      <c r="H63" s="137">
        <v>15111</v>
      </c>
    </row>
    <row r="64" spans="2:8" ht="12.75" x14ac:dyDescent="0.25"/>
  </sheetData>
  <sheetProtection algorithmName="SHA-512" hashValue="MqemOVntPMpGwdEUun/fAnnBF8YO2R/msUAmFmQiuLlHUYY/3tugA6CXX0lkrvNdqG0+2dp4MFSJSilZsy63+Q==" saltValue="pJ7RlYxhBLNcjthyEiwyf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25"/>
  <cols>
    <col min="1" max="1" width="6.33203125" style="366" customWidth="1"/>
    <col min="2" max="107" width="2.46484375" style="366" customWidth="1"/>
    <col min="108" max="108" width="6.1328125" style="373" customWidth="1"/>
    <col min="109" max="109" width="5.86328125" style="372" customWidth="1"/>
    <col min="110" max="16384" width="8.6640625" style="366" hidden="1"/>
  </cols>
  <sheetData>
    <row r="1" spans="1:109" ht="42.75" customHeight="1" x14ac:dyDescent="0.25">
      <c r="A1" s="364"/>
      <c r="B1" s="365"/>
      <c r="DD1" s="366"/>
      <c r="DE1" s="366"/>
    </row>
    <row r="2" spans="1:109" ht="25.5" customHeight="1" x14ac:dyDescent="0.2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2.75" x14ac:dyDescent="0.2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2.75" x14ac:dyDescent="0.2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2.75" x14ac:dyDescent="0.2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2.75" x14ac:dyDescent="0.2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2.75" x14ac:dyDescent="0.2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2.75" x14ac:dyDescent="0.2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2.75" x14ac:dyDescent="0.2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2.75" x14ac:dyDescent="0.2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2.75" x14ac:dyDescent="0.2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2.75" x14ac:dyDescent="0.2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2.75" x14ac:dyDescent="0.2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2.75" x14ac:dyDescent="0.2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2.75" x14ac:dyDescent="0.2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2.75" x14ac:dyDescent="0.2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2.75" x14ac:dyDescent="0.2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2.75" x14ac:dyDescent="0.25">
      <c r="DD19" s="366"/>
      <c r="DE19" s="366"/>
    </row>
    <row r="20" spans="1:109" ht="12.75" x14ac:dyDescent="0.25">
      <c r="DD20" s="366"/>
      <c r="DE20" s="366"/>
    </row>
    <row r="21" spans="1:109" ht="17.25" customHeight="1" x14ac:dyDescent="0.2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5">
      <c r="B22" s="372"/>
    </row>
    <row r="23" spans="1:109" ht="12.75" x14ac:dyDescent="0.25">
      <c r="B23" s="372"/>
    </row>
    <row r="24" spans="1:109" ht="12.75" x14ac:dyDescent="0.25">
      <c r="B24" s="372"/>
    </row>
    <row r="25" spans="1:109" ht="12.75" x14ac:dyDescent="0.25">
      <c r="B25" s="372"/>
    </row>
    <row r="26" spans="1:109" ht="12.75" x14ac:dyDescent="0.25">
      <c r="B26" s="372"/>
    </row>
    <row r="27" spans="1:109" ht="12.75" x14ac:dyDescent="0.25">
      <c r="B27" s="372"/>
    </row>
    <row r="28" spans="1:109" ht="12.75" x14ac:dyDescent="0.25">
      <c r="B28" s="372"/>
    </row>
    <row r="29" spans="1:109" ht="12.75" x14ac:dyDescent="0.25">
      <c r="B29" s="372"/>
    </row>
    <row r="30" spans="1:109" ht="12.75" x14ac:dyDescent="0.25">
      <c r="B30" s="372"/>
    </row>
    <row r="31" spans="1:109" ht="12.75" x14ac:dyDescent="0.25">
      <c r="B31" s="372"/>
    </row>
    <row r="32" spans="1:109" ht="12.75" x14ac:dyDescent="0.25">
      <c r="B32" s="372"/>
    </row>
    <row r="33" spans="2:109" ht="12.75" x14ac:dyDescent="0.25">
      <c r="B33" s="372"/>
    </row>
    <row r="34" spans="2:109" ht="12.75" x14ac:dyDescent="0.25">
      <c r="B34" s="372"/>
    </row>
    <row r="35" spans="2:109" ht="12.75" x14ac:dyDescent="0.25">
      <c r="B35" s="372"/>
    </row>
    <row r="36" spans="2:109" ht="12.75" x14ac:dyDescent="0.25">
      <c r="B36" s="372"/>
    </row>
    <row r="37" spans="2:109" ht="12.75" x14ac:dyDescent="0.25">
      <c r="B37" s="372"/>
    </row>
    <row r="38" spans="2:109" ht="12.75" x14ac:dyDescent="0.25">
      <c r="B38" s="372"/>
    </row>
    <row r="39" spans="2:109" ht="12.75" x14ac:dyDescent="0.2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2.75" x14ac:dyDescent="0.25">
      <c r="B40" s="377"/>
      <c r="DD40" s="377"/>
      <c r="DE40" s="366"/>
    </row>
    <row r="41" spans="2:109" ht="16.149999999999999" x14ac:dyDescent="0.25">
      <c r="B41" s="378" t="s">
        <v>612</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2.75" x14ac:dyDescent="0.25">
      <c r="B42" s="372"/>
      <c r="G42" s="379"/>
      <c r="I42" s="380"/>
      <c r="J42" s="380"/>
      <c r="K42" s="380"/>
      <c r="AM42" s="379"/>
      <c r="AN42" s="379" t="s">
        <v>613</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5">
      <c r="B43" s="372"/>
      <c r="AN43" s="1261" t="s">
        <v>621</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2.75" x14ac:dyDescent="0.25">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2.75" x14ac:dyDescent="0.25">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2.75" x14ac:dyDescent="0.25">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2.75" x14ac:dyDescent="0.25">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2.75" x14ac:dyDescent="0.2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2.75" x14ac:dyDescent="0.25">
      <c r="B49" s="372"/>
      <c r="AN49" s="366" t="s">
        <v>614</v>
      </c>
    </row>
    <row r="50" spans="1:109" ht="12.75" x14ac:dyDescent="0.25">
      <c r="B50" s="372"/>
      <c r="G50" s="1253"/>
      <c r="H50" s="1253"/>
      <c r="I50" s="1253"/>
      <c r="J50" s="1253"/>
      <c r="K50" s="382"/>
      <c r="L50" s="382"/>
      <c r="M50" s="383"/>
      <c r="N50" s="383"/>
      <c r="AN50" s="1272"/>
      <c r="AO50" s="1273"/>
      <c r="AP50" s="1273"/>
      <c r="AQ50" s="1273"/>
      <c r="AR50" s="1273"/>
      <c r="AS50" s="1273"/>
      <c r="AT50" s="1273"/>
      <c r="AU50" s="1273"/>
      <c r="AV50" s="1273"/>
      <c r="AW50" s="1273"/>
      <c r="AX50" s="1273"/>
      <c r="AY50" s="1273"/>
      <c r="AZ50" s="1273"/>
      <c r="BA50" s="1273"/>
      <c r="BB50" s="1273"/>
      <c r="BC50" s="1273"/>
      <c r="BD50" s="1273"/>
      <c r="BE50" s="1273"/>
      <c r="BF50" s="1273"/>
      <c r="BG50" s="1273"/>
      <c r="BH50" s="1273"/>
      <c r="BI50" s="1273"/>
      <c r="BJ50" s="1273"/>
      <c r="BK50" s="1273"/>
      <c r="BL50" s="1273"/>
      <c r="BM50" s="1273"/>
      <c r="BN50" s="1273"/>
      <c r="BO50" s="1274"/>
      <c r="BP50" s="1259" t="s">
        <v>565</v>
      </c>
      <c r="BQ50" s="1259"/>
      <c r="BR50" s="1259"/>
      <c r="BS50" s="1259"/>
      <c r="BT50" s="1259"/>
      <c r="BU50" s="1259"/>
      <c r="BV50" s="1259"/>
      <c r="BW50" s="1259"/>
      <c r="BX50" s="1259" t="s">
        <v>566</v>
      </c>
      <c r="BY50" s="1259"/>
      <c r="BZ50" s="1259"/>
      <c r="CA50" s="1259"/>
      <c r="CB50" s="1259"/>
      <c r="CC50" s="1259"/>
      <c r="CD50" s="1259"/>
      <c r="CE50" s="1259"/>
      <c r="CF50" s="1259" t="s">
        <v>567</v>
      </c>
      <c r="CG50" s="1259"/>
      <c r="CH50" s="1259"/>
      <c r="CI50" s="1259"/>
      <c r="CJ50" s="1259"/>
      <c r="CK50" s="1259"/>
      <c r="CL50" s="1259"/>
      <c r="CM50" s="1259"/>
      <c r="CN50" s="1259" t="s">
        <v>568</v>
      </c>
      <c r="CO50" s="1259"/>
      <c r="CP50" s="1259"/>
      <c r="CQ50" s="1259"/>
      <c r="CR50" s="1259"/>
      <c r="CS50" s="1259"/>
      <c r="CT50" s="1259"/>
      <c r="CU50" s="1259"/>
      <c r="CV50" s="1259" t="s">
        <v>569</v>
      </c>
      <c r="CW50" s="1259"/>
      <c r="CX50" s="1259"/>
      <c r="CY50" s="1259"/>
      <c r="CZ50" s="1259"/>
      <c r="DA50" s="1259"/>
      <c r="DB50" s="1259"/>
      <c r="DC50" s="1259"/>
    </row>
    <row r="51" spans="1:109" ht="13.5" customHeight="1" x14ac:dyDescent="0.25">
      <c r="B51" s="372"/>
      <c r="G51" s="1271"/>
      <c r="H51" s="1271"/>
      <c r="I51" s="1275"/>
      <c r="J51" s="1275"/>
      <c r="K51" s="1260"/>
      <c r="L51" s="1260"/>
      <c r="M51" s="1260"/>
      <c r="N51" s="1260"/>
      <c r="AM51" s="381"/>
      <c r="AN51" s="1258" t="s">
        <v>615</v>
      </c>
      <c r="AO51" s="1258"/>
      <c r="AP51" s="1258"/>
      <c r="AQ51" s="1258"/>
      <c r="AR51" s="1258"/>
      <c r="AS51" s="1258"/>
      <c r="AT51" s="1258"/>
      <c r="AU51" s="1258"/>
      <c r="AV51" s="1258"/>
      <c r="AW51" s="1258"/>
      <c r="AX51" s="1258"/>
      <c r="AY51" s="1258"/>
      <c r="AZ51" s="1258"/>
      <c r="BA51" s="1258"/>
      <c r="BB51" s="1258" t="s">
        <v>616</v>
      </c>
      <c r="BC51" s="1258"/>
      <c r="BD51" s="1258"/>
      <c r="BE51" s="1258"/>
      <c r="BF51" s="1258"/>
      <c r="BG51" s="1258"/>
      <c r="BH51" s="1258"/>
      <c r="BI51" s="1258"/>
      <c r="BJ51" s="1258"/>
      <c r="BK51" s="1258"/>
      <c r="BL51" s="1258"/>
      <c r="BM51" s="1258"/>
      <c r="BN51" s="1258"/>
      <c r="BO51" s="1258"/>
      <c r="BP51" s="1255">
        <v>127.4</v>
      </c>
      <c r="BQ51" s="1255"/>
      <c r="BR51" s="1255"/>
      <c r="BS51" s="1255"/>
      <c r="BT51" s="1255"/>
      <c r="BU51" s="1255"/>
      <c r="BV51" s="1255"/>
      <c r="BW51" s="1255"/>
      <c r="BX51" s="1255">
        <v>129.30000000000001</v>
      </c>
      <c r="BY51" s="1255"/>
      <c r="BZ51" s="1255"/>
      <c r="CA51" s="1255"/>
      <c r="CB51" s="1255"/>
      <c r="CC51" s="1255"/>
      <c r="CD51" s="1255"/>
      <c r="CE51" s="1255"/>
      <c r="CF51" s="1270"/>
      <c r="CG51" s="1255"/>
      <c r="CH51" s="1255"/>
      <c r="CI51" s="1255"/>
      <c r="CJ51" s="1255"/>
      <c r="CK51" s="1255"/>
      <c r="CL51" s="1255"/>
      <c r="CM51" s="1255"/>
      <c r="CN51" s="1270"/>
      <c r="CO51" s="1255"/>
      <c r="CP51" s="1255"/>
      <c r="CQ51" s="1255"/>
      <c r="CR51" s="1255"/>
      <c r="CS51" s="1255"/>
      <c r="CT51" s="1255"/>
      <c r="CU51" s="1255"/>
      <c r="CV51" s="1270"/>
      <c r="CW51" s="1255"/>
      <c r="CX51" s="1255"/>
      <c r="CY51" s="1255"/>
      <c r="CZ51" s="1255"/>
      <c r="DA51" s="1255"/>
      <c r="DB51" s="1255"/>
      <c r="DC51" s="1255"/>
    </row>
    <row r="52" spans="1:109" ht="12.75" x14ac:dyDescent="0.25">
      <c r="B52" s="372"/>
      <c r="G52" s="1271"/>
      <c r="H52" s="1271"/>
      <c r="I52" s="1275"/>
      <c r="J52" s="1275"/>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2.75" x14ac:dyDescent="0.25">
      <c r="A53" s="380"/>
      <c r="B53" s="372"/>
      <c r="G53" s="1271"/>
      <c r="H53" s="1271"/>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617</v>
      </c>
      <c r="BC53" s="1258"/>
      <c r="BD53" s="1258"/>
      <c r="BE53" s="1258"/>
      <c r="BF53" s="1258"/>
      <c r="BG53" s="1258"/>
      <c r="BH53" s="1258"/>
      <c r="BI53" s="1258"/>
      <c r="BJ53" s="1258"/>
      <c r="BK53" s="1258"/>
      <c r="BL53" s="1258"/>
      <c r="BM53" s="1258"/>
      <c r="BN53" s="1258"/>
      <c r="BO53" s="1258"/>
      <c r="BP53" s="1255">
        <v>41.2</v>
      </c>
      <c r="BQ53" s="1255"/>
      <c r="BR53" s="1255"/>
      <c r="BS53" s="1255"/>
      <c r="BT53" s="1255"/>
      <c r="BU53" s="1255"/>
      <c r="BV53" s="1255"/>
      <c r="BW53" s="1255"/>
      <c r="BX53" s="1255">
        <v>43</v>
      </c>
      <c r="BY53" s="1255"/>
      <c r="BZ53" s="1255"/>
      <c r="CA53" s="1255"/>
      <c r="CB53" s="1255"/>
      <c r="CC53" s="1255"/>
      <c r="CD53" s="1255"/>
      <c r="CE53" s="1255"/>
      <c r="CF53" s="1270"/>
      <c r="CG53" s="1255"/>
      <c r="CH53" s="1255"/>
      <c r="CI53" s="1255"/>
      <c r="CJ53" s="1255"/>
      <c r="CK53" s="1255"/>
      <c r="CL53" s="1255"/>
      <c r="CM53" s="1255"/>
      <c r="CN53" s="1270"/>
      <c r="CO53" s="1255"/>
      <c r="CP53" s="1255"/>
      <c r="CQ53" s="1255"/>
      <c r="CR53" s="1255"/>
      <c r="CS53" s="1255"/>
      <c r="CT53" s="1255"/>
      <c r="CU53" s="1255"/>
      <c r="CV53" s="1270"/>
      <c r="CW53" s="1255"/>
      <c r="CX53" s="1255"/>
      <c r="CY53" s="1255"/>
      <c r="CZ53" s="1255"/>
      <c r="DA53" s="1255"/>
      <c r="DB53" s="1255"/>
      <c r="DC53" s="1255"/>
    </row>
    <row r="54" spans="1:109" ht="12.75" x14ac:dyDescent="0.25">
      <c r="A54" s="380"/>
      <c r="B54" s="372"/>
      <c r="G54" s="1271"/>
      <c r="H54" s="1271"/>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2.75" x14ac:dyDescent="0.25">
      <c r="A55" s="380"/>
      <c r="B55" s="372"/>
      <c r="G55" s="1253"/>
      <c r="H55" s="1253"/>
      <c r="I55" s="1253"/>
      <c r="J55" s="1253"/>
      <c r="K55" s="1260"/>
      <c r="L55" s="1260"/>
      <c r="M55" s="1260"/>
      <c r="N55" s="1260"/>
      <c r="AN55" s="1259" t="s">
        <v>618</v>
      </c>
      <c r="AO55" s="1259"/>
      <c r="AP55" s="1259"/>
      <c r="AQ55" s="1259"/>
      <c r="AR55" s="1259"/>
      <c r="AS55" s="1259"/>
      <c r="AT55" s="1259"/>
      <c r="AU55" s="1259"/>
      <c r="AV55" s="1259"/>
      <c r="AW55" s="1259"/>
      <c r="AX55" s="1259"/>
      <c r="AY55" s="1259"/>
      <c r="AZ55" s="1259"/>
      <c r="BA55" s="1259"/>
      <c r="BB55" s="1258" t="s">
        <v>616</v>
      </c>
      <c r="BC55" s="1258"/>
      <c r="BD55" s="1258"/>
      <c r="BE55" s="1258"/>
      <c r="BF55" s="1258"/>
      <c r="BG55" s="1258"/>
      <c r="BH55" s="1258"/>
      <c r="BI55" s="1258"/>
      <c r="BJ55" s="1258"/>
      <c r="BK55" s="1258"/>
      <c r="BL55" s="1258"/>
      <c r="BM55" s="1258"/>
      <c r="BN55" s="1258"/>
      <c r="BO55" s="1258"/>
      <c r="BP55" s="1255">
        <v>25.4</v>
      </c>
      <c r="BQ55" s="1255"/>
      <c r="BR55" s="1255"/>
      <c r="BS55" s="1255"/>
      <c r="BT55" s="1255"/>
      <c r="BU55" s="1255"/>
      <c r="BV55" s="1255"/>
      <c r="BW55" s="1255"/>
      <c r="BX55" s="1255">
        <v>23</v>
      </c>
      <c r="BY55" s="1255"/>
      <c r="BZ55" s="1255"/>
      <c r="CA55" s="1255"/>
      <c r="CB55" s="1255"/>
      <c r="CC55" s="1255"/>
      <c r="CD55" s="1255"/>
      <c r="CE55" s="1255"/>
      <c r="CF55" s="1270"/>
      <c r="CG55" s="1255"/>
      <c r="CH55" s="1255"/>
      <c r="CI55" s="1255"/>
      <c r="CJ55" s="1255"/>
      <c r="CK55" s="1255"/>
      <c r="CL55" s="1255"/>
      <c r="CM55" s="1255"/>
      <c r="CN55" s="1270"/>
      <c r="CO55" s="1255"/>
      <c r="CP55" s="1255"/>
      <c r="CQ55" s="1255"/>
      <c r="CR55" s="1255"/>
      <c r="CS55" s="1255"/>
      <c r="CT55" s="1255"/>
      <c r="CU55" s="1255"/>
      <c r="CV55" s="1270"/>
      <c r="CW55" s="1255"/>
      <c r="CX55" s="1255"/>
      <c r="CY55" s="1255"/>
      <c r="CZ55" s="1255"/>
      <c r="DA55" s="1255"/>
      <c r="DB55" s="1255"/>
      <c r="DC55" s="1255"/>
    </row>
    <row r="56" spans="1:109" ht="12.75" x14ac:dyDescent="0.25">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2.75" x14ac:dyDescent="0.25">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617</v>
      </c>
      <c r="BC57" s="1258"/>
      <c r="BD57" s="1258"/>
      <c r="BE57" s="1258"/>
      <c r="BF57" s="1258"/>
      <c r="BG57" s="1258"/>
      <c r="BH57" s="1258"/>
      <c r="BI57" s="1258"/>
      <c r="BJ57" s="1258"/>
      <c r="BK57" s="1258"/>
      <c r="BL57" s="1258"/>
      <c r="BM57" s="1258"/>
      <c r="BN57" s="1258"/>
      <c r="BO57" s="1258"/>
      <c r="BP57" s="1255">
        <v>60</v>
      </c>
      <c r="BQ57" s="1255"/>
      <c r="BR57" s="1255"/>
      <c r="BS57" s="1255"/>
      <c r="BT57" s="1255"/>
      <c r="BU57" s="1255"/>
      <c r="BV57" s="1255"/>
      <c r="BW57" s="1255"/>
      <c r="BX57" s="1255">
        <v>60.6</v>
      </c>
      <c r="BY57" s="1255"/>
      <c r="BZ57" s="1255"/>
      <c r="CA57" s="1255"/>
      <c r="CB57" s="1255"/>
      <c r="CC57" s="1255"/>
      <c r="CD57" s="1255"/>
      <c r="CE57" s="1255"/>
      <c r="CF57" s="1270"/>
      <c r="CG57" s="1255"/>
      <c r="CH57" s="1255"/>
      <c r="CI57" s="1255"/>
      <c r="CJ57" s="1255"/>
      <c r="CK57" s="1255"/>
      <c r="CL57" s="1255"/>
      <c r="CM57" s="1255"/>
      <c r="CN57" s="1270"/>
      <c r="CO57" s="1255"/>
      <c r="CP57" s="1255"/>
      <c r="CQ57" s="1255"/>
      <c r="CR57" s="1255"/>
      <c r="CS57" s="1255"/>
      <c r="CT57" s="1255"/>
      <c r="CU57" s="1255"/>
      <c r="CV57" s="1270"/>
      <c r="CW57" s="1255"/>
      <c r="CX57" s="1255"/>
      <c r="CY57" s="1255"/>
      <c r="CZ57" s="1255"/>
      <c r="DA57" s="1255"/>
      <c r="DB57" s="1255"/>
      <c r="DC57" s="1255"/>
      <c r="DD57" s="385"/>
      <c r="DE57" s="384"/>
    </row>
    <row r="58" spans="1:109" s="380" customFormat="1" ht="12.75" x14ac:dyDescent="0.25">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2.75" x14ac:dyDescent="0.2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2.75" x14ac:dyDescent="0.2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2.75" x14ac:dyDescent="0.2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2.75" x14ac:dyDescent="0.2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149999999999999" x14ac:dyDescent="0.25">
      <c r="B63" s="391" t="s">
        <v>619</v>
      </c>
    </row>
    <row r="64" spans="1:109" ht="12.75" x14ac:dyDescent="0.25">
      <c r="B64" s="372"/>
      <c r="G64" s="379"/>
      <c r="I64" s="392"/>
      <c r="J64" s="392"/>
      <c r="K64" s="392"/>
      <c r="L64" s="392"/>
      <c r="M64" s="392"/>
      <c r="N64" s="393"/>
      <c r="AM64" s="379"/>
      <c r="AN64" s="379" t="s">
        <v>613</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2.75" x14ac:dyDescent="0.25">
      <c r="B65" s="372"/>
      <c r="AN65" s="1261" t="s">
        <v>622</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2.75" x14ac:dyDescent="0.25">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2.75" x14ac:dyDescent="0.25">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2.75" x14ac:dyDescent="0.25">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2.75" x14ac:dyDescent="0.25">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2.75" x14ac:dyDescent="0.2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2.75" x14ac:dyDescent="0.25">
      <c r="B71" s="372"/>
      <c r="G71" s="397"/>
      <c r="I71" s="398"/>
      <c r="J71" s="395"/>
      <c r="K71" s="395"/>
      <c r="L71" s="396"/>
      <c r="M71" s="395"/>
      <c r="N71" s="396"/>
      <c r="AM71" s="397"/>
      <c r="AN71" s="366" t="s">
        <v>614</v>
      </c>
    </row>
    <row r="72" spans="2:107" ht="12.75" x14ac:dyDescent="0.25">
      <c r="B72" s="372"/>
      <c r="G72" s="1253"/>
      <c r="H72" s="1253"/>
      <c r="I72" s="1253"/>
      <c r="J72" s="1253"/>
      <c r="K72" s="382"/>
      <c r="L72" s="382"/>
      <c r="M72" s="383"/>
      <c r="N72" s="383"/>
      <c r="AN72" s="1272"/>
      <c r="AO72" s="1273"/>
      <c r="AP72" s="1273"/>
      <c r="AQ72" s="1273"/>
      <c r="AR72" s="1273"/>
      <c r="AS72" s="1273"/>
      <c r="AT72" s="1273"/>
      <c r="AU72" s="1273"/>
      <c r="AV72" s="1273"/>
      <c r="AW72" s="1273"/>
      <c r="AX72" s="1273"/>
      <c r="AY72" s="1273"/>
      <c r="AZ72" s="1273"/>
      <c r="BA72" s="1273"/>
      <c r="BB72" s="1273"/>
      <c r="BC72" s="1273"/>
      <c r="BD72" s="1273"/>
      <c r="BE72" s="1273"/>
      <c r="BF72" s="1273"/>
      <c r="BG72" s="1273"/>
      <c r="BH72" s="1273"/>
      <c r="BI72" s="1273"/>
      <c r="BJ72" s="1273"/>
      <c r="BK72" s="1273"/>
      <c r="BL72" s="1273"/>
      <c r="BM72" s="1273"/>
      <c r="BN72" s="1273"/>
      <c r="BO72" s="1274"/>
      <c r="BP72" s="1259" t="s">
        <v>565</v>
      </c>
      <c r="BQ72" s="1259"/>
      <c r="BR72" s="1259"/>
      <c r="BS72" s="1259"/>
      <c r="BT72" s="1259"/>
      <c r="BU72" s="1259"/>
      <c r="BV72" s="1259"/>
      <c r="BW72" s="1259"/>
      <c r="BX72" s="1259" t="s">
        <v>566</v>
      </c>
      <c r="BY72" s="1259"/>
      <c r="BZ72" s="1259"/>
      <c r="CA72" s="1259"/>
      <c r="CB72" s="1259"/>
      <c r="CC72" s="1259"/>
      <c r="CD72" s="1259"/>
      <c r="CE72" s="1259"/>
      <c r="CF72" s="1259" t="s">
        <v>567</v>
      </c>
      <c r="CG72" s="1259"/>
      <c r="CH72" s="1259"/>
      <c r="CI72" s="1259"/>
      <c r="CJ72" s="1259"/>
      <c r="CK72" s="1259"/>
      <c r="CL72" s="1259"/>
      <c r="CM72" s="1259"/>
      <c r="CN72" s="1259" t="s">
        <v>568</v>
      </c>
      <c r="CO72" s="1259"/>
      <c r="CP72" s="1259"/>
      <c r="CQ72" s="1259"/>
      <c r="CR72" s="1259"/>
      <c r="CS72" s="1259"/>
      <c r="CT72" s="1259"/>
      <c r="CU72" s="1259"/>
      <c r="CV72" s="1259" t="s">
        <v>569</v>
      </c>
      <c r="CW72" s="1259"/>
      <c r="CX72" s="1259"/>
      <c r="CY72" s="1259"/>
      <c r="CZ72" s="1259"/>
      <c r="DA72" s="1259"/>
      <c r="DB72" s="1259"/>
      <c r="DC72" s="1259"/>
    </row>
    <row r="73" spans="2:107" ht="12.75" x14ac:dyDescent="0.25">
      <c r="B73" s="372"/>
      <c r="G73" s="1271"/>
      <c r="H73" s="1271"/>
      <c r="I73" s="1271"/>
      <c r="J73" s="1271"/>
      <c r="K73" s="1254"/>
      <c r="L73" s="1254"/>
      <c r="M73" s="1254"/>
      <c r="N73" s="1254"/>
      <c r="AM73" s="381"/>
      <c r="AN73" s="1258" t="s">
        <v>615</v>
      </c>
      <c r="AO73" s="1258"/>
      <c r="AP73" s="1258"/>
      <c r="AQ73" s="1258"/>
      <c r="AR73" s="1258"/>
      <c r="AS73" s="1258"/>
      <c r="AT73" s="1258"/>
      <c r="AU73" s="1258"/>
      <c r="AV73" s="1258"/>
      <c r="AW73" s="1258"/>
      <c r="AX73" s="1258"/>
      <c r="AY73" s="1258"/>
      <c r="AZ73" s="1258"/>
      <c r="BA73" s="1258"/>
      <c r="BB73" s="1258" t="s">
        <v>616</v>
      </c>
      <c r="BC73" s="1258"/>
      <c r="BD73" s="1258"/>
      <c r="BE73" s="1258"/>
      <c r="BF73" s="1258"/>
      <c r="BG73" s="1258"/>
      <c r="BH73" s="1258"/>
      <c r="BI73" s="1258"/>
      <c r="BJ73" s="1258"/>
      <c r="BK73" s="1258"/>
      <c r="BL73" s="1258"/>
      <c r="BM73" s="1258"/>
      <c r="BN73" s="1258"/>
      <c r="BO73" s="1258"/>
      <c r="BP73" s="1255">
        <v>127.4</v>
      </c>
      <c r="BQ73" s="1255"/>
      <c r="BR73" s="1255"/>
      <c r="BS73" s="1255"/>
      <c r="BT73" s="1255"/>
      <c r="BU73" s="1255"/>
      <c r="BV73" s="1255"/>
      <c r="BW73" s="1255"/>
      <c r="BX73" s="1255">
        <v>129.30000000000001</v>
      </c>
      <c r="BY73" s="1255"/>
      <c r="BZ73" s="1255"/>
      <c r="CA73" s="1255"/>
      <c r="CB73" s="1255"/>
      <c r="CC73" s="1255"/>
      <c r="CD73" s="1255"/>
      <c r="CE73" s="1255"/>
      <c r="CF73" s="1255">
        <v>134.9</v>
      </c>
      <c r="CG73" s="1255"/>
      <c r="CH73" s="1255"/>
      <c r="CI73" s="1255"/>
      <c r="CJ73" s="1255"/>
      <c r="CK73" s="1255"/>
      <c r="CL73" s="1255"/>
      <c r="CM73" s="1255"/>
      <c r="CN73" s="1255">
        <v>117.1</v>
      </c>
      <c r="CO73" s="1255"/>
      <c r="CP73" s="1255"/>
      <c r="CQ73" s="1255"/>
      <c r="CR73" s="1255"/>
      <c r="CS73" s="1255"/>
      <c r="CT73" s="1255"/>
      <c r="CU73" s="1255"/>
      <c r="CV73" s="1255">
        <v>120.1</v>
      </c>
      <c r="CW73" s="1255"/>
      <c r="CX73" s="1255"/>
      <c r="CY73" s="1255"/>
      <c r="CZ73" s="1255"/>
      <c r="DA73" s="1255"/>
      <c r="DB73" s="1255"/>
      <c r="DC73" s="1255"/>
    </row>
    <row r="74" spans="2:107" ht="12.75" x14ac:dyDescent="0.25">
      <c r="B74" s="372"/>
      <c r="G74" s="1271"/>
      <c r="H74" s="1271"/>
      <c r="I74" s="1271"/>
      <c r="J74" s="1271"/>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2.75" x14ac:dyDescent="0.25">
      <c r="B75" s="372"/>
      <c r="G75" s="1271"/>
      <c r="H75" s="1271"/>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620</v>
      </c>
      <c r="BC75" s="1258"/>
      <c r="BD75" s="1258"/>
      <c r="BE75" s="1258"/>
      <c r="BF75" s="1258"/>
      <c r="BG75" s="1258"/>
      <c r="BH75" s="1258"/>
      <c r="BI75" s="1258"/>
      <c r="BJ75" s="1258"/>
      <c r="BK75" s="1258"/>
      <c r="BL75" s="1258"/>
      <c r="BM75" s="1258"/>
      <c r="BN75" s="1258"/>
      <c r="BO75" s="1258"/>
      <c r="BP75" s="1255">
        <v>13.6</v>
      </c>
      <c r="BQ75" s="1255"/>
      <c r="BR75" s="1255"/>
      <c r="BS75" s="1255"/>
      <c r="BT75" s="1255"/>
      <c r="BU75" s="1255"/>
      <c r="BV75" s="1255"/>
      <c r="BW75" s="1255"/>
      <c r="BX75" s="1255">
        <v>13.4</v>
      </c>
      <c r="BY75" s="1255"/>
      <c r="BZ75" s="1255"/>
      <c r="CA75" s="1255"/>
      <c r="CB75" s="1255"/>
      <c r="CC75" s="1255"/>
      <c r="CD75" s="1255"/>
      <c r="CE75" s="1255"/>
      <c r="CF75" s="1255">
        <v>12.6</v>
      </c>
      <c r="CG75" s="1255"/>
      <c r="CH75" s="1255"/>
      <c r="CI75" s="1255"/>
      <c r="CJ75" s="1255"/>
      <c r="CK75" s="1255"/>
      <c r="CL75" s="1255"/>
      <c r="CM75" s="1255"/>
      <c r="CN75" s="1255">
        <v>12</v>
      </c>
      <c r="CO75" s="1255"/>
      <c r="CP75" s="1255"/>
      <c r="CQ75" s="1255"/>
      <c r="CR75" s="1255"/>
      <c r="CS75" s="1255"/>
      <c r="CT75" s="1255"/>
      <c r="CU75" s="1255"/>
      <c r="CV75" s="1255">
        <v>11.9</v>
      </c>
      <c r="CW75" s="1255"/>
      <c r="CX75" s="1255"/>
      <c r="CY75" s="1255"/>
      <c r="CZ75" s="1255"/>
      <c r="DA75" s="1255"/>
      <c r="DB75" s="1255"/>
      <c r="DC75" s="1255"/>
    </row>
    <row r="76" spans="2:107" ht="12.75" x14ac:dyDescent="0.25">
      <c r="B76" s="372"/>
      <c r="G76" s="1271"/>
      <c r="H76" s="1271"/>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2.75" x14ac:dyDescent="0.25">
      <c r="B77" s="372"/>
      <c r="G77" s="1253"/>
      <c r="H77" s="1253"/>
      <c r="I77" s="1253"/>
      <c r="J77" s="1253"/>
      <c r="K77" s="1254"/>
      <c r="L77" s="1254"/>
      <c r="M77" s="1254"/>
      <c r="N77" s="1254"/>
      <c r="AN77" s="1259" t="s">
        <v>618</v>
      </c>
      <c r="AO77" s="1259"/>
      <c r="AP77" s="1259"/>
      <c r="AQ77" s="1259"/>
      <c r="AR77" s="1259"/>
      <c r="AS77" s="1259"/>
      <c r="AT77" s="1259"/>
      <c r="AU77" s="1259"/>
      <c r="AV77" s="1259"/>
      <c r="AW77" s="1259"/>
      <c r="AX77" s="1259"/>
      <c r="AY77" s="1259"/>
      <c r="AZ77" s="1259"/>
      <c r="BA77" s="1259"/>
      <c r="BB77" s="1258" t="s">
        <v>616</v>
      </c>
      <c r="BC77" s="1258"/>
      <c r="BD77" s="1258"/>
      <c r="BE77" s="1258"/>
      <c r="BF77" s="1258"/>
      <c r="BG77" s="1258"/>
      <c r="BH77" s="1258"/>
      <c r="BI77" s="1258"/>
      <c r="BJ77" s="1258"/>
      <c r="BK77" s="1258"/>
      <c r="BL77" s="1258"/>
      <c r="BM77" s="1258"/>
      <c r="BN77" s="1258"/>
      <c r="BO77" s="1258"/>
      <c r="BP77" s="1255">
        <v>25.4</v>
      </c>
      <c r="BQ77" s="1255"/>
      <c r="BR77" s="1255"/>
      <c r="BS77" s="1255"/>
      <c r="BT77" s="1255"/>
      <c r="BU77" s="1255"/>
      <c r="BV77" s="1255"/>
      <c r="BW77" s="1255"/>
      <c r="BX77" s="1255">
        <v>23</v>
      </c>
      <c r="BY77" s="1255"/>
      <c r="BZ77" s="1255"/>
      <c r="CA77" s="1255"/>
      <c r="CB77" s="1255"/>
      <c r="CC77" s="1255"/>
      <c r="CD77" s="1255"/>
      <c r="CE77" s="1255"/>
      <c r="CF77" s="1255">
        <v>28</v>
      </c>
      <c r="CG77" s="1255"/>
      <c r="CH77" s="1255"/>
      <c r="CI77" s="1255"/>
      <c r="CJ77" s="1255"/>
      <c r="CK77" s="1255"/>
      <c r="CL77" s="1255"/>
      <c r="CM77" s="1255"/>
      <c r="CN77" s="1255">
        <v>19.2</v>
      </c>
      <c r="CO77" s="1255"/>
      <c r="CP77" s="1255"/>
      <c r="CQ77" s="1255"/>
      <c r="CR77" s="1255"/>
      <c r="CS77" s="1255"/>
      <c r="CT77" s="1255"/>
      <c r="CU77" s="1255"/>
      <c r="CV77" s="1255">
        <v>4</v>
      </c>
      <c r="CW77" s="1255"/>
      <c r="CX77" s="1255"/>
      <c r="CY77" s="1255"/>
      <c r="CZ77" s="1255"/>
      <c r="DA77" s="1255"/>
      <c r="DB77" s="1255"/>
      <c r="DC77" s="1255"/>
    </row>
    <row r="78" spans="2:107" ht="12.75" x14ac:dyDescent="0.25">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2.75" x14ac:dyDescent="0.25">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620</v>
      </c>
      <c r="BC79" s="1258"/>
      <c r="BD79" s="1258"/>
      <c r="BE79" s="1258"/>
      <c r="BF79" s="1258"/>
      <c r="BG79" s="1258"/>
      <c r="BH79" s="1258"/>
      <c r="BI79" s="1258"/>
      <c r="BJ79" s="1258"/>
      <c r="BK79" s="1258"/>
      <c r="BL79" s="1258"/>
      <c r="BM79" s="1258"/>
      <c r="BN79" s="1258"/>
      <c r="BO79" s="1258"/>
      <c r="BP79" s="1255">
        <v>7.8</v>
      </c>
      <c r="BQ79" s="1255"/>
      <c r="BR79" s="1255"/>
      <c r="BS79" s="1255"/>
      <c r="BT79" s="1255"/>
      <c r="BU79" s="1255"/>
      <c r="BV79" s="1255"/>
      <c r="BW79" s="1255"/>
      <c r="BX79" s="1255">
        <v>7.7</v>
      </c>
      <c r="BY79" s="1255"/>
      <c r="BZ79" s="1255"/>
      <c r="CA79" s="1255"/>
      <c r="CB79" s="1255"/>
      <c r="CC79" s="1255"/>
      <c r="CD79" s="1255"/>
      <c r="CE79" s="1255"/>
      <c r="CF79" s="1255">
        <v>7.5</v>
      </c>
      <c r="CG79" s="1255"/>
      <c r="CH79" s="1255"/>
      <c r="CI79" s="1255"/>
      <c r="CJ79" s="1255"/>
      <c r="CK79" s="1255"/>
      <c r="CL79" s="1255"/>
      <c r="CM79" s="1255"/>
      <c r="CN79" s="1255">
        <v>8</v>
      </c>
      <c r="CO79" s="1255"/>
      <c r="CP79" s="1255"/>
      <c r="CQ79" s="1255"/>
      <c r="CR79" s="1255"/>
      <c r="CS79" s="1255"/>
      <c r="CT79" s="1255"/>
      <c r="CU79" s="1255"/>
      <c r="CV79" s="1255">
        <v>8</v>
      </c>
      <c r="CW79" s="1255"/>
      <c r="CX79" s="1255"/>
      <c r="CY79" s="1255"/>
      <c r="CZ79" s="1255"/>
      <c r="DA79" s="1255"/>
      <c r="DB79" s="1255"/>
      <c r="DC79" s="1255"/>
    </row>
    <row r="80" spans="2:107" ht="12.75" x14ac:dyDescent="0.25">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2.75" x14ac:dyDescent="0.25">
      <c r="B81" s="372"/>
    </row>
    <row r="82" spans="2:109" ht="16.149999999999999" x14ac:dyDescent="0.2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2.75" x14ac:dyDescent="0.2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2.75" x14ac:dyDescent="0.25">
      <c r="DD84" s="366"/>
      <c r="DE84" s="366"/>
    </row>
    <row r="85" spans="2:109" ht="12.75" x14ac:dyDescent="0.25">
      <c r="DD85" s="366"/>
      <c r="DE85" s="366"/>
    </row>
  </sheetData>
  <sheetProtection algorithmName="SHA-512" hashValue="p5tmpaPRGQRVi4oqrJovpaWnoUFfOyxdMz54NLdpJZ1uzAQyNYciZQJ1T7FBTU4d0hG00jXSfyV+poJnQm49wQ==" saltValue="EG0PNKDfwqh8iZAn8sDfr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25"/>
  <cols>
    <col min="1" max="34" width="2.46484375" style="260" customWidth="1"/>
    <col min="35" max="122" width="2.46484375" style="259" customWidth="1"/>
    <col min="123" max="16384" width="2.46484375" style="259" hidden="1"/>
  </cols>
  <sheetData>
    <row r="1" spans="1:34" ht="13.5" customHeight="1" x14ac:dyDescent="0.2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2.75" x14ac:dyDescent="0.25">
      <c r="S2" s="259"/>
      <c r="AH2" s="259"/>
    </row>
    <row r="3" spans="1:34" ht="12.75" x14ac:dyDescent="0.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2.75" x14ac:dyDescent="0.25"/>
    <row r="5" spans="1:34" ht="12.75" x14ac:dyDescent="0.25"/>
    <row r="6" spans="1:34" ht="12.75" x14ac:dyDescent="0.25"/>
    <row r="7" spans="1:34" ht="12.75" x14ac:dyDescent="0.25"/>
    <row r="8" spans="1:34" ht="12.75" x14ac:dyDescent="0.25"/>
    <row r="9" spans="1:34" ht="12.75" x14ac:dyDescent="0.25">
      <c r="AH9" s="259"/>
    </row>
    <row r="10" spans="1:34" ht="12.75" x14ac:dyDescent="0.25"/>
    <row r="11" spans="1:34" ht="12.75" x14ac:dyDescent="0.25"/>
    <row r="12" spans="1:34" ht="12.75" x14ac:dyDescent="0.25"/>
    <row r="13" spans="1:34" ht="12.75" x14ac:dyDescent="0.25"/>
    <row r="14" spans="1:34" ht="12.75" x14ac:dyDescent="0.25"/>
    <row r="15" spans="1:34" ht="12.75" x14ac:dyDescent="0.25"/>
    <row r="16" spans="1:34" ht="12.75" x14ac:dyDescent="0.25"/>
    <row r="17" spans="12:34" ht="12.75" x14ac:dyDescent="0.25">
      <c r="AH17" s="259"/>
    </row>
    <row r="18" spans="12:34" ht="12.75" x14ac:dyDescent="0.25"/>
    <row r="19" spans="12:34" ht="12.75" x14ac:dyDescent="0.25"/>
    <row r="20" spans="12:34" ht="12.75" x14ac:dyDescent="0.25">
      <c r="AH20" s="259"/>
    </row>
    <row r="21" spans="12:34" ht="12.75" x14ac:dyDescent="0.25">
      <c r="AH21" s="259"/>
    </row>
    <row r="22" spans="12:34" ht="12.75" x14ac:dyDescent="0.25"/>
    <row r="23" spans="12:34" ht="12.75" x14ac:dyDescent="0.25"/>
    <row r="24" spans="12:34" ht="12.75" x14ac:dyDescent="0.25">
      <c r="Q24" s="259"/>
    </row>
    <row r="25" spans="12:34" ht="12.75" x14ac:dyDescent="0.25"/>
    <row r="26" spans="12:34" ht="12.75" x14ac:dyDescent="0.25"/>
    <row r="27" spans="12:34" ht="12.75" x14ac:dyDescent="0.25"/>
    <row r="28" spans="12:34" ht="12.75" x14ac:dyDescent="0.25">
      <c r="O28" s="259"/>
      <c r="T28" s="259"/>
      <c r="AH28" s="259"/>
    </row>
    <row r="29" spans="12:34" ht="12.75" x14ac:dyDescent="0.25"/>
    <row r="30" spans="12:34" ht="12.75" x14ac:dyDescent="0.25"/>
    <row r="31" spans="12:34" ht="12.75" x14ac:dyDescent="0.25">
      <c r="Q31" s="259"/>
    </row>
    <row r="32" spans="12:34" ht="12.75" x14ac:dyDescent="0.25">
      <c r="L32" s="259"/>
    </row>
    <row r="33" spans="2:34" ht="12.75" x14ac:dyDescent="0.25">
      <c r="C33" s="259"/>
      <c r="E33" s="259"/>
      <c r="G33" s="259"/>
      <c r="I33" s="259"/>
      <c r="X33" s="259"/>
    </row>
    <row r="34" spans="2:34" ht="12.75" x14ac:dyDescent="0.25">
      <c r="B34" s="259"/>
      <c r="P34" s="259"/>
      <c r="R34" s="259"/>
      <c r="T34" s="259"/>
    </row>
    <row r="35" spans="2:34" ht="12.75" x14ac:dyDescent="0.25">
      <c r="D35" s="259"/>
      <c r="W35" s="259"/>
      <c r="AC35" s="259"/>
      <c r="AD35" s="259"/>
      <c r="AE35" s="259"/>
      <c r="AF35" s="259"/>
      <c r="AG35" s="259"/>
      <c r="AH35" s="259"/>
    </row>
    <row r="36" spans="2:34" ht="12.75" x14ac:dyDescent="0.25">
      <c r="H36" s="259"/>
      <c r="J36" s="259"/>
      <c r="K36" s="259"/>
      <c r="M36" s="259"/>
      <c r="Y36" s="259"/>
      <c r="Z36" s="259"/>
      <c r="AA36" s="259"/>
      <c r="AB36" s="259"/>
      <c r="AC36" s="259"/>
      <c r="AD36" s="259"/>
      <c r="AE36" s="259"/>
      <c r="AF36" s="259"/>
      <c r="AG36" s="259"/>
      <c r="AH36" s="259"/>
    </row>
    <row r="37" spans="2:34" ht="12.75" x14ac:dyDescent="0.25">
      <c r="AH37" s="259"/>
    </row>
    <row r="38" spans="2:34" ht="12.75" x14ac:dyDescent="0.25">
      <c r="AG38" s="259"/>
      <c r="AH38" s="259"/>
    </row>
    <row r="39" spans="2:34" ht="12.75" x14ac:dyDescent="0.25"/>
    <row r="40" spans="2:34" ht="12.75" x14ac:dyDescent="0.25">
      <c r="X40" s="259"/>
    </row>
    <row r="41" spans="2:34" ht="12.75" x14ac:dyDescent="0.25">
      <c r="R41" s="259"/>
    </row>
    <row r="42" spans="2:34" ht="12.75" x14ac:dyDescent="0.25">
      <c r="W42" s="259"/>
    </row>
    <row r="43" spans="2:34" ht="12.75" x14ac:dyDescent="0.25">
      <c r="Y43" s="259"/>
      <c r="Z43" s="259"/>
      <c r="AA43" s="259"/>
      <c r="AB43" s="259"/>
      <c r="AC43" s="259"/>
      <c r="AD43" s="259"/>
      <c r="AE43" s="259"/>
      <c r="AF43" s="259"/>
      <c r="AG43" s="259"/>
      <c r="AH43" s="259"/>
    </row>
    <row r="44" spans="2:34" ht="12.75" x14ac:dyDescent="0.25">
      <c r="AH44" s="259"/>
    </row>
    <row r="45" spans="2:34" ht="12.75" x14ac:dyDescent="0.25">
      <c r="X45" s="259"/>
    </row>
    <row r="46" spans="2:34" ht="12.75" x14ac:dyDescent="0.25"/>
    <row r="47" spans="2:34" ht="12.75" x14ac:dyDescent="0.25"/>
    <row r="48" spans="2:34" ht="12.75" x14ac:dyDescent="0.25">
      <c r="W48" s="259"/>
      <c r="Y48" s="259"/>
      <c r="Z48" s="259"/>
      <c r="AA48" s="259"/>
      <c r="AB48" s="259"/>
      <c r="AC48" s="259"/>
      <c r="AD48" s="259"/>
      <c r="AE48" s="259"/>
      <c r="AF48" s="259"/>
      <c r="AG48" s="259"/>
      <c r="AH48" s="259"/>
    </row>
    <row r="49" spans="28:34" ht="12.75" x14ac:dyDescent="0.25"/>
    <row r="50" spans="28:34" ht="12.75" x14ac:dyDescent="0.25">
      <c r="AE50" s="259"/>
      <c r="AF50" s="259"/>
      <c r="AG50" s="259"/>
      <c r="AH50" s="259"/>
    </row>
    <row r="51" spans="28:34" ht="12.75" x14ac:dyDescent="0.25">
      <c r="AC51" s="259"/>
      <c r="AD51" s="259"/>
      <c r="AE51" s="259"/>
      <c r="AF51" s="259"/>
      <c r="AG51" s="259"/>
      <c r="AH51" s="259"/>
    </row>
    <row r="52" spans="28:34" ht="12.75" x14ac:dyDescent="0.25"/>
    <row r="53" spans="28:34" ht="12.75" x14ac:dyDescent="0.25">
      <c r="AF53" s="259"/>
      <c r="AG53" s="259"/>
      <c r="AH53" s="259"/>
    </row>
    <row r="54" spans="28:34" ht="12.75" x14ac:dyDescent="0.25">
      <c r="AH54" s="259"/>
    </row>
    <row r="55" spans="28:34" ht="12.75" x14ac:dyDescent="0.25"/>
    <row r="56" spans="28:34" ht="12.75" x14ac:dyDescent="0.25">
      <c r="AB56" s="259"/>
      <c r="AC56" s="259"/>
      <c r="AD56" s="259"/>
      <c r="AE56" s="259"/>
      <c r="AF56" s="259"/>
      <c r="AG56" s="259"/>
      <c r="AH56" s="259"/>
    </row>
    <row r="57" spans="28:34" ht="12.75" x14ac:dyDescent="0.25">
      <c r="AH57" s="259"/>
    </row>
    <row r="58" spans="28:34" ht="12.75" x14ac:dyDescent="0.25">
      <c r="AH58" s="259"/>
    </row>
    <row r="59" spans="28:34" ht="12.75" x14ac:dyDescent="0.25"/>
    <row r="60" spans="28:34" ht="12.75" x14ac:dyDescent="0.25"/>
    <row r="61" spans="28:34" ht="12.75" x14ac:dyDescent="0.25"/>
    <row r="62" spans="28:34" ht="12.75" x14ac:dyDescent="0.25"/>
    <row r="63" spans="28:34" ht="12.75" x14ac:dyDescent="0.25">
      <c r="AH63" s="259"/>
    </row>
    <row r="64" spans="28:34" ht="12.75" x14ac:dyDescent="0.25">
      <c r="AG64" s="259"/>
      <c r="AH64" s="259"/>
    </row>
    <row r="65" spans="28:34" ht="12.75" x14ac:dyDescent="0.25"/>
    <row r="66" spans="28:34" ht="12.75" x14ac:dyDescent="0.25"/>
    <row r="67" spans="28:34" ht="12.75" x14ac:dyDescent="0.25"/>
    <row r="68" spans="28:34" ht="12.75" x14ac:dyDescent="0.25">
      <c r="AB68" s="259"/>
      <c r="AC68" s="259"/>
      <c r="AD68" s="259"/>
      <c r="AE68" s="259"/>
      <c r="AF68" s="259"/>
      <c r="AG68" s="259"/>
      <c r="AH68" s="259"/>
    </row>
    <row r="69" spans="28:34" ht="12.75" x14ac:dyDescent="0.25">
      <c r="AF69" s="259"/>
      <c r="AG69" s="259"/>
      <c r="AH69" s="259"/>
    </row>
    <row r="70" spans="28:34" ht="12.75" x14ac:dyDescent="0.25"/>
    <row r="71" spans="28:34" ht="12.75" x14ac:dyDescent="0.25"/>
    <row r="72" spans="28:34" ht="12.75" x14ac:dyDescent="0.25"/>
    <row r="73" spans="28:34" ht="12.75" x14ac:dyDescent="0.25"/>
    <row r="74" spans="28:34" ht="12.75" x14ac:dyDescent="0.25"/>
    <row r="75" spans="28:34" ht="12.75" x14ac:dyDescent="0.25">
      <c r="AH75" s="259"/>
    </row>
    <row r="76" spans="28:34" ht="12.75" x14ac:dyDescent="0.25">
      <c r="AF76" s="259"/>
      <c r="AG76" s="259"/>
      <c r="AH76" s="259"/>
    </row>
    <row r="77" spans="28:34" ht="12.75" x14ac:dyDescent="0.25">
      <c r="AG77" s="259"/>
      <c r="AH77" s="259"/>
    </row>
    <row r="78" spans="28:34" ht="12.75" x14ac:dyDescent="0.25"/>
    <row r="79" spans="28:34" ht="12.75" x14ac:dyDescent="0.25"/>
    <row r="80" spans="28:34" ht="12.75" x14ac:dyDescent="0.25"/>
    <row r="81" spans="25:34" ht="12.75" x14ac:dyDescent="0.25"/>
    <row r="82" spans="25:34" ht="12.75" x14ac:dyDescent="0.25">
      <c r="Y82" s="259"/>
    </row>
    <row r="83" spans="25:34" ht="12.75" x14ac:dyDescent="0.25">
      <c r="Y83" s="259"/>
      <c r="Z83" s="259"/>
      <c r="AA83" s="259"/>
      <c r="AB83" s="259"/>
      <c r="AC83" s="259"/>
      <c r="AD83" s="259"/>
      <c r="AE83" s="259"/>
      <c r="AF83" s="259"/>
      <c r="AG83" s="259"/>
      <c r="AH83" s="259"/>
    </row>
    <row r="84" spans="25:34" ht="12.75" x14ac:dyDescent="0.25"/>
    <row r="85" spans="25:34" ht="12.75" x14ac:dyDescent="0.25"/>
    <row r="86" spans="25:34" ht="12.75" x14ac:dyDescent="0.25"/>
    <row r="87" spans="25:34" ht="12.75" x14ac:dyDescent="0.25"/>
    <row r="88" spans="25:34" ht="12.75" x14ac:dyDescent="0.25">
      <c r="AH88" s="259"/>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9"/>
      <c r="AG94" s="259"/>
      <c r="AH94" s="259"/>
    </row>
    <row r="95" spans="25:34" ht="13.5" customHeight="1" x14ac:dyDescent="0.25">
      <c r="AH95" s="259"/>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9"/>
    </row>
    <row r="102" spans="33:34" ht="13.5" customHeight="1" x14ac:dyDescent="0.25"/>
    <row r="103" spans="33:34" ht="13.5" customHeight="1" x14ac:dyDescent="0.25"/>
    <row r="104" spans="33:34" ht="13.5" customHeight="1" x14ac:dyDescent="0.25">
      <c r="AG104" s="259"/>
      <c r="AH104" s="259"/>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9"/>
    </row>
    <row r="117" spans="34:122" ht="13.5" customHeight="1" x14ac:dyDescent="0.25"/>
    <row r="118" spans="34:122" ht="13.5" customHeight="1" x14ac:dyDescent="0.25"/>
    <row r="119" spans="34:122" ht="13.5" customHeight="1" x14ac:dyDescent="0.25"/>
    <row r="120" spans="34:122" ht="13.5" customHeight="1" x14ac:dyDescent="0.25">
      <c r="AH120" s="259"/>
    </row>
    <row r="121" spans="34:122" ht="13.5" customHeight="1" x14ac:dyDescent="0.25">
      <c r="AH121" s="259"/>
    </row>
    <row r="122" spans="34:122" ht="13.5" customHeight="1" x14ac:dyDescent="0.25"/>
    <row r="123" spans="34:122" ht="13.5" customHeight="1" x14ac:dyDescent="0.25"/>
    <row r="124" spans="34:122" ht="13.5" customHeight="1" x14ac:dyDescent="0.25"/>
    <row r="125" spans="34:122" ht="13.5" customHeight="1" x14ac:dyDescent="0.25">
      <c r="DR125" s="259" t="s">
        <v>512</v>
      </c>
    </row>
  </sheetData>
  <sheetProtection algorithmName="SHA-512" hashValue="vEgiToTio4bY7zRwafW2neOp4Kfw50Iu0oyMwSzeF0eZwc7LwZWp3FiKnFDCQ+vybVgeyyQnKB21+eMLgJKf2g==" saltValue="JkHCuxc3jH9PoS96FMcP4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25"/>
  <cols>
    <col min="1" max="34" width="2.46484375" style="260" customWidth="1"/>
    <col min="35" max="122" width="2.46484375" style="259" customWidth="1"/>
    <col min="123" max="16384" width="2.46484375" style="259" hidden="1"/>
  </cols>
  <sheetData>
    <row r="1" spans="2:34" ht="13.5" customHeight="1" x14ac:dyDescent="0.2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2.75" x14ac:dyDescent="0.25">
      <c r="S2" s="259"/>
      <c r="AH2" s="259"/>
    </row>
    <row r="3" spans="2:34" ht="12.75" x14ac:dyDescent="0.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2.75" x14ac:dyDescent="0.25"/>
    <row r="5" spans="2:34" ht="12.75" x14ac:dyDescent="0.25"/>
    <row r="6" spans="2:34" ht="12.75" x14ac:dyDescent="0.25"/>
    <row r="7" spans="2:34" ht="12.75" x14ac:dyDescent="0.25"/>
    <row r="8" spans="2:34" ht="12.75" x14ac:dyDescent="0.25"/>
    <row r="9" spans="2:34" ht="12.75" x14ac:dyDescent="0.25">
      <c r="AH9" s="259"/>
    </row>
    <row r="10" spans="2:34" ht="12.75" x14ac:dyDescent="0.25"/>
    <row r="11" spans="2:34" ht="12.75" x14ac:dyDescent="0.25"/>
    <row r="12" spans="2:34" ht="12.75" x14ac:dyDescent="0.25"/>
    <row r="13" spans="2:34" ht="12.75" x14ac:dyDescent="0.25"/>
    <row r="14" spans="2:34" ht="12.75" x14ac:dyDescent="0.25"/>
    <row r="15" spans="2:34" ht="12.75" x14ac:dyDescent="0.25"/>
    <row r="16" spans="2:34" ht="12.75" x14ac:dyDescent="0.25"/>
    <row r="17" spans="12:34" ht="12.75" x14ac:dyDescent="0.25">
      <c r="AH17" s="259"/>
    </row>
    <row r="18" spans="12:34" ht="12.75" x14ac:dyDescent="0.25"/>
    <row r="19" spans="12:34" ht="12.75" x14ac:dyDescent="0.25"/>
    <row r="20" spans="12:34" ht="12.75" x14ac:dyDescent="0.25">
      <c r="AH20" s="259"/>
    </row>
    <row r="21" spans="12:34" ht="12.75" x14ac:dyDescent="0.25">
      <c r="AH21" s="259"/>
    </row>
    <row r="22" spans="12:34" ht="12.75" x14ac:dyDescent="0.25"/>
    <row r="23" spans="12:34" ht="12.75" x14ac:dyDescent="0.25"/>
    <row r="24" spans="12:34" ht="12.75" x14ac:dyDescent="0.25">
      <c r="Q24" s="259"/>
    </row>
    <row r="25" spans="12:34" ht="12.75" x14ac:dyDescent="0.25"/>
    <row r="26" spans="12:34" ht="12.75" x14ac:dyDescent="0.25"/>
    <row r="27" spans="12:34" ht="12.75" x14ac:dyDescent="0.25"/>
    <row r="28" spans="12:34" ht="12.75" x14ac:dyDescent="0.25">
      <c r="O28" s="259"/>
      <c r="T28" s="259"/>
      <c r="AH28" s="259"/>
    </row>
    <row r="29" spans="12:34" ht="12.75" x14ac:dyDescent="0.25"/>
    <row r="30" spans="12:34" ht="12.75" x14ac:dyDescent="0.25"/>
    <row r="31" spans="12:34" ht="12.75" x14ac:dyDescent="0.25">
      <c r="Q31" s="259"/>
    </row>
    <row r="32" spans="12:34" ht="12.75" x14ac:dyDescent="0.25">
      <c r="L32" s="259"/>
    </row>
    <row r="33" spans="2:34" ht="12.75" x14ac:dyDescent="0.25">
      <c r="C33" s="259"/>
      <c r="E33" s="259"/>
      <c r="G33" s="259"/>
      <c r="I33" s="259"/>
      <c r="X33" s="259"/>
    </row>
    <row r="34" spans="2:34" ht="12.75" x14ac:dyDescent="0.25">
      <c r="B34" s="259"/>
      <c r="P34" s="259"/>
      <c r="R34" s="259"/>
      <c r="T34" s="259"/>
    </row>
    <row r="35" spans="2:34" ht="12.75" x14ac:dyDescent="0.25">
      <c r="D35" s="259"/>
      <c r="W35" s="259"/>
      <c r="AC35" s="259"/>
      <c r="AD35" s="259"/>
      <c r="AE35" s="259"/>
      <c r="AF35" s="259"/>
      <c r="AG35" s="259"/>
      <c r="AH35" s="259"/>
    </row>
    <row r="36" spans="2:34" ht="12.75" x14ac:dyDescent="0.25">
      <c r="H36" s="259"/>
      <c r="J36" s="259"/>
      <c r="K36" s="259"/>
      <c r="M36" s="259"/>
      <c r="Y36" s="259"/>
      <c r="Z36" s="259"/>
      <c r="AA36" s="259"/>
      <c r="AB36" s="259"/>
      <c r="AC36" s="259"/>
      <c r="AD36" s="259"/>
      <c r="AE36" s="259"/>
      <c r="AF36" s="259"/>
      <c r="AG36" s="259"/>
      <c r="AH36" s="259"/>
    </row>
    <row r="37" spans="2:34" ht="12.75" x14ac:dyDescent="0.25">
      <c r="AH37" s="259"/>
    </row>
    <row r="38" spans="2:34" ht="12.75" x14ac:dyDescent="0.25">
      <c r="AG38" s="259"/>
      <c r="AH38" s="259"/>
    </row>
    <row r="39" spans="2:34" ht="12.75" x14ac:dyDescent="0.25"/>
    <row r="40" spans="2:34" ht="12.75" x14ac:dyDescent="0.25">
      <c r="X40" s="259"/>
    </row>
    <row r="41" spans="2:34" ht="12.75" x14ac:dyDescent="0.25">
      <c r="R41" s="259"/>
    </row>
    <row r="42" spans="2:34" ht="12.75" x14ac:dyDescent="0.25">
      <c r="W42" s="259"/>
    </row>
    <row r="43" spans="2:34" ht="12.75" x14ac:dyDescent="0.25">
      <c r="Y43" s="259"/>
      <c r="Z43" s="259"/>
      <c r="AA43" s="259"/>
      <c r="AB43" s="259"/>
      <c r="AC43" s="259"/>
      <c r="AD43" s="259"/>
      <c r="AE43" s="259"/>
      <c r="AF43" s="259"/>
      <c r="AG43" s="259"/>
      <c r="AH43" s="259"/>
    </row>
    <row r="44" spans="2:34" ht="12.75" x14ac:dyDescent="0.25">
      <c r="AH44" s="259"/>
    </row>
    <row r="45" spans="2:34" ht="12.75" x14ac:dyDescent="0.25">
      <c r="X45" s="259"/>
    </row>
    <row r="46" spans="2:34" ht="12.75" x14ac:dyDescent="0.25"/>
    <row r="47" spans="2:34" ht="12.75" x14ac:dyDescent="0.25"/>
    <row r="48" spans="2:34" ht="12.75" x14ac:dyDescent="0.25">
      <c r="W48" s="259"/>
      <c r="Y48" s="259"/>
      <c r="Z48" s="259"/>
      <c r="AA48" s="259"/>
      <c r="AB48" s="259"/>
      <c r="AC48" s="259"/>
      <c r="AD48" s="259"/>
      <c r="AE48" s="259"/>
      <c r="AF48" s="259"/>
      <c r="AG48" s="259"/>
      <c r="AH48" s="259"/>
    </row>
    <row r="49" spans="28:34" ht="12.75" x14ac:dyDescent="0.25"/>
    <row r="50" spans="28:34" ht="12.75" x14ac:dyDescent="0.25">
      <c r="AE50" s="259"/>
      <c r="AF50" s="259"/>
      <c r="AG50" s="259"/>
      <c r="AH50" s="259"/>
    </row>
    <row r="51" spans="28:34" ht="12.75" x14ac:dyDescent="0.25">
      <c r="AC51" s="259"/>
      <c r="AD51" s="259"/>
      <c r="AE51" s="259"/>
      <c r="AF51" s="259"/>
      <c r="AG51" s="259"/>
      <c r="AH51" s="259"/>
    </row>
    <row r="52" spans="28:34" ht="12.75" x14ac:dyDescent="0.25"/>
    <row r="53" spans="28:34" ht="12.75" x14ac:dyDescent="0.25">
      <c r="AF53" s="259"/>
      <c r="AG53" s="259"/>
      <c r="AH53" s="259"/>
    </row>
    <row r="54" spans="28:34" ht="12.75" x14ac:dyDescent="0.25">
      <c r="AH54" s="259"/>
    </row>
    <row r="55" spans="28:34" ht="12.75" x14ac:dyDescent="0.25"/>
    <row r="56" spans="28:34" ht="12.75" x14ac:dyDescent="0.25">
      <c r="AB56" s="259"/>
      <c r="AC56" s="259"/>
      <c r="AD56" s="259"/>
      <c r="AE56" s="259"/>
      <c r="AF56" s="259"/>
      <c r="AG56" s="259"/>
      <c r="AH56" s="259"/>
    </row>
    <row r="57" spans="28:34" ht="12.75" x14ac:dyDescent="0.25">
      <c r="AH57" s="259"/>
    </row>
    <row r="58" spans="28:34" ht="12.75" x14ac:dyDescent="0.25">
      <c r="AH58" s="259"/>
    </row>
    <row r="59" spans="28:34" ht="12.75" x14ac:dyDescent="0.25">
      <c r="AG59" s="259"/>
      <c r="AH59" s="259"/>
    </row>
    <row r="60" spans="28:34" ht="12.75" x14ac:dyDescent="0.25"/>
    <row r="61" spans="28:34" ht="12.75" x14ac:dyDescent="0.25"/>
    <row r="62" spans="28:34" ht="12.75" x14ac:dyDescent="0.25"/>
    <row r="63" spans="28:34" ht="12.75" x14ac:dyDescent="0.25">
      <c r="AH63" s="259"/>
    </row>
    <row r="64" spans="28:34" ht="12.75" x14ac:dyDescent="0.25">
      <c r="AG64" s="259"/>
      <c r="AH64" s="259"/>
    </row>
    <row r="65" spans="28:34" ht="12.75" x14ac:dyDescent="0.25"/>
    <row r="66" spans="28:34" ht="12.75" x14ac:dyDescent="0.25"/>
    <row r="67" spans="28:34" ht="12.75" x14ac:dyDescent="0.25"/>
    <row r="68" spans="28:34" ht="12.75" x14ac:dyDescent="0.25">
      <c r="AB68" s="259"/>
      <c r="AC68" s="259"/>
      <c r="AD68" s="259"/>
      <c r="AE68" s="259"/>
      <c r="AF68" s="259"/>
      <c r="AG68" s="259"/>
      <c r="AH68" s="259"/>
    </row>
    <row r="69" spans="28:34" ht="12.75" x14ac:dyDescent="0.25">
      <c r="AF69" s="259"/>
      <c r="AG69" s="259"/>
      <c r="AH69" s="259"/>
    </row>
    <row r="70" spans="28:34" ht="12.75" x14ac:dyDescent="0.25"/>
    <row r="71" spans="28:34" ht="12.75" x14ac:dyDescent="0.25"/>
    <row r="72" spans="28:34" ht="12.75" x14ac:dyDescent="0.25"/>
    <row r="73" spans="28:34" ht="12.75" x14ac:dyDescent="0.25"/>
    <row r="74" spans="28:34" ht="12.75" x14ac:dyDescent="0.25"/>
    <row r="75" spans="28:34" ht="12.75" x14ac:dyDescent="0.25">
      <c r="AH75" s="259"/>
    </row>
    <row r="76" spans="28:34" ht="12.75" x14ac:dyDescent="0.25">
      <c r="AF76" s="259"/>
      <c r="AG76" s="259"/>
      <c r="AH76" s="259"/>
    </row>
    <row r="77" spans="28:34" ht="12.75" x14ac:dyDescent="0.25">
      <c r="AG77" s="259"/>
      <c r="AH77" s="259"/>
    </row>
    <row r="78" spans="28:34" ht="12.75" x14ac:dyDescent="0.25"/>
    <row r="79" spans="28:34" ht="12.75" x14ac:dyDescent="0.25"/>
    <row r="80" spans="28:34" ht="12.75" x14ac:dyDescent="0.25"/>
    <row r="81" spans="25:34" ht="12.75" x14ac:dyDescent="0.25"/>
    <row r="82" spans="25:34" ht="12.75" x14ac:dyDescent="0.25">
      <c r="Y82" s="259"/>
    </row>
    <row r="83" spans="25:34" ht="12.75" x14ac:dyDescent="0.25">
      <c r="Y83" s="259"/>
      <c r="Z83" s="259"/>
      <c r="AA83" s="259"/>
      <c r="AB83" s="259"/>
      <c r="AC83" s="259"/>
      <c r="AD83" s="259"/>
      <c r="AE83" s="259"/>
      <c r="AF83" s="259"/>
      <c r="AG83" s="259"/>
      <c r="AH83" s="259"/>
    </row>
    <row r="84" spans="25:34" ht="12.75" x14ac:dyDescent="0.25"/>
    <row r="85" spans="25:34" ht="12.75" x14ac:dyDescent="0.25"/>
    <row r="86" spans="25:34" ht="12.75" x14ac:dyDescent="0.25"/>
    <row r="87" spans="25:34" ht="12.75" x14ac:dyDescent="0.25"/>
    <row r="88" spans="25:34" ht="12.75" x14ac:dyDescent="0.25">
      <c r="AH88" s="259"/>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9"/>
      <c r="AG94" s="259"/>
      <c r="AH94" s="259"/>
    </row>
    <row r="95" spans="25:34" ht="13.5" customHeight="1" x14ac:dyDescent="0.25">
      <c r="AH95" s="259"/>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9"/>
    </row>
    <row r="102" spans="33:34" ht="13.5" customHeight="1" x14ac:dyDescent="0.25"/>
    <row r="103" spans="33:34" ht="13.5" customHeight="1" x14ac:dyDescent="0.25"/>
    <row r="104" spans="33:34" ht="13.5" customHeight="1" x14ac:dyDescent="0.25">
      <c r="AG104" s="259"/>
      <c r="AH104" s="259"/>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9"/>
    </row>
    <row r="117" spans="34:122" ht="13.5" customHeight="1" x14ac:dyDescent="0.25"/>
    <row r="118" spans="34:122" ht="13.5" customHeight="1" x14ac:dyDescent="0.25"/>
    <row r="119" spans="34:122" ht="13.5" customHeight="1" x14ac:dyDescent="0.25"/>
    <row r="120" spans="34:122" ht="13.5" customHeight="1" x14ac:dyDescent="0.25">
      <c r="AH120" s="259"/>
    </row>
    <row r="121" spans="34:122" ht="13.5" customHeight="1" x14ac:dyDescent="0.25">
      <c r="AH121" s="259"/>
    </row>
    <row r="122" spans="34:122" ht="13.5" customHeight="1" x14ac:dyDescent="0.25"/>
    <row r="123" spans="34:122" ht="13.5" customHeight="1" x14ac:dyDescent="0.25"/>
    <row r="124" spans="34:122" ht="13.5" customHeight="1" x14ac:dyDescent="0.25"/>
    <row r="125" spans="34:122" ht="13.5" customHeight="1" x14ac:dyDescent="0.25">
      <c r="DR125" s="259" t="s">
        <v>512</v>
      </c>
    </row>
  </sheetData>
  <sheetProtection algorithmName="SHA-512" hashValue="Lhm+OdSpl99fBwR0WWq4Ppw6VqXTH4M/AwSEucGdQzf6vLrt6wgb/LDijAwP0EJIVPVN2UUHjnZjDwQCO11MAg==" saltValue="omn5vcXVQ9qY/G9z7Kvj2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328125" defaultRowHeight="12.75" x14ac:dyDescent="0.25"/>
  <cols>
    <col min="1" max="1" width="45.86328125" style="144" customWidth="1"/>
    <col min="2" max="8" width="13.33203125" style="144" customWidth="1"/>
    <col min="9" max="16384" width="11.1328125" style="144"/>
  </cols>
  <sheetData>
    <row r="1" spans="1:8" x14ac:dyDescent="0.25">
      <c r="A1" s="138"/>
      <c r="B1" s="139"/>
      <c r="C1" s="140"/>
      <c r="D1" s="141"/>
      <c r="E1" s="142"/>
      <c r="F1" s="142"/>
      <c r="G1" s="142"/>
      <c r="H1" s="143"/>
    </row>
    <row r="2" spans="1:8" x14ac:dyDescent="0.25">
      <c r="A2" s="145"/>
      <c r="B2" s="146"/>
      <c r="C2" s="147"/>
      <c r="D2" s="148" t="s">
        <v>53</v>
      </c>
      <c r="E2" s="149"/>
      <c r="F2" s="150" t="s">
        <v>562</v>
      </c>
      <c r="G2" s="151"/>
      <c r="H2" s="152"/>
    </row>
    <row r="3" spans="1:8" x14ac:dyDescent="0.25">
      <c r="A3" s="148" t="s">
        <v>555</v>
      </c>
      <c r="B3" s="153"/>
      <c r="C3" s="154"/>
      <c r="D3" s="155">
        <v>131569</v>
      </c>
      <c r="E3" s="156"/>
      <c r="F3" s="157">
        <v>69185</v>
      </c>
      <c r="G3" s="158"/>
      <c r="H3" s="159"/>
    </row>
    <row r="4" spans="1:8" x14ac:dyDescent="0.25">
      <c r="A4" s="160"/>
      <c r="B4" s="161"/>
      <c r="C4" s="162"/>
      <c r="D4" s="163">
        <v>93172</v>
      </c>
      <c r="E4" s="164"/>
      <c r="F4" s="165">
        <v>38519</v>
      </c>
      <c r="G4" s="166"/>
      <c r="H4" s="167"/>
    </row>
    <row r="5" spans="1:8" x14ac:dyDescent="0.25">
      <c r="A5" s="148" t="s">
        <v>557</v>
      </c>
      <c r="B5" s="153"/>
      <c r="C5" s="154"/>
      <c r="D5" s="155">
        <v>94222</v>
      </c>
      <c r="E5" s="156"/>
      <c r="F5" s="157">
        <v>70166</v>
      </c>
      <c r="G5" s="158"/>
      <c r="H5" s="159"/>
    </row>
    <row r="6" spans="1:8" x14ac:dyDescent="0.25">
      <c r="A6" s="160"/>
      <c r="B6" s="161"/>
      <c r="C6" s="162"/>
      <c r="D6" s="163">
        <v>50326</v>
      </c>
      <c r="E6" s="164"/>
      <c r="F6" s="165">
        <v>36115</v>
      </c>
      <c r="G6" s="166"/>
      <c r="H6" s="167"/>
    </row>
    <row r="7" spans="1:8" x14ac:dyDescent="0.25">
      <c r="A7" s="148" t="s">
        <v>558</v>
      </c>
      <c r="B7" s="153"/>
      <c r="C7" s="154"/>
      <c r="D7" s="155">
        <v>112254</v>
      </c>
      <c r="E7" s="156"/>
      <c r="F7" s="157">
        <v>70329</v>
      </c>
      <c r="G7" s="158"/>
      <c r="H7" s="159"/>
    </row>
    <row r="8" spans="1:8" x14ac:dyDescent="0.25">
      <c r="A8" s="160"/>
      <c r="B8" s="161"/>
      <c r="C8" s="162"/>
      <c r="D8" s="163">
        <v>69524</v>
      </c>
      <c r="E8" s="164"/>
      <c r="F8" s="165">
        <v>39403</v>
      </c>
      <c r="G8" s="166"/>
      <c r="H8" s="167"/>
    </row>
    <row r="9" spans="1:8" x14ac:dyDescent="0.25">
      <c r="A9" s="148" t="s">
        <v>559</v>
      </c>
      <c r="B9" s="153"/>
      <c r="C9" s="154"/>
      <c r="D9" s="155">
        <v>133600</v>
      </c>
      <c r="E9" s="156"/>
      <c r="F9" s="157">
        <v>71871</v>
      </c>
      <c r="G9" s="158"/>
      <c r="H9" s="159"/>
    </row>
    <row r="10" spans="1:8" x14ac:dyDescent="0.25">
      <c r="A10" s="160"/>
      <c r="B10" s="161"/>
      <c r="C10" s="162"/>
      <c r="D10" s="163">
        <v>101451</v>
      </c>
      <c r="E10" s="164"/>
      <c r="F10" s="165">
        <v>38232</v>
      </c>
      <c r="G10" s="166"/>
      <c r="H10" s="167"/>
    </row>
    <row r="11" spans="1:8" x14ac:dyDescent="0.25">
      <c r="A11" s="148" t="s">
        <v>560</v>
      </c>
      <c r="B11" s="153"/>
      <c r="C11" s="154"/>
      <c r="D11" s="155">
        <v>122511</v>
      </c>
      <c r="E11" s="156"/>
      <c r="F11" s="157">
        <v>71807</v>
      </c>
      <c r="G11" s="158"/>
      <c r="H11" s="159"/>
    </row>
    <row r="12" spans="1:8" x14ac:dyDescent="0.25">
      <c r="A12" s="160"/>
      <c r="B12" s="161"/>
      <c r="C12" s="168"/>
      <c r="D12" s="163">
        <v>82191</v>
      </c>
      <c r="E12" s="164"/>
      <c r="F12" s="165">
        <v>37333</v>
      </c>
      <c r="G12" s="166"/>
      <c r="H12" s="167"/>
    </row>
    <row r="13" spans="1:8" x14ac:dyDescent="0.25">
      <c r="A13" s="148"/>
      <c r="B13" s="153"/>
      <c r="C13" s="169"/>
      <c r="D13" s="170">
        <v>118831</v>
      </c>
      <c r="E13" s="171"/>
      <c r="F13" s="172">
        <v>70672</v>
      </c>
      <c r="G13" s="173"/>
      <c r="H13" s="159"/>
    </row>
    <row r="14" spans="1:8" x14ac:dyDescent="0.25">
      <c r="A14" s="160"/>
      <c r="B14" s="161"/>
      <c r="C14" s="162"/>
      <c r="D14" s="163">
        <v>79333</v>
      </c>
      <c r="E14" s="164"/>
      <c r="F14" s="165">
        <v>37920</v>
      </c>
      <c r="G14" s="166"/>
      <c r="H14" s="167"/>
    </row>
    <row r="17" spans="1:11" x14ac:dyDescent="0.25">
      <c r="A17" s="144" t="s">
        <v>54</v>
      </c>
    </row>
    <row r="18" spans="1:11" x14ac:dyDescent="0.2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5">
      <c r="A19" s="174" t="s">
        <v>55</v>
      </c>
      <c r="B19" s="174">
        <f>ROUND(VALUE(SUBSTITUTE(実質収支比率等に係る経年分析!F$48,"▲","-")),2)</f>
        <v>4.3600000000000003</v>
      </c>
      <c r="C19" s="174">
        <f>ROUND(VALUE(SUBSTITUTE(実質収支比率等に係る経年分析!G$48,"▲","-")),2)</f>
        <v>5.22</v>
      </c>
      <c r="D19" s="174">
        <f>ROUND(VALUE(SUBSTITUTE(実質収支比率等に係る経年分析!H$48,"▲","-")),2)</f>
        <v>4.68</v>
      </c>
      <c r="E19" s="174">
        <f>ROUND(VALUE(SUBSTITUTE(実質収支比率等に係る経年分析!I$48,"▲","-")),2)</f>
        <v>5.21</v>
      </c>
      <c r="F19" s="174">
        <f>ROUND(VALUE(SUBSTITUTE(実質収支比率等に係る経年分析!J$48,"▲","-")),2)</f>
        <v>4.74</v>
      </c>
    </row>
    <row r="20" spans="1:11" x14ac:dyDescent="0.25">
      <c r="A20" s="174" t="s">
        <v>56</v>
      </c>
      <c r="B20" s="174">
        <f>ROUND(VALUE(SUBSTITUTE(実質収支比率等に係る経年分析!F$47,"▲","-")),2)</f>
        <v>29.02</v>
      </c>
      <c r="C20" s="174">
        <f>ROUND(VALUE(SUBSTITUTE(実質収支比率等に係る経年分析!G$47,"▲","-")),2)</f>
        <v>28.06</v>
      </c>
      <c r="D20" s="174">
        <f>ROUND(VALUE(SUBSTITUTE(実質収支比率等に係る経年分析!H$47,"▲","-")),2)</f>
        <v>23.24</v>
      </c>
      <c r="E20" s="174">
        <f>ROUND(VALUE(SUBSTITUTE(実質収支比率等に係る経年分析!I$47,"▲","-")),2)</f>
        <v>23.41</v>
      </c>
      <c r="F20" s="174">
        <f>ROUND(VALUE(SUBSTITUTE(実質収支比率等に係る経年分析!J$47,"▲","-")),2)</f>
        <v>19.739999999999998</v>
      </c>
    </row>
    <row r="21" spans="1:11" x14ac:dyDescent="0.25">
      <c r="A21" s="174" t="s">
        <v>57</v>
      </c>
      <c r="B21" s="174">
        <f>IF(ISNUMBER(VALUE(SUBSTITUTE(実質収支比率等に係る経年分析!F$49,"▲","-"))),ROUND(VALUE(SUBSTITUTE(実質収支比率等に係る経年分析!F$49,"▲","-")),2),NA())</f>
        <v>1.23</v>
      </c>
      <c r="C21" s="174">
        <f>IF(ISNUMBER(VALUE(SUBSTITUTE(実質収支比率等に係る経年分析!G$49,"▲","-"))),ROUND(VALUE(SUBSTITUTE(実質収支比率等に係る経年分析!G$49,"▲","-")),2),NA())</f>
        <v>-1.1200000000000001</v>
      </c>
      <c r="D21" s="174">
        <f>IF(ISNUMBER(VALUE(SUBSTITUTE(実質収支比率等に係る経年分析!H$49,"▲","-"))),ROUND(VALUE(SUBSTITUTE(実質収支比率等に係る経年分析!H$49,"▲","-")),2),NA())</f>
        <v>-4.99</v>
      </c>
      <c r="E21" s="174">
        <f>IF(ISNUMBER(VALUE(SUBSTITUTE(実質収支比率等に係る経年分析!I$49,"▲","-"))),ROUND(VALUE(SUBSTITUTE(実質収支比率等に係る経年分析!I$49,"▲","-")),2),NA())</f>
        <v>1.32</v>
      </c>
      <c r="F21" s="174">
        <f>IF(ISNUMBER(VALUE(SUBSTITUTE(実質収支比率等に係る経年分析!J$49,"▲","-"))),ROUND(VALUE(SUBSTITUTE(実質収支比率等に係る経年分析!J$49,"▲","-")),2),NA())</f>
        <v>-5.52</v>
      </c>
    </row>
    <row r="24" spans="1:11" x14ac:dyDescent="0.25">
      <c r="A24" s="144" t="s">
        <v>58</v>
      </c>
    </row>
    <row r="25" spans="1:11" x14ac:dyDescent="0.2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5">
      <c r="A26" s="175"/>
      <c r="B26" s="175" t="s">
        <v>59</v>
      </c>
      <c r="C26" s="175" t="s">
        <v>60</v>
      </c>
      <c r="D26" s="175" t="s">
        <v>59</v>
      </c>
      <c r="E26" s="175" t="s">
        <v>60</v>
      </c>
      <c r="F26" s="175" t="s">
        <v>59</v>
      </c>
      <c r="G26" s="175" t="s">
        <v>60</v>
      </c>
      <c r="H26" s="175" t="s">
        <v>59</v>
      </c>
      <c r="I26" s="175" t="s">
        <v>60</v>
      </c>
      <c r="J26" s="175" t="s">
        <v>59</v>
      </c>
      <c r="K26" s="175" t="s">
        <v>60</v>
      </c>
    </row>
    <row r="27" spans="1:11" x14ac:dyDescent="0.2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0.22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0.21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0.04</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0.01</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0.01</v>
      </c>
    </row>
    <row r="28" spans="1:11" x14ac:dyDescent="0.2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5">
      <c r="A29" s="175" t="str">
        <f>IF(連結実質赤字比率に係る赤字・黒字の構成分析!C$41="",NA(),連結実質赤字比率に係る赤字・黒字の構成分析!C$41)</f>
        <v>歌代の里特別会計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0.05</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0.06</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0.05</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0.05</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v>
      </c>
    </row>
    <row r="30" spans="1:11" x14ac:dyDescent="0.25">
      <c r="A30" s="175" t="str">
        <f>IF(連結実質赤字比率に係る赤字・黒字の構成分析!C$40="",NA(),連結実質赤字比率に係る赤字・黒字の構成分析!C$40)</f>
        <v>すこやか両津特別会計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0.08</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0.08</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0.17</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0.08</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0.11</v>
      </c>
    </row>
    <row r="31" spans="1:11" x14ac:dyDescent="0.25">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0.64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0.44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0.57999999999999996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0.46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0.37</v>
      </c>
    </row>
    <row r="32" spans="1:11" x14ac:dyDescent="0.25">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1.63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0.86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1.18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0.84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1.37</v>
      </c>
    </row>
    <row r="33" spans="1:16" x14ac:dyDescent="0.2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0.62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0.98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1.47</v>
      </c>
    </row>
    <row r="34" spans="1:16" x14ac:dyDescent="0.25">
      <c r="A34" s="175" t="str">
        <f>IF(連結実質赤字比率に係る赤字・黒字の構成分析!C$36="",NA(),連結実質赤字比率に係る赤字・黒字の構成分析!C$36)</f>
        <v>病院事業会計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3.51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3.51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3.39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3.64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3.85</v>
      </c>
    </row>
    <row r="35" spans="1:16" x14ac:dyDescent="0.2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4.3600000000000003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5.22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4.68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5.21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4.74</v>
      </c>
    </row>
    <row r="36" spans="1:16" x14ac:dyDescent="0.2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7.97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8.92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10.01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10.76</v>
      </c>
    </row>
    <row r="39" spans="1:16" x14ac:dyDescent="0.25">
      <c r="A39" s="144" t="s">
        <v>61</v>
      </c>
    </row>
    <row r="40" spans="1:16" x14ac:dyDescent="0.2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25">
      <c r="A42" s="176" t="s">
        <v>64</v>
      </c>
      <c r="B42" s="176"/>
      <c r="C42" s="176"/>
      <c r="D42" s="176">
        <f>'実質公債費比率（分子）の構造'!K$52</f>
        <v>6489</v>
      </c>
      <c r="E42" s="176"/>
      <c r="F42" s="176"/>
      <c r="G42" s="176">
        <f>'実質公債費比率（分子）の構造'!L$52</f>
        <v>6153</v>
      </c>
      <c r="H42" s="176"/>
      <c r="I42" s="176"/>
      <c r="J42" s="176">
        <f>'実質公債費比率（分子）の構造'!M$52</f>
        <v>6098</v>
      </c>
      <c r="K42" s="176"/>
      <c r="L42" s="176"/>
      <c r="M42" s="176">
        <f>'実質公債費比率（分子）の構造'!N$52</f>
        <v>5926</v>
      </c>
      <c r="N42" s="176"/>
      <c r="O42" s="176"/>
      <c r="P42" s="176">
        <f>'実質公債費比率（分子）の構造'!O$52</f>
        <v>5601</v>
      </c>
    </row>
    <row r="43" spans="1:16" x14ac:dyDescent="0.25">
      <c r="A43" s="176" t="s">
        <v>65</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1</v>
      </c>
      <c r="O43" s="176"/>
      <c r="P43" s="176"/>
    </row>
    <row r="44" spans="1:16" x14ac:dyDescent="0.25">
      <c r="A44" s="176" t="s">
        <v>66</v>
      </c>
      <c r="B44" s="176">
        <f>'実質公債費比率（分子）の構造'!K$50</f>
        <v>15</v>
      </c>
      <c r="C44" s="176"/>
      <c r="D44" s="176"/>
      <c r="E44" s="176">
        <f>'実質公債費比率（分子）の構造'!L$50</f>
        <v>15</v>
      </c>
      <c r="F44" s="176"/>
      <c r="G44" s="176"/>
      <c r="H44" s="176">
        <f>'実質公債費比率（分子）の構造'!M$50</f>
        <v>14</v>
      </c>
      <c r="I44" s="176"/>
      <c r="J44" s="176"/>
      <c r="K44" s="176">
        <f>'実質公債費比率（分子）の構造'!N$50</f>
        <v>14</v>
      </c>
      <c r="L44" s="176"/>
      <c r="M44" s="176"/>
      <c r="N44" s="176">
        <f>'実質公債費比率（分子）の構造'!O$50</f>
        <v>14</v>
      </c>
      <c r="O44" s="176"/>
      <c r="P44" s="176"/>
    </row>
    <row r="45" spans="1:16" x14ac:dyDescent="0.25">
      <c r="A45" s="176" t="s">
        <v>67</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5">
      <c r="A46" s="176" t="s">
        <v>68</v>
      </c>
      <c r="B46" s="176">
        <f>'実質公債費比率（分子）の構造'!K$48</f>
        <v>2243</v>
      </c>
      <c r="C46" s="176"/>
      <c r="D46" s="176"/>
      <c r="E46" s="176">
        <f>'実質公債費比率（分子）の構造'!L$48</f>
        <v>2006</v>
      </c>
      <c r="F46" s="176"/>
      <c r="G46" s="176"/>
      <c r="H46" s="176">
        <f>'実質公債費比率（分子）の構造'!M$48</f>
        <v>1816</v>
      </c>
      <c r="I46" s="176"/>
      <c r="J46" s="176"/>
      <c r="K46" s="176">
        <f>'実質公債費比率（分子）の構造'!N$48</f>
        <v>1853</v>
      </c>
      <c r="L46" s="176"/>
      <c r="M46" s="176"/>
      <c r="N46" s="176">
        <f>'実質公債費比率（分子）の構造'!O$48</f>
        <v>1857</v>
      </c>
      <c r="O46" s="176"/>
      <c r="P46" s="176"/>
    </row>
    <row r="47" spans="1:16" x14ac:dyDescent="0.25">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5">
      <c r="A49" s="176" t="s">
        <v>71</v>
      </c>
      <c r="B49" s="176">
        <f>'実質公債費比率（分子）の構造'!K$45</f>
        <v>6946</v>
      </c>
      <c r="C49" s="176"/>
      <c r="D49" s="176"/>
      <c r="E49" s="176">
        <f>'実質公債費比率（分子）の構造'!L$45</f>
        <v>6646</v>
      </c>
      <c r="F49" s="176"/>
      <c r="G49" s="176"/>
      <c r="H49" s="176">
        <f>'実質公債費比率（分子）の構造'!M$45</f>
        <v>6668</v>
      </c>
      <c r="I49" s="176"/>
      <c r="J49" s="176"/>
      <c r="K49" s="176">
        <f>'実質公債費比率（分子）の構造'!N$45</f>
        <v>6507</v>
      </c>
      <c r="L49" s="176"/>
      <c r="M49" s="176"/>
      <c r="N49" s="176">
        <f>'実質公債費比率（分子）の構造'!O$45</f>
        <v>6218</v>
      </c>
      <c r="O49" s="176"/>
      <c r="P49" s="176"/>
    </row>
    <row r="50" spans="1:16" x14ac:dyDescent="0.25">
      <c r="A50" s="176" t="s">
        <v>72</v>
      </c>
      <c r="B50" s="176" t="e">
        <f>NA()</f>
        <v>#N/A</v>
      </c>
      <c r="C50" s="176">
        <f>IF(ISNUMBER('実質公債費比率（分子）の構造'!K$53),'実質公債費比率（分子）の構造'!K$53,NA())</f>
        <v>2715</v>
      </c>
      <c r="D50" s="176" t="e">
        <f>NA()</f>
        <v>#N/A</v>
      </c>
      <c r="E50" s="176" t="e">
        <f>NA()</f>
        <v>#N/A</v>
      </c>
      <c r="F50" s="176">
        <f>IF(ISNUMBER('実質公債費比率（分子）の構造'!L$53),'実質公債費比率（分子）の構造'!L$53,NA())</f>
        <v>2514</v>
      </c>
      <c r="G50" s="176" t="e">
        <f>NA()</f>
        <v>#N/A</v>
      </c>
      <c r="H50" s="176" t="e">
        <f>NA()</f>
        <v>#N/A</v>
      </c>
      <c r="I50" s="176">
        <f>IF(ISNUMBER('実質公債費比率（分子）の構造'!M$53),'実質公債費比率（分子）の構造'!M$53,NA())</f>
        <v>2400</v>
      </c>
      <c r="J50" s="176" t="e">
        <f>NA()</f>
        <v>#N/A</v>
      </c>
      <c r="K50" s="176" t="e">
        <f>NA()</f>
        <v>#N/A</v>
      </c>
      <c r="L50" s="176">
        <f>IF(ISNUMBER('実質公債費比率（分子）の構造'!N$53),'実質公債費比率（分子）の構造'!N$53,NA())</f>
        <v>2448</v>
      </c>
      <c r="M50" s="176" t="e">
        <f>NA()</f>
        <v>#N/A</v>
      </c>
      <c r="N50" s="176" t="e">
        <f>NA()</f>
        <v>#N/A</v>
      </c>
      <c r="O50" s="176">
        <f>IF(ISNUMBER('実質公債費比率（分子）の構造'!O$53),'実質公債費比率（分子）の構造'!O$53,NA())</f>
        <v>2489</v>
      </c>
      <c r="P50" s="176" t="e">
        <f>NA()</f>
        <v>#N/A</v>
      </c>
    </row>
    <row r="53" spans="1:16" x14ac:dyDescent="0.25">
      <c r="A53" s="144" t="s">
        <v>73</v>
      </c>
    </row>
    <row r="54" spans="1:16" x14ac:dyDescent="0.2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25">
      <c r="A56" s="175" t="s">
        <v>44</v>
      </c>
      <c r="B56" s="175"/>
      <c r="C56" s="175"/>
      <c r="D56" s="175">
        <f>'将来負担比率（分子）の構造'!I$52</f>
        <v>55769</v>
      </c>
      <c r="E56" s="175"/>
      <c r="F56" s="175"/>
      <c r="G56" s="175">
        <f>'将来負担比率（分子）の構造'!J$52</f>
        <v>52893</v>
      </c>
      <c r="H56" s="175"/>
      <c r="I56" s="175"/>
      <c r="J56" s="175">
        <f>'将来負担比率（分子）の構造'!K$52</f>
        <v>48758</v>
      </c>
      <c r="K56" s="175"/>
      <c r="L56" s="175"/>
      <c r="M56" s="175">
        <f>'将来負担比率（分子）の構造'!L$52</f>
        <v>48557</v>
      </c>
      <c r="N56" s="175"/>
      <c r="O56" s="175"/>
      <c r="P56" s="175">
        <f>'将来負担比率（分子）の構造'!M$52</f>
        <v>46918</v>
      </c>
    </row>
    <row r="57" spans="1:16" x14ac:dyDescent="0.25">
      <c r="A57" s="175" t="s">
        <v>43</v>
      </c>
      <c r="B57" s="175"/>
      <c r="C57" s="175"/>
      <c r="D57" s="175">
        <f>'将来負担比率（分子）の構造'!I$51</f>
        <v>845</v>
      </c>
      <c r="E57" s="175"/>
      <c r="F57" s="175"/>
      <c r="G57" s="175">
        <f>'将来負担比率（分子）の構造'!J$51</f>
        <v>764</v>
      </c>
      <c r="H57" s="175"/>
      <c r="I57" s="175"/>
      <c r="J57" s="175">
        <f>'将来負担比率（分子）の構造'!K$51</f>
        <v>731</v>
      </c>
      <c r="K57" s="175"/>
      <c r="L57" s="175"/>
      <c r="M57" s="175">
        <f>'将来負担比率（分子）の構造'!L$51</f>
        <v>754</v>
      </c>
      <c r="N57" s="175"/>
      <c r="O57" s="175"/>
      <c r="P57" s="175">
        <f>'将来負担比率（分子）の構造'!M$51</f>
        <v>716</v>
      </c>
    </row>
    <row r="58" spans="1:16" x14ac:dyDescent="0.25">
      <c r="A58" s="175" t="s">
        <v>42</v>
      </c>
      <c r="B58" s="175"/>
      <c r="C58" s="175"/>
      <c r="D58" s="175">
        <f>'将来負担比率（分子）の構造'!I$50</f>
        <v>12750</v>
      </c>
      <c r="E58" s="175"/>
      <c r="F58" s="175"/>
      <c r="G58" s="175">
        <f>'将来負担比率（分子）の構造'!J$50</f>
        <v>11862</v>
      </c>
      <c r="H58" s="175"/>
      <c r="I58" s="175"/>
      <c r="J58" s="175">
        <f>'将来負担比率（分子）の構造'!K$50</f>
        <v>10218</v>
      </c>
      <c r="K58" s="175"/>
      <c r="L58" s="175"/>
      <c r="M58" s="175">
        <f>'将来負担比率（分子）の構造'!L$50</f>
        <v>10433</v>
      </c>
      <c r="N58" s="175"/>
      <c r="O58" s="175"/>
      <c r="P58" s="175">
        <f>'将来負担比率（分子）の構造'!M$50</f>
        <v>9124</v>
      </c>
    </row>
    <row r="59" spans="1:16" x14ac:dyDescent="0.2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5">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5">
      <c r="A62" s="175" t="s">
        <v>36</v>
      </c>
      <c r="B62" s="175">
        <f>'将来負担比率（分子）の構造'!I$45</f>
        <v>9702</v>
      </c>
      <c r="C62" s="175"/>
      <c r="D62" s="175"/>
      <c r="E62" s="175">
        <f>'将来負担比率（分子）の構造'!J$45</f>
        <v>9627</v>
      </c>
      <c r="F62" s="175"/>
      <c r="G62" s="175"/>
      <c r="H62" s="175">
        <f>'将来負担比率（分子）の構造'!K$45</f>
        <v>9610</v>
      </c>
      <c r="I62" s="175"/>
      <c r="J62" s="175"/>
      <c r="K62" s="175">
        <f>'将来負担比率（分子）の構造'!L$45</f>
        <v>9567</v>
      </c>
      <c r="L62" s="175"/>
      <c r="M62" s="175"/>
      <c r="N62" s="175">
        <f>'将来負担比率（分子）の構造'!M$45</f>
        <v>9433</v>
      </c>
      <c r="O62" s="175"/>
      <c r="P62" s="175"/>
    </row>
    <row r="63" spans="1:16" x14ac:dyDescent="0.25">
      <c r="A63" s="175" t="s">
        <v>35</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5">
      <c r="A64" s="175" t="s">
        <v>34</v>
      </c>
      <c r="B64" s="175">
        <f>'将来負担比率（分子）の構造'!I$43</f>
        <v>27705</v>
      </c>
      <c r="C64" s="175"/>
      <c r="D64" s="175"/>
      <c r="E64" s="175">
        <f>'将来負担比率（分子）の構造'!J$43</f>
        <v>27036</v>
      </c>
      <c r="F64" s="175"/>
      <c r="G64" s="175"/>
      <c r="H64" s="175">
        <f>'将来負担比率（分子）の構造'!K$43</f>
        <v>25454</v>
      </c>
      <c r="I64" s="175"/>
      <c r="J64" s="175"/>
      <c r="K64" s="175">
        <f>'将来負担比率（分子）の構造'!L$43</f>
        <v>24411</v>
      </c>
      <c r="L64" s="175"/>
      <c r="M64" s="175"/>
      <c r="N64" s="175">
        <f>'将来負担比率（分子）の構造'!M$43</f>
        <v>23307</v>
      </c>
      <c r="O64" s="175"/>
      <c r="P64" s="175"/>
    </row>
    <row r="65" spans="1:16" x14ac:dyDescent="0.25">
      <c r="A65" s="175" t="s">
        <v>33</v>
      </c>
      <c r="B65" s="175">
        <f>'将来負担比率（分子）の構造'!I$42</f>
        <v>72</v>
      </c>
      <c r="C65" s="175"/>
      <c r="D65" s="175"/>
      <c r="E65" s="175">
        <f>'将来負担比率（分子）の構造'!J$42</f>
        <v>58</v>
      </c>
      <c r="F65" s="175"/>
      <c r="G65" s="175"/>
      <c r="H65" s="175">
        <f>'将来負担比率（分子）の構造'!K$42</f>
        <v>47</v>
      </c>
      <c r="I65" s="175"/>
      <c r="J65" s="175"/>
      <c r="K65" s="175">
        <f>'将来負担比率（分子）の構造'!L$42</f>
        <v>47</v>
      </c>
      <c r="L65" s="175"/>
      <c r="M65" s="175"/>
      <c r="N65" s="175">
        <f>'将来負担比率（分子）の構造'!M$42</f>
        <v>24</v>
      </c>
      <c r="O65" s="175"/>
      <c r="P65" s="175"/>
    </row>
    <row r="66" spans="1:16" x14ac:dyDescent="0.25">
      <c r="A66" s="175" t="s">
        <v>32</v>
      </c>
      <c r="B66" s="175">
        <f>'将来負担比率（分子）の構造'!I$41</f>
        <v>57801</v>
      </c>
      <c r="C66" s="175"/>
      <c r="D66" s="175"/>
      <c r="E66" s="175">
        <f>'将来負担比率（分子）の構造'!J$41</f>
        <v>54506</v>
      </c>
      <c r="F66" s="175"/>
      <c r="G66" s="175"/>
      <c r="H66" s="175">
        <f>'将来負担比率（分子）の構造'!K$41</f>
        <v>51859</v>
      </c>
      <c r="I66" s="175"/>
      <c r="J66" s="175"/>
      <c r="K66" s="175">
        <f>'将来負担比率（分子）の構造'!L$41</f>
        <v>50263</v>
      </c>
      <c r="L66" s="175"/>
      <c r="M66" s="175"/>
      <c r="N66" s="175">
        <f>'将来負担比率（分子）の構造'!M$41</f>
        <v>48080</v>
      </c>
      <c r="O66" s="175"/>
      <c r="P66" s="175"/>
    </row>
    <row r="67" spans="1:16" x14ac:dyDescent="0.25">
      <c r="A67" s="175" t="s">
        <v>76</v>
      </c>
      <c r="B67" s="175" t="e">
        <f>NA()</f>
        <v>#N/A</v>
      </c>
      <c r="C67" s="175">
        <f>IF(ISNUMBER('将来負担比率（分子）の構造'!I$53), IF('将来負担比率（分子）の構造'!I$53 &lt; 0, 0, '将来負担比率（分子）の構造'!I$53), NA())</f>
        <v>25916</v>
      </c>
      <c r="D67" s="175" t="e">
        <f>NA()</f>
        <v>#N/A</v>
      </c>
      <c r="E67" s="175" t="e">
        <f>NA()</f>
        <v>#N/A</v>
      </c>
      <c r="F67" s="175">
        <f>IF(ISNUMBER('将来負担比率（分子）の構造'!J$53), IF('将来負担比率（分子）の構造'!J$53 &lt; 0, 0, '将来負担比率（分子）の構造'!J$53), NA())</f>
        <v>25708</v>
      </c>
      <c r="G67" s="175" t="e">
        <f>NA()</f>
        <v>#N/A</v>
      </c>
      <c r="H67" s="175" t="e">
        <f>NA()</f>
        <v>#N/A</v>
      </c>
      <c r="I67" s="175">
        <f>IF(ISNUMBER('将来負担比率（分子）の構造'!K$53), IF('将来負担比率（分子）の構造'!K$53 &lt; 0, 0, '将来負担比率（分子）の構造'!K$53), NA())</f>
        <v>27262</v>
      </c>
      <c r="J67" s="175" t="e">
        <f>NA()</f>
        <v>#N/A</v>
      </c>
      <c r="K67" s="175" t="e">
        <f>NA()</f>
        <v>#N/A</v>
      </c>
      <c r="L67" s="175">
        <f>IF(ISNUMBER('将来負担比率（分子）の構造'!L$53), IF('将来負担比率（分子）の構造'!L$53 &lt; 0, 0, '将来負担比率（分子）の構造'!L$53), NA())</f>
        <v>24544</v>
      </c>
      <c r="M67" s="175" t="e">
        <f>NA()</f>
        <v>#N/A</v>
      </c>
      <c r="N67" s="175" t="e">
        <f>NA()</f>
        <v>#N/A</v>
      </c>
      <c r="O67" s="175">
        <f>IF(ISNUMBER('将来負担比率（分子）の構造'!M$53), IF('将来負担比率（分子）の構造'!M$53 &lt; 0, 0, '将来負担比率（分子）の構造'!M$53), NA())</f>
        <v>24086</v>
      </c>
      <c r="P67" s="175" t="e">
        <f>NA()</f>
        <v>#N/A</v>
      </c>
    </row>
    <row r="70" spans="1:16" x14ac:dyDescent="0.25">
      <c r="A70" s="177" t="s">
        <v>77</v>
      </c>
      <c r="B70" s="177"/>
      <c r="C70" s="177"/>
      <c r="D70" s="177"/>
      <c r="E70" s="177"/>
      <c r="F70" s="177"/>
    </row>
    <row r="71" spans="1:16" x14ac:dyDescent="0.25">
      <c r="A71" s="178"/>
      <c r="B71" s="178" t="str">
        <f>基金残高に係る経年分析!F54</f>
        <v>R02</v>
      </c>
      <c r="C71" s="178" t="str">
        <f>基金残高に係る経年分析!G54</f>
        <v>R03</v>
      </c>
      <c r="D71" s="178" t="str">
        <f>基金残高に係る経年分析!H54</f>
        <v>R04</v>
      </c>
    </row>
    <row r="72" spans="1:16" x14ac:dyDescent="0.25">
      <c r="A72" s="178" t="s">
        <v>78</v>
      </c>
      <c r="B72" s="179">
        <f>基金残高に係る経年分析!F55</f>
        <v>6082</v>
      </c>
      <c r="C72" s="179">
        <f>基金残高に係る経年分析!G55</f>
        <v>6266</v>
      </c>
      <c r="D72" s="179">
        <f>基金残高に係る経年分析!H55</f>
        <v>5040</v>
      </c>
    </row>
    <row r="73" spans="1:16" x14ac:dyDescent="0.25">
      <c r="A73" s="178" t="s">
        <v>79</v>
      </c>
      <c r="B73" s="179">
        <f>基金残高に係る経年分析!F56</f>
        <v>1409</v>
      </c>
      <c r="C73" s="179">
        <f>基金残高に係る経年分析!G56</f>
        <v>1470</v>
      </c>
      <c r="D73" s="179">
        <f>基金残高に係る経年分析!H56</f>
        <v>1286</v>
      </c>
    </row>
    <row r="74" spans="1:16" x14ac:dyDescent="0.25">
      <c r="A74" s="178" t="s">
        <v>80</v>
      </c>
      <c r="B74" s="179">
        <f>基金残高に係る経年分析!F57</f>
        <v>9244</v>
      </c>
      <c r="C74" s="179">
        <f>基金残高に係る経年分析!G57</f>
        <v>8818</v>
      </c>
      <c r="D74" s="179">
        <f>基金残高に係る経年分析!H57</f>
        <v>8784</v>
      </c>
    </row>
  </sheetData>
  <sheetProtection algorithmName="SHA-512" hashValue="EZifMXJh68wgTi+recfDtqh9ATydT9b+l+lB4EuFeg+kqHmi+d6+PmjNDWZo78XXlFw3QN8awg0G9br7VkJCog==" saltValue="qUrrViReKSofHdpHoN7HF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5"/>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3">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220</v>
      </c>
      <c r="DI1" s="754"/>
      <c r="DJ1" s="754"/>
      <c r="DK1" s="754"/>
      <c r="DL1" s="754"/>
      <c r="DM1" s="754"/>
      <c r="DN1" s="755"/>
      <c r="DO1" s="214"/>
      <c r="DP1" s="753" t="s">
        <v>221</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5">
      <c r="B2" s="215" t="s">
        <v>222</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5">
      <c r="B3" s="709" t="s">
        <v>223</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224</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225</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5">
      <c r="B4" s="709" t="s">
        <v>1</v>
      </c>
      <c r="C4" s="710"/>
      <c r="D4" s="710"/>
      <c r="E4" s="710"/>
      <c r="F4" s="710"/>
      <c r="G4" s="710"/>
      <c r="H4" s="710"/>
      <c r="I4" s="710"/>
      <c r="J4" s="710"/>
      <c r="K4" s="710"/>
      <c r="L4" s="710"/>
      <c r="M4" s="710"/>
      <c r="N4" s="710"/>
      <c r="O4" s="710"/>
      <c r="P4" s="710"/>
      <c r="Q4" s="711"/>
      <c r="R4" s="709" t="s">
        <v>226</v>
      </c>
      <c r="S4" s="710"/>
      <c r="T4" s="710"/>
      <c r="U4" s="710"/>
      <c r="V4" s="710"/>
      <c r="W4" s="710"/>
      <c r="X4" s="710"/>
      <c r="Y4" s="711"/>
      <c r="Z4" s="709" t="s">
        <v>227</v>
      </c>
      <c r="AA4" s="710"/>
      <c r="AB4" s="710"/>
      <c r="AC4" s="711"/>
      <c r="AD4" s="709" t="s">
        <v>228</v>
      </c>
      <c r="AE4" s="710"/>
      <c r="AF4" s="710"/>
      <c r="AG4" s="710"/>
      <c r="AH4" s="710"/>
      <c r="AI4" s="710"/>
      <c r="AJ4" s="710"/>
      <c r="AK4" s="711"/>
      <c r="AL4" s="709" t="s">
        <v>227</v>
      </c>
      <c r="AM4" s="710"/>
      <c r="AN4" s="710"/>
      <c r="AO4" s="711"/>
      <c r="AP4" s="756" t="s">
        <v>229</v>
      </c>
      <c r="AQ4" s="756"/>
      <c r="AR4" s="756"/>
      <c r="AS4" s="756"/>
      <c r="AT4" s="756"/>
      <c r="AU4" s="756"/>
      <c r="AV4" s="756"/>
      <c r="AW4" s="756"/>
      <c r="AX4" s="756"/>
      <c r="AY4" s="756"/>
      <c r="AZ4" s="756"/>
      <c r="BA4" s="756"/>
      <c r="BB4" s="756"/>
      <c r="BC4" s="756"/>
      <c r="BD4" s="756"/>
      <c r="BE4" s="756"/>
      <c r="BF4" s="756"/>
      <c r="BG4" s="756" t="s">
        <v>230</v>
      </c>
      <c r="BH4" s="756"/>
      <c r="BI4" s="756"/>
      <c r="BJ4" s="756"/>
      <c r="BK4" s="756"/>
      <c r="BL4" s="756"/>
      <c r="BM4" s="756"/>
      <c r="BN4" s="756"/>
      <c r="BO4" s="756" t="s">
        <v>227</v>
      </c>
      <c r="BP4" s="756"/>
      <c r="BQ4" s="756"/>
      <c r="BR4" s="756"/>
      <c r="BS4" s="756" t="s">
        <v>231</v>
      </c>
      <c r="BT4" s="756"/>
      <c r="BU4" s="756"/>
      <c r="BV4" s="756"/>
      <c r="BW4" s="756"/>
      <c r="BX4" s="756"/>
      <c r="BY4" s="756"/>
      <c r="BZ4" s="756"/>
      <c r="CA4" s="756"/>
      <c r="CB4" s="756"/>
      <c r="CD4" s="709" t="s">
        <v>232</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5">
      <c r="B5" s="715" t="s">
        <v>233</v>
      </c>
      <c r="C5" s="716"/>
      <c r="D5" s="716"/>
      <c r="E5" s="716"/>
      <c r="F5" s="716"/>
      <c r="G5" s="716"/>
      <c r="H5" s="716"/>
      <c r="I5" s="716"/>
      <c r="J5" s="716"/>
      <c r="K5" s="716"/>
      <c r="L5" s="716"/>
      <c r="M5" s="716"/>
      <c r="N5" s="716"/>
      <c r="O5" s="716"/>
      <c r="P5" s="716"/>
      <c r="Q5" s="717"/>
      <c r="R5" s="712">
        <v>4983895</v>
      </c>
      <c r="S5" s="713"/>
      <c r="T5" s="713"/>
      <c r="U5" s="713"/>
      <c r="V5" s="713"/>
      <c r="W5" s="713"/>
      <c r="X5" s="713"/>
      <c r="Y5" s="738"/>
      <c r="Z5" s="751">
        <v>10.1</v>
      </c>
      <c r="AA5" s="751"/>
      <c r="AB5" s="751"/>
      <c r="AC5" s="751"/>
      <c r="AD5" s="752">
        <v>4983895</v>
      </c>
      <c r="AE5" s="752"/>
      <c r="AF5" s="752"/>
      <c r="AG5" s="752"/>
      <c r="AH5" s="752"/>
      <c r="AI5" s="752"/>
      <c r="AJ5" s="752"/>
      <c r="AK5" s="752"/>
      <c r="AL5" s="739">
        <v>19.600000000000001</v>
      </c>
      <c r="AM5" s="721"/>
      <c r="AN5" s="721"/>
      <c r="AO5" s="740"/>
      <c r="AP5" s="715" t="s">
        <v>234</v>
      </c>
      <c r="AQ5" s="716"/>
      <c r="AR5" s="716"/>
      <c r="AS5" s="716"/>
      <c r="AT5" s="716"/>
      <c r="AU5" s="716"/>
      <c r="AV5" s="716"/>
      <c r="AW5" s="716"/>
      <c r="AX5" s="716"/>
      <c r="AY5" s="716"/>
      <c r="AZ5" s="716"/>
      <c r="BA5" s="716"/>
      <c r="BB5" s="716"/>
      <c r="BC5" s="716"/>
      <c r="BD5" s="716"/>
      <c r="BE5" s="716"/>
      <c r="BF5" s="717"/>
      <c r="BG5" s="657">
        <v>4962431</v>
      </c>
      <c r="BH5" s="658"/>
      <c r="BI5" s="658"/>
      <c r="BJ5" s="658"/>
      <c r="BK5" s="658"/>
      <c r="BL5" s="658"/>
      <c r="BM5" s="658"/>
      <c r="BN5" s="659"/>
      <c r="BO5" s="695">
        <v>99.6</v>
      </c>
      <c r="BP5" s="695"/>
      <c r="BQ5" s="695"/>
      <c r="BR5" s="695"/>
      <c r="BS5" s="696">
        <v>28896</v>
      </c>
      <c r="BT5" s="696"/>
      <c r="BU5" s="696"/>
      <c r="BV5" s="696"/>
      <c r="BW5" s="696"/>
      <c r="BX5" s="696"/>
      <c r="BY5" s="696"/>
      <c r="BZ5" s="696"/>
      <c r="CA5" s="696"/>
      <c r="CB5" s="736"/>
      <c r="CD5" s="709" t="s">
        <v>229</v>
      </c>
      <c r="CE5" s="710"/>
      <c r="CF5" s="710"/>
      <c r="CG5" s="710"/>
      <c r="CH5" s="710"/>
      <c r="CI5" s="710"/>
      <c r="CJ5" s="710"/>
      <c r="CK5" s="710"/>
      <c r="CL5" s="710"/>
      <c r="CM5" s="710"/>
      <c r="CN5" s="710"/>
      <c r="CO5" s="710"/>
      <c r="CP5" s="710"/>
      <c r="CQ5" s="711"/>
      <c r="CR5" s="709" t="s">
        <v>235</v>
      </c>
      <c r="CS5" s="710"/>
      <c r="CT5" s="710"/>
      <c r="CU5" s="710"/>
      <c r="CV5" s="710"/>
      <c r="CW5" s="710"/>
      <c r="CX5" s="710"/>
      <c r="CY5" s="711"/>
      <c r="CZ5" s="709" t="s">
        <v>227</v>
      </c>
      <c r="DA5" s="710"/>
      <c r="DB5" s="710"/>
      <c r="DC5" s="711"/>
      <c r="DD5" s="709" t="s">
        <v>236</v>
      </c>
      <c r="DE5" s="710"/>
      <c r="DF5" s="710"/>
      <c r="DG5" s="710"/>
      <c r="DH5" s="710"/>
      <c r="DI5" s="710"/>
      <c r="DJ5" s="710"/>
      <c r="DK5" s="710"/>
      <c r="DL5" s="710"/>
      <c r="DM5" s="710"/>
      <c r="DN5" s="710"/>
      <c r="DO5" s="710"/>
      <c r="DP5" s="711"/>
      <c r="DQ5" s="709" t="s">
        <v>237</v>
      </c>
      <c r="DR5" s="710"/>
      <c r="DS5" s="710"/>
      <c r="DT5" s="710"/>
      <c r="DU5" s="710"/>
      <c r="DV5" s="710"/>
      <c r="DW5" s="710"/>
      <c r="DX5" s="710"/>
      <c r="DY5" s="710"/>
      <c r="DZ5" s="710"/>
      <c r="EA5" s="710"/>
      <c r="EB5" s="710"/>
      <c r="EC5" s="711"/>
    </row>
    <row r="6" spans="2:143" ht="11.25" customHeight="1" x14ac:dyDescent="0.25">
      <c r="B6" s="654" t="s">
        <v>238</v>
      </c>
      <c r="C6" s="655"/>
      <c r="D6" s="655"/>
      <c r="E6" s="655"/>
      <c r="F6" s="655"/>
      <c r="G6" s="655"/>
      <c r="H6" s="655"/>
      <c r="I6" s="655"/>
      <c r="J6" s="655"/>
      <c r="K6" s="655"/>
      <c r="L6" s="655"/>
      <c r="M6" s="655"/>
      <c r="N6" s="655"/>
      <c r="O6" s="655"/>
      <c r="P6" s="655"/>
      <c r="Q6" s="656"/>
      <c r="R6" s="657">
        <v>533075</v>
      </c>
      <c r="S6" s="658"/>
      <c r="T6" s="658"/>
      <c r="U6" s="658"/>
      <c r="V6" s="658"/>
      <c r="W6" s="658"/>
      <c r="X6" s="658"/>
      <c r="Y6" s="659"/>
      <c r="Z6" s="695">
        <v>1.1000000000000001</v>
      </c>
      <c r="AA6" s="695"/>
      <c r="AB6" s="695"/>
      <c r="AC6" s="695"/>
      <c r="AD6" s="696">
        <v>533075</v>
      </c>
      <c r="AE6" s="696"/>
      <c r="AF6" s="696"/>
      <c r="AG6" s="696"/>
      <c r="AH6" s="696"/>
      <c r="AI6" s="696"/>
      <c r="AJ6" s="696"/>
      <c r="AK6" s="696"/>
      <c r="AL6" s="660">
        <v>2.1</v>
      </c>
      <c r="AM6" s="661"/>
      <c r="AN6" s="661"/>
      <c r="AO6" s="697"/>
      <c r="AP6" s="654" t="s">
        <v>239</v>
      </c>
      <c r="AQ6" s="655"/>
      <c r="AR6" s="655"/>
      <c r="AS6" s="655"/>
      <c r="AT6" s="655"/>
      <c r="AU6" s="655"/>
      <c r="AV6" s="655"/>
      <c r="AW6" s="655"/>
      <c r="AX6" s="655"/>
      <c r="AY6" s="655"/>
      <c r="AZ6" s="655"/>
      <c r="BA6" s="655"/>
      <c r="BB6" s="655"/>
      <c r="BC6" s="655"/>
      <c r="BD6" s="655"/>
      <c r="BE6" s="655"/>
      <c r="BF6" s="656"/>
      <c r="BG6" s="657">
        <v>4962431</v>
      </c>
      <c r="BH6" s="658"/>
      <c r="BI6" s="658"/>
      <c r="BJ6" s="658"/>
      <c r="BK6" s="658"/>
      <c r="BL6" s="658"/>
      <c r="BM6" s="658"/>
      <c r="BN6" s="659"/>
      <c r="BO6" s="695">
        <v>99.6</v>
      </c>
      <c r="BP6" s="695"/>
      <c r="BQ6" s="695"/>
      <c r="BR6" s="695"/>
      <c r="BS6" s="696">
        <v>28896</v>
      </c>
      <c r="BT6" s="696"/>
      <c r="BU6" s="696"/>
      <c r="BV6" s="696"/>
      <c r="BW6" s="696"/>
      <c r="BX6" s="696"/>
      <c r="BY6" s="696"/>
      <c r="BZ6" s="696"/>
      <c r="CA6" s="696"/>
      <c r="CB6" s="736"/>
      <c r="CD6" s="715" t="s">
        <v>240</v>
      </c>
      <c r="CE6" s="716"/>
      <c r="CF6" s="716"/>
      <c r="CG6" s="716"/>
      <c r="CH6" s="716"/>
      <c r="CI6" s="716"/>
      <c r="CJ6" s="716"/>
      <c r="CK6" s="716"/>
      <c r="CL6" s="716"/>
      <c r="CM6" s="716"/>
      <c r="CN6" s="716"/>
      <c r="CO6" s="716"/>
      <c r="CP6" s="716"/>
      <c r="CQ6" s="717"/>
      <c r="CR6" s="657">
        <v>175770</v>
      </c>
      <c r="CS6" s="658"/>
      <c r="CT6" s="658"/>
      <c r="CU6" s="658"/>
      <c r="CV6" s="658"/>
      <c r="CW6" s="658"/>
      <c r="CX6" s="658"/>
      <c r="CY6" s="659"/>
      <c r="CZ6" s="739">
        <v>0.4</v>
      </c>
      <c r="DA6" s="721"/>
      <c r="DB6" s="721"/>
      <c r="DC6" s="741"/>
      <c r="DD6" s="663" t="s">
        <v>241</v>
      </c>
      <c r="DE6" s="658"/>
      <c r="DF6" s="658"/>
      <c r="DG6" s="658"/>
      <c r="DH6" s="658"/>
      <c r="DI6" s="658"/>
      <c r="DJ6" s="658"/>
      <c r="DK6" s="658"/>
      <c r="DL6" s="658"/>
      <c r="DM6" s="658"/>
      <c r="DN6" s="658"/>
      <c r="DO6" s="658"/>
      <c r="DP6" s="659"/>
      <c r="DQ6" s="663">
        <v>175770</v>
      </c>
      <c r="DR6" s="658"/>
      <c r="DS6" s="658"/>
      <c r="DT6" s="658"/>
      <c r="DU6" s="658"/>
      <c r="DV6" s="658"/>
      <c r="DW6" s="658"/>
      <c r="DX6" s="658"/>
      <c r="DY6" s="658"/>
      <c r="DZ6" s="658"/>
      <c r="EA6" s="658"/>
      <c r="EB6" s="658"/>
      <c r="EC6" s="694"/>
    </row>
    <row r="7" spans="2:143" ht="11.25" customHeight="1" x14ac:dyDescent="0.25">
      <c r="B7" s="654" t="s">
        <v>242</v>
      </c>
      <c r="C7" s="655"/>
      <c r="D7" s="655"/>
      <c r="E7" s="655"/>
      <c r="F7" s="655"/>
      <c r="G7" s="655"/>
      <c r="H7" s="655"/>
      <c r="I7" s="655"/>
      <c r="J7" s="655"/>
      <c r="K7" s="655"/>
      <c r="L7" s="655"/>
      <c r="M7" s="655"/>
      <c r="N7" s="655"/>
      <c r="O7" s="655"/>
      <c r="P7" s="655"/>
      <c r="Q7" s="656"/>
      <c r="R7" s="657">
        <v>1571</v>
      </c>
      <c r="S7" s="658"/>
      <c r="T7" s="658"/>
      <c r="U7" s="658"/>
      <c r="V7" s="658"/>
      <c r="W7" s="658"/>
      <c r="X7" s="658"/>
      <c r="Y7" s="659"/>
      <c r="Z7" s="695">
        <v>0</v>
      </c>
      <c r="AA7" s="695"/>
      <c r="AB7" s="695"/>
      <c r="AC7" s="695"/>
      <c r="AD7" s="696">
        <v>1571</v>
      </c>
      <c r="AE7" s="696"/>
      <c r="AF7" s="696"/>
      <c r="AG7" s="696"/>
      <c r="AH7" s="696"/>
      <c r="AI7" s="696"/>
      <c r="AJ7" s="696"/>
      <c r="AK7" s="696"/>
      <c r="AL7" s="660">
        <v>0</v>
      </c>
      <c r="AM7" s="661"/>
      <c r="AN7" s="661"/>
      <c r="AO7" s="697"/>
      <c r="AP7" s="654" t="s">
        <v>243</v>
      </c>
      <c r="AQ7" s="655"/>
      <c r="AR7" s="655"/>
      <c r="AS7" s="655"/>
      <c r="AT7" s="655"/>
      <c r="AU7" s="655"/>
      <c r="AV7" s="655"/>
      <c r="AW7" s="655"/>
      <c r="AX7" s="655"/>
      <c r="AY7" s="655"/>
      <c r="AZ7" s="655"/>
      <c r="BA7" s="655"/>
      <c r="BB7" s="655"/>
      <c r="BC7" s="655"/>
      <c r="BD7" s="655"/>
      <c r="BE7" s="655"/>
      <c r="BF7" s="656"/>
      <c r="BG7" s="657">
        <v>1940669</v>
      </c>
      <c r="BH7" s="658"/>
      <c r="BI7" s="658"/>
      <c r="BJ7" s="658"/>
      <c r="BK7" s="658"/>
      <c r="BL7" s="658"/>
      <c r="BM7" s="658"/>
      <c r="BN7" s="659"/>
      <c r="BO7" s="695">
        <v>38.9</v>
      </c>
      <c r="BP7" s="695"/>
      <c r="BQ7" s="695"/>
      <c r="BR7" s="695"/>
      <c r="BS7" s="696">
        <v>28896</v>
      </c>
      <c r="BT7" s="696"/>
      <c r="BU7" s="696"/>
      <c r="BV7" s="696"/>
      <c r="BW7" s="696"/>
      <c r="BX7" s="696"/>
      <c r="BY7" s="696"/>
      <c r="BZ7" s="696"/>
      <c r="CA7" s="696"/>
      <c r="CB7" s="736"/>
      <c r="CD7" s="654" t="s">
        <v>244</v>
      </c>
      <c r="CE7" s="655"/>
      <c r="CF7" s="655"/>
      <c r="CG7" s="655"/>
      <c r="CH7" s="655"/>
      <c r="CI7" s="655"/>
      <c r="CJ7" s="655"/>
      <c r="CK7" s="655"/>
      <c r="CL7" s="655"/>
      <c r="CM7" s="655"/>
      <c r="CN7" s="655"/>
      <c r="CO7" s="655"/>
      <c r="CP7" s="655"/>
      <c r="CQ7" s="656"/>
      <c r="CR7" s="657">
        <v>8535940</v>
      </c>
      <c r="CS7" s="658"/>
      <c r="CT7" s="658"/>
      <c r="CU7" s="658"/>
      <c r="CV7" s="658"/>
      <c r="CW7" s="658"/>
      <c r="CX7" s="658"/>
      <c r="CY7" s="659"/>
      <c r="CZ7" s="695">
        <v>18.100000000000001</v>
      </c>
      <c r="DA7" s="695"/>
      <c r="DB7" s="695"/>
      <c r="DC7" s="695"/>
      <c r="DD7" s="663">
        <v>1543958</v>
      </c>
      <c r="DE7" s="658"/>
      <c r="DF7" s="658"/>
      <c r="DG7" s="658"/>
      <c r="DH7" s="658"/>
      <c r="DI7" s="658"/>
      <c r="DJ7" s="658"/>
      <c r="DK7" s="658"/>
      <c r="DL7" s="658"/>
      <c r="DM7" s="658"/>
      <c r="DN7" s="658"/>
      <c r="DO7" s="658"/>
      <c r="DP7" s="659"/>
      <c r="DQ7" s="663">
        <v>4845679</v>
      </c>
      <c r="DR7" s="658"/>
      <c r="DS7" s="658"/>
      <c r="DT7" s="658"/>
      <c r="DU7" s="658"/>
      <c r="DV7" s="658"/>
      <c r="DW7" s="658"/>
      <c r="DX7" s="658"/>
      <c r="DY7" s="658"/>
      <c r="DZ7" s="658"/>
      <c r="EA7" s="658"/>
      <c r="EB7" s="658"/>
      <c r="EC7" s="694"/>
    </row>
    <row r="8" spans="2:143" ht="11.25" customHeight="1" x14ac:dyDescent="0.25">
      <c r="B8" s="654" t="s">
        <v>245</v>
      </c>
      <c r="C8" s="655"/>
      <c r="D8" s="655"/>
      <c r="E8" s="655"/>
      <c r="F8" s="655"/>
      <c r="G8" s="655"/>
      <c r="H8" s="655"/>
      <c r="I8" s="655"/>
      <c r="J8" s="655"/>
      <c r="K8" s="655"/>
      <c r="L8" s="655"/>
      <c r="M8" s="655"/>
      <c r="N8" s="655"/>
      <c r="O8" s="655"/>
      <c r="P8" s="655"/>
      <c r="Q8" s="656"/>
      <c r="R8" s="657">
        <v>22731</v>
      </c>
      <c r="S8" s="658"/>
      <c r="T8" s="658"/>
      <c r="U8" s="658"/>
      <c r="V8" s="658"/>
      <c r="W8" s="658"/>
      <c r="X8" s="658"/>
      <c r="Y8" s="659"/>
      <c r="Z8" s="695">
        <v>0</v>
      </c>
      <c r="AA8" s="695"/>
      <c r="AB8" s="695"/>
      <c r="AC8" s="695"/>
      <c r="AD8" s="696">
        <v>22731</v>
      </c>
      <c r="AE8" s="696"/>
      <c r="AF8" s="696"/>
      <c r="AG8" s="696"/>
      <c r="AH8" s="696"/>
      <c r="AI8" s="696"/>
      <c r="AJ8" s="696"/>
      <c r="AK8" s="696"/>
      <c r="AL8" s="660">
        <v>0.1</v>
      </c>
      <c r="AM8" s="661"/>
      <c r="AN8" s="661"/>
      <c r="AO8" s="697"/>
      <c r="AP8" s="654" t="s">
        <v>246</v>
      </c>
      <c r="AQ8" s="655"/>
      <c r="AR8" s="655"/>
      <c r="AS8" s="655"/>
      <c r="AT8" s="655"/>
      <c r="AU8" s="655"/>
      <c r="AV8" s="655"/>
      <c r="AW8" s="655"/>
      <c r="AX8" s="655"/>
      <c r="AY8" s="655"/>
      <c r="AZ8" s="655"/>
      <c r="BA8" s="655"/>
      <c r="BB8" s="655"/>
      <c r="BC8" s="655"/>
      <c r="BD8" s="655"/>
      <c r="BE8" s="655"/>
      <c r="BF8" s="656"/>
      <c r="BG8" s="657">
        <v>85327</v>
      </c>
      <c r="BH8" s="658"/>
      <c r="BI8" s="658"/>
      <c r="BJ8" s="658"/>
      <c r="BK8" s="658"/>
      <c r="BL8" s="658"/>
      <c r="BM8" s="658"/>
      <c r="BN8" s="659"/>
      <c r="BO8" s="695">
        <v>1.7</v>
      </c>
      <c r="BP8" s="695"/>
      <c r="BQ8" s="695"/>
      <c r="BR8" s="695"/>
      <c r="BS8" s="696" t="s">
        <v>183</v>
      </c>
      <c r="BT8" s="696"/>
      <c r="BU8" s="696"/>
      <c r="BV8" s="696"/>
      <c r="BW8" s="696"/>
      <c r="BX8" s="696"/>
      <c r="BY8" s="696"/>
      <c r="BZ8" s="696"/>
      <c r="CA8" s="696"/>
      <c r="CB8" s="736"/>
      <c r="CD8" s="654" t="s">
        <v>247</v>
      </c>
      <c r="CE8" s="655"/>
      <c r="CF8" s="655"/>
      <c r="CG8" s="655"/>
      <c r="CH8" s="655"/>
      <c r="CI8" s="655"/>
      <c r="CJ8" s="655"/>
      <c r="CK8" s="655"/>
      <c r="CL8" s="655"/>
      <c r="CM8" s="655"/>
      <c r="CN8" s="655"/>
      <c r="CO8" s="655"/>
      <c r="CP8" s="655"/>
      <c r="CQ8" s="656"/>
      <c r="CR8" s="657">
        <v>10901405</v>
      </c>
      <c r="CS8" s="658"/>
      <c r="CT8" s="658"/>
      <c r="CU8" s="658"/>
      <c r="CV8" s="658"/>
      <c r="CW8" s="658"/>
      <c r="CX8" s="658"/>
      <c r="CY8" s="659"/>
      <c r="CZ8" s="695">
        <v>23.1</v>
      </c>
      <c r="DA8" s="695"/>
      <c r="DB8" s="695"/>
      <c r="DC8" s="695"/>
      <c r="DD8" s="663">
        <v>454059</v>
      </c>
      <c r="DE8" s="658"/>
      <c r="DF8" s="658"/>
      <c r="DG8" s="658"/>
      <c r="DH8" s="658"/>
      <c r="DI8" s="658"/>
      <c r="DJ8" s="658"/>
      <c r="DK8" s="658"/>
      <c r="DL8" s="658"/>
      <c r="DM8" s="658"/>
      <c r="DN8" s="658"/>
      <c r="DO8" s="658"/>
      <c r="DP8" s="659"/>
      <c r="DQ8" s="663">
        <v>6038828</v>
      </c>
      <c r="DR8" s="658"/>
      <c r="DS8" s="658"/>
      <c r="DT8" s="658"/>
      <c r="DU8" s="658"/>
      <c r="DV8" s="658"/>
      <c r="DW8" s="658"/>
      <c r="DX8" s="658"/>
      <c r="DY8" s="658"/>
      <c r="DZ8" s="658"/>
      <c r="EA8" s="658"/>
      <c r="EB8" s="658"/>
      <c r="EC8" s="694"/>
    </row>
    <row r="9" spans="2:143" ht="11.25" customHeight="1" x14ac:dyDescent="0.25">
      <c r="B9" s="654" t="s">
        <v>248</v>
      </c>
      <c r="C9" s="655"/>
      <c r="D9" s="655"/>
      <c r="E9" s="655"/>
      <c r="F9" s="655"/>
      <c r="G9" s="655"/>
      <c r="H9" s="655"/>
      <c r="I9" s="655"/>
      <c r="J9" s="655"/>
      <c r="K9" s="655"/>
      <c r="L9" s="655"/>
      <c r="M9" s="655"/>
      <c r="N9" s="655"/>
      <c r="O9" s="655"/>
      <c r="P9" s="655"/>
      <c r="Q9" s="656"/>
      <c r="R9" s="657">
        <v>15831</v>
      </c>
      <c r="S9" s="658"/>
      <c r="T9" s="658"/>
      <c r="U9" s="658"/>
      <c r="V9" s="658"/>
      <c r="W9" s="658"/>
      <c r="X9" s="658"/>
      <c r="Y9" s="659"/>
      <c r="Z9" s="695">
        <v>0</v>
      </c>
      <c r="AA9" s="695"/>
      <c r="AB9" s="695"/>
      <c r="AC9" s="695"/>
      <c r="AD9" s="696">
        <v>15831</v>
      </c>
      <c r="AE9" s="696"/>
      <c r="AF9" s="696"/>
      <c r="AG9" s="696"/>
      <c r="AH9" s="696"/>
      <c r="AI9" s="696"/>
      <c r="AJ9" s="696"/>
      <c r="AK9" s="696"/>
      <c r="AL9" s="660">
        <v>0.1</v>
      </c>
      <c r="AM9" s="661"/>
      <c r="AN9" s="661"/>
      <c r="AO9" s="697"/>
      <c r="AP9" s="654" t="s">
        <v>249</v>
      </c>
      <c r="AQ9" s="655"/>
      <c r="AR9" s="655"/>
      <c r="AS9" s="655"/>
      <c r="AT9" s="655"/>
      <c r="AU9" s="655"/>
      <c r="AV9" s="655"/>
      <c r="AW9" s="655"/>
      <c r="AX9" s="655"/>
      <c r="AY9" s="655"/>
      <c r="AZ9" s="655"/>
      <c r="BA9" s="655"/>
      <c r="BB9" s="655"/>
      <c r="BC9" s="655"/>
      <c r="BD9" s="655"/>
      <c r="BE9" s="655"/>
      <c r="BF9" s="656"/>
      <c r="BG9" s="657">
        <v>1617883</v>
      </c>
      <c r="BH9" s="658"/>
      <c r="BI9" s="658"/>
      <c r="BJ9" s="658"/>
      <c r="BK9" s="658"/>
      <c r="BL9" s="658"/>
      <c r="BM9" s="658"/>
      <c r="BN9" s="659"/>
      <c r="BO9" s="695">
        <v>32.5</v>
      </c>
      <c r="BP9" s="695"/>
      <c r="BQ9" s="695"/>
      <c r="BR9" s="695"/>
      <c r="BS9" s="696" t="s">
        <v>183</v>
      </c>
      <c r="BT9" s="696"/>
      <c r="BU9" s="696"/>
      <c r="BV9" s="696"/>
      <c r="BW9" s="696"/>
      <c r="BX9" s="696"/>
      <c r="BY9" s="696"/>
      <c r="BZ9" s="696"/>
      <c r="CA9" s="696"/>
      <c r="CB9" s="736"/>
      <c r="CD9" s="654" t="s">
        <v>250</v>
      </c>
      <c r="CE9" s="655"/>
      <c r="CF9" s="655"/>
      <c r="CG9" s="655"/>
      <c r="CH9" s="655"/>
      <c r="CI9" s="655"/>
      <c r="CJ9" s="655"/>
      <c r="CK9" s="655"/>
      <c r="CL9" s="655"/>
      <c r="CM9" s="655"/>
      <c r="CN9" s="655"/>
      <c r="CO9" s="655"/>
      <c r="CP9" s="655"/>
      <c r="CQ9" s="656"/>
      <c r="CR9" s="657">
        <v>5049216</v>
      </c>
      <c r="CS9" s="658"/>
      <c r="CT9" s="658"/>
      <c r="CU9" s="658"/>
      <c r="CV9" s="658"/>
      <c r="CW9" s="658"/>
      <c r="CX9" s="658"/>
      <c r="CY9" s="659"/>
      <c r="CZ9" s="695">
        <v>10.7</v>
      </c>
      <c r="DA9" s="695"/>
      <c r="DB9" s="695"/>
      <c r="DC9" s="695"/>
      <c r="DD9" s="663">
        <v>300262</v>
      </c>
      <c r="DE9" s="658"/>
      <c r="DF9" s="658"/>
      <c r="DG9" s="658"/>
      <c r="DH9" s="658"/>
      <c r="DI9" s="658"/>
      <c r="DJ9" s="658"/>
      <c r="DK9" s="658"/>
      <c r="DL9" s="658"/>
      <c r="DM9" s="658"/>
      <c r="DN9" s="658"/>
      <c r="DO9" s="658"/>
      <c r="DP9" s="659"/>
      <c r="DQ9" s="663">
        <v>4056142</v>
      </c>
      <c r="DR9" s="658"/>
      <c r="DS9" s="658"/>
      <c r="DT9" s="658"/>
      <c r="DU9" s="658"/>
      <c r="DV9" s="658"/>
      <c r="DW9" s="658"/>
      <c r="DX9" s="658"/>
      <c r="DY9" s="658"/>
      <c r="DZ9" s="658"/>
      <c r="EA9" s="658"/>
      <c r="EB9" s="658"/>
      <c r="EC9" s="694"/>
    </row>
    <row r="10" spans="2:143" ht="11.25" customHeight="1" x14ac:dyDescent="0.25">
      <c r="B10" s="654" t="s">
        <v>251</v>
      </c>
      <c r="C10" s="655"/>
      <c r="D10" s="655"/>
      <c r="E10" s="655"/>
      <c r="F10" s="655"/>
      <c r="G10" s="655"/>
      <c r="H10" s="655"/>
      <c r="I10" s="655"/>
      <c r="J10" s="655"/>
      <c r="K10" s="655"/>
      <c r="L10" s="655"/>
      <c r="M10" s="655"/>
      <c r="N10" s="655"/>
      <c r="O10" s="655"/>
      <c r="P10" s="655"/>
      <c r="Q10" s="656"/>
      <c r="R10" s="657" t="s">
        <v>241</v>
      </c>
      <c r="S10" s="658"/>
      <c r="T10" s="658"/>
      <c r="U10" s="658"/>
      <c r="V10" s="658"/>
      <c r="W10" s="658"/>
      <c r="X10" s="658"/>
      <c r="Y10" s="659"/>
      <c r="Z10" s="695" t="s">
        <v>252</v>
      </c>
      <c r="AA10" s="695"/>
      <c r="AB10" s="695"/>
      <c r="AC10" s="695"/>
      <c r="AD10" s="696" t="s">
        <v>241</v>
      </c>
      <c r="AE10" s="696"/>
      <c r="AF10" s="696"/>
      <c r="AG10" s="696"/>
      <c r="AH10" s="696"/>
      <c r="AI10" s="696"/>
      <c r="AJ10" s="696"/>
      <c r="AK10" s="696"/>
      <c r="AL10" s="660" t="s">
        <v>183</v>
      </c>
      <c r="AM10" s="661"/>
      <c r="AN10" s="661"/>
      <c r="AO10" s="697"/>
      <c r="AP10" s="654" t="s">
        <v>253</v>
      </c>
      <c r="AQ10" s="655"/>
      <c r="AR10" s="655"/>
      <c r="AS10" s="655"/>
      <c r="AT10" s="655"/>
      <c r="AU10" s="655"/>
      <c r="AV10" s="655"/>
      <c r="AW10" s="655"/>
      <c r="AX10" s="655"/>
      <c r="AY10" s="655"/>
      <c r="AZ10" s="655"/>
      <c r="BA10" s="655"/>
      <c r="BB10" s="655"/>
      <c r="BC10" s="655"/>
      <c r="BD10" s="655"/>
      <c r="BE10" s="655"/>
      <c r="BF10" s="656"/>
      <c r="BG10" s="657">
        <v>136396</v>
      </c>
      <c r="BH10" s="658"/>
      <c r="BI10" s="658"/>
      <c r="BJ10" s="658"/>
      <c r="BK10" s="658"/>
      <c r="BL10" s="658"/>
      <c r="BM10" s="658"/>
      <c r="BN10" s="659"/>
      <c r="BO10" s="695">
        <v>2.7</v>
      </c>
      <c r="BP10" s="695"/>
      <c r="BQ10" s="695"/>
      <c r="BR10" s="695"/>
      <c r="BS10" s="696" t="s">
        <v>183</v>
      </c>
      <c r="BT10" s="696"/>
      <c r="BU10" s="696"/>
      <c r="BV10" s="696"/>
      <c r="BW10" s="696"/>
      <c r="BX10" s="696"/>
      <c r="BY10" s="696"/>
      <c r="BZ10" s="696"/>
      <c r="CA10" s="696"/>
      <c r="CB10" s="736"/>
      <c r="CD10" s="654" t="s">
        <v>254</v>
      </c>
      <c r="CE10" s="655"/>
      <c r="CF10" s="655"/>
      <c r="CG10" s="655"/>
      <c r="CH10" s="655"/>
      <c r="CI10" s="655"/>
      <c r="CJ10" s="655"/>
      <c r="CK10" s="655"/>
      <c r="CL10" s="655"/>
      <c r="CM10" s="655"/>
      <c r="CN10" s="655"/>
      <c r="CO10" s="655"/>
      <c r="CP10" s="655"/>
      <c r="CQ10" s="656"/>
      <c r="CR10" s="657">
        <v>24991</v>
      </c>
      <c r="CS10" s="658"/>
      <c r="CT10" s="658"/>
      <c r="CU10" s="658"/>
      <c r="CV10" s="658"/>
      <c r="CW10" s="658"/>
      <c r="CX10" s="658"/>
      <c r="CY10" s="659"/>
      <c r="CZ10" s="695">
        <v>0.1</v>
      </c>
      <c r="DA10" s="695"/>
      <c r="DB10" s="695"/>
      <c r="DC10" s="695"/>
      <c r="DD10" s="663" t="s">
        <v>241</v>
      </c>
      <c r="DE10" s="658"/>
      <c r="DF10" s="658"/>
      <c r="DG10" s="658"/>
      <c r="DH10" s="658"/>
      <c r="DI10" s="658"/>
      <c r="DJ10" s="658"/>
      <c r="DK10" s="658"/>
      <c r="DL10" s="658"/>
      <c r="DM10" s="658"/>
      <c r="DN10" s="658"/>
      <c r="DO10" s="658"/>
      <c r="DP10" s="659"/>
      <c r="DQ10" s="663">
        <v>17431</v>
      </c>
      <c r="DR10" s="658"/>
      <c r="DS10" s="658"/>
      <c r="DT10" s="658"/>
      <c r="DU10" s="658"/>
      <c r="DV10" s="658"/>
      <c r="DW10" s="658"/>
      <c r="DX10" s="658"/>
      <c r="DY10" s="658"/>
      <c r="DZ10" s="658"/>
      <c r="EA10" s="658"/>
      <c r="EB10" s="658"/>
      <c r="EC10" s="694"/>
    </row>
    <row r="11" spans="2:143" ht="11.25" customHeight="1" x14ac:dyDescent="0.25">
      <c r="B11" s="654" t="s">
        <v>255</v>
      </c>
      <c r="C11" s="655"/>
      <c r="D11" s="655"/>
      <c r="E11" s="655"/>
      <c r="F11" s="655"/>
      <c r="G11" s="655"/>
      <c r="H11" s="655"/>
      <c r="I11" s="655"/>
      <c r="J11" s="655"/>
      <c r="K11" s="655"/>
      <c r="L11" s="655"/>
      <c r="M11" s="655"/>
      <c r="N11" s="655"/>
      <c r="O11" s="655"/>
      <c r="P11" s="655"/>
      <c r="Q11" s="656"/>
      <c r="R11" s="657">
        <v>1330317</v>
      </c>
      <c r="S11" s="658"/>
      <c r="T11" s="658"/>
      <c r="U11" s="658"/>
      <c r="V11" s="658"/>
      <c r="W11" s="658"/>
      <c r="X11" s="658"/>
      <c r="Y11" s="659"/>
      <c r="Z11" s="660">
        <v>2.7</v>
      </c>
      <c r="AA11" s="661"/>
      <c r="AB11" s="661"/>
      <c r="AC11" s="662"/>
      <c r="AD11" s="663">
        <v>1330317</v>
      </c>
      <c r="AE11" s="658"/>
      <c r="AF11" s="658"/>
      <c r="AG11" s="658"/>
      <c r="AH11" s="658"/>
      <c r="AI11" s="658"/>
      <c r="AJ11" s="658"/>
      <c r="AK11" s="659"/>
      <c r="AL11" s="660">
        <v>5.2</v>
      </c>
      <c r="AM11" s="661"/>
      <c r="AN11" s="661"/>
      <c r="AO11" s="697"/>
      <c r="AP11" s="654" t="s">
        <v>256</v>
      </c>
      <c r="AQ11" s="655"/>
      <c r="AR11" s="655"/>
      <c r="AS11" s="655"/>
      <c r="AT11" s="655"/>
      <c r="AU11" s="655"/>
      <c r="AV11" s="655"/>
      <c r="AW11" s="655"/>
      <c r="AX11" s="655"/>
      <c r="AY11" s="655"/>
      <c r="AZ11" s="655"/>
      <c r="BA11" s="655"/>
      <c r="BB11" s="655"/>
      <c r="BC11" s="655"/>
      <c r="BD11" s="655"/>
      <c r="BE11" s="655"/>
      <c r="BF11" s="656"/>
      <c r="BG11" s="657">
        <v>101063</v>
      </c>
      <c r="BH11" s="658"/>
      <c r="BI11" s="658"/>
      <c r="BJ11" s="658"/>
      <c r="BK11" s="658"/>
      <c r="BL11" s="658"/>
      <c r="BM11" s="658"/>
      <c r="BN11" s="659"/>
      <c r="BO11" s="695">
        <v>2</v>
      </c>
      <c r="BP11" s="695"/>
      <c r="BQ11" s="695"/>
      <c r="BR11" s="695"/>
      <c r="BS11" s="696">
        <v>28896</v>
      </c>
      <c r="BT11" s="696"/>
      <c r="BU11" s="696"/>
      <c r="BV11" s="696"/>
      <c r="BW11" s="696"/>
      <c r="BX11" s="696"/>
      <c r="BY11" s="696"/>
      <c r="BZ11" s="696"/>
      <c r="CA11" s="696"/>
      <c r="CB11" s="736"/>
      <c r="CD11" s="654" t="s">
        <v>257</v>
      </c>
      <c r="CE11" s="655"/>
      <c r="CF11" s="655"/>
      <c r="CG11" s="655"/>
      <c r="CH11" s="655"/>
      <c r="CI11" s="655"/>
      <c r="CJ11" s="655"/>
      <c r="CK11" s="655"/>
      <c r="CL11" s="655"/>
      <c r="CM11" s="655"/>
      <c r="CN11" s="655"/>
      <c r="CO11" s="655"/>
      <c r="CP11" s="655"/>
      <c r="CQ11" s="656"/>
      <c r="CR11" s="657">
        <v>2956526</v>
      </c>
      <c r="CS11" s="658"/>
      <c r="CT11" s="658"/>
      <c r="CU11" s="658"/>
      <c r="CV11" s="658"/>
      <c r="CW11" s="658"/>
      <c r="CX11" s="658"/>
      <c r="CY11" s="659"/>
      <c r="CZ11" s="695">
        <v>6.3</v>
      </c>
      <c r="DA11" s="695"/>
      <c r="DB11" s="695"/>
      <c r="DC11" s="695"/>
      <c r="DD11" s="663">
        <v>889077</v>
      </c>
      <c r="DE11" s="658"/>
      <c r="DF11" s="658"/>
      <c r="DG11" s="658"/>
      <c r="DH11" s="658"/>
      <c r="DI11" s="658"/>
      <c r="DJ11" s="658"/>
      <c r="DK11" s="658"/>
      <c r="DL11" s="658"/>
      <c r="DM11" s="658"/>
      <c r="DN11" s="658"/>
      <c r="DO11" s="658"/>
      <c r="DP11" s="659"/>
      <c r="DQ11" s="663">
        <v>1143442</v>
      </c>
      <c r="DR11" s="658"/>
      <c r="DS11" s="658"/>
      <c r="DT11" s="658"/>
      <c r="DU11" s="658"/>
      <c r="DV11" s="658"/>
      <c r="DW11" s="658"/>
      <c r="DX11" s="658"/>
      <c r="DY11" s="658"/>
      <c r="DZ11" s="658"/>
      <c r="EA11" s="658"/>
      <c r="EB11" s="658"/>
      <c r="EC11" s="694"/>
    </row>
    <row r="12" spans="2:143" ht="11.25" customHeight="1" x14ac:dyDescent="0.25">
      <c r="B12" s="654" t="s">
        <v>258</v>
      </c>
      <c r="C12" s="655"/>
      <c r="D12" s="655"/>
      <c r="E12" s="655"/>
      <c r="F12" s="655"/>
      <c r="G12" s="655"/>
      <c r="H12" s="655"/>
      <c r="I12" s="655"/>
      <c r="J12" s="655"/>
      <c r="K12" s="655"/>
      <c r="L12" s="655"/>
      <c r="M12" s="655"/>
      <c r="N12" s="655"/>
      <c r="O12" s="655"/>
      <c r="P12" s="655"/>
      <c r="Q12" s="656"/>
      <c r="R12" s="657">
        <v>1800</v>
      </c>
      <c r="S12" s="658"/>
      <c r="T12" s="658"/>
      <c r="U12" s="658"/>
      <c r="V12" s="658"/>
      <c r="W12" s="658"/>
      <c r="X12" s="658"/>
      <c r="Y12" s="659"/>
      <c r="Z12" s="695">
        <v>0</v>
      </c>
      <c r="AA12" s="695"/>
      <c r="AB12" s="695"/>
      <c r="AC12" s="695"/>
      <c r="AD12" s="696">
        <v>1800</v>
      </c>
      <c r="AE12" s="696"/>
      <c r="AF12" s="696"/>
      <c r="AG12" s="696"/>
      <c r="AH12" s="696"/>
      <c r="AI12" s="696"/>
      <c r="AJ12" s="696"/>
      <c r="AK12" s="696"/>
      <c r="AL12" s="660">
        <v>0</v>
      </c>
      <c r="AM12" s="661"/>
      <c r="AN12" s="661"/>
      <c r="AO12" s="697"/>
      <c r="AP12" s="654" t="s">
        <v>259</v>
      </c>
      <c r="AQ12" s="655"/>
      <c r="AR12" s="655"/>
      <c r="AS12" s="655"/>
      <c r="AT12" s="655"/>
      <c r="AU12" s="655"/>
      <c r="AV12" s="655"/>
      <c r="AW12" s="655"/>
      <c r="AX12" s="655"/>
      <c r="AY12" s="655"/>
      <c r="AZ12" s="655"/>
      <c r="BA12" s="655"/>
      <c r="BB12" s="655"/>
      <c r="BC12" s="655"/>
      <c r="BD12" s="655"/>
      <c r="BE12" s="655"/>
      <c r="BF12" s="656"/>
      <c r="BG12" s="657">
        <v>2360661</v>
      </c>
      <c r="BH12" s="658"/>
      <c r="BI12" s="658"/>
      <c r="BJ12" s="658"/>
      <c r="BK12" s="658"/>
      <c r="BL12" s="658"/>
      <c r="BM12" s="658"/>
      <c r="BN12" s="659"/>
      <c r="BO12" s="695">
        <v>47.4</v>
      </c>
      <c r="BP12" s="695"/>
      <c r="BQ12" s="695"/>
      <c r="BR12" s="695"/>
      <c r="BS12" s="696" t="s">
        <v>183</v>
      </c>
      <c r="BT12" s="696"/>
      <c r="BU12" s="696"/>
      <c r="BV12" s="696"/>
      <c r="BW12" s="696"/>
      <c r="BX12" s="696"/>
      <c r="BY12" s="696"/>
      <c r="BZ12" s="696"/>
      <c r="CA12" s="696"/>
      <c r="CB12" s="736"/>
      <c r="CD12" s="654" t="s">
        <v>260</v>
      </c>
      <c r="CE12" s="655"/>
      <c r="CF12" s="655"/>
      <c r="CG12" s="655"/>
      <c r="CH12" s="655"/>
      <c r="CI12" s="655"/>
      <c r="CJ12" s="655"/>
      <c r="CK12" s="655"/>
      <c r="CL12" s="655"/>
      <c r="CM12" s="655"/>
      <c r="CN12" s="655"/>
      <c r="CO12" s="655"/>
      <c r="CP12" s="655"/>
      <c r="CQ12" s="656"/>
      <c r="CR12" s="657">
        <v>2251232</v>
      </c>
      <c r="CS12" s="658"/>
      <c r="CT12" s="658"/>
      <c r="CU12" s="658"/>
      <c r="CV12" s="658"/>
      <c r="CW12" s="658"/>
      <c r="CX12" s="658"/>
      <c r="CY12" s="659"/>
      <c r="CZ12" s="695">
        <v>4.8</v>
      </c>
      <c r="DA12" s="695"/>
      <c r="DB12" s="695"/>
      <c r="DC12" s="695"/>
      <c r="DD12" s="663">
        <v>174953</v>
      </c>
      <c r="DE12" s="658"/>
      <c r="DF12" s="658"/>
      <c r="DG12" s="658"/>
      <c r="DH12" s="658"/>
      <c r="DI12" s="658"/>
      <c r="DJ12" s="658"/>
      <c r="DK12" s="658"/>
      <c r="DL12" s="658"/>
      <c r="DM12" s="658"/>
      <c r="DN12" s="658"/>
      <c r="DO12" s="658"/>
      <c r="DP12" s="659"/>
      <c r="DQ12" s="663">
        <v>492654</v>
      </c>
      <c r="DR12" s="658"/>
      <c r="DS12" s="658"/>
      <c r="DT12" s="658"/>
      <c r="DU12" s="658"/>
      <c r="DV12" s="658"/>
      <c r="DW12" s="658"/>
      <c r="DX12" s="658"/>
      <c r="DY12" s="658"/>
      <c r="DZ12" s="658"/>
      <c r="EA12" s="658"/>
      <c r="EB12" s="658"/>
      <c r="EC12" s="694"/>
    </row>
    <row r="13" spans="2:143" ht="11.25" customHeight="1" x14ac:dyDescent="0.25">
      <c r="B13" s="654" t="s">
        <v>261</v>
      </c>
      <c r="C13" s="655"/>
      <c r="D13" s="655"/>
      <c r="E13" s="655"/>
      <c r="F13" s="655"/>
      <c r="G13" s="655"/>
      <c r="H13" s="655"/>
      <c r="I13" s="655"/>
      <c r="J13" s="655"/>
      <c r="K13" s="655"/>
      <c r="L13" s="655"/>
      <c r="M13" s="655"/>
      <c r="N13" s="655"/>
      <c r="O13" s="655"/>
      <c r="P13" s="655"/>
      <c r="Q13" s="656"/>
      <c r="R13" s="657" t="s">
        <v>183</v>
      </c>
      <c r="S13" s="658"/>
      <c r="T13" s="658"/>
      <c r="U13" s="658"/>
      <c r="V13" s="658"/>
      <c r="W13" s="658"/>
      <c r="X13" s="658"/>
      <c r="Y13" s="659"/>
      <c r="Z13" s="695" t="s">
        <v>183</v>
      </c>
      <c r="AA13" s="695"/>
      <c r="AB13" s="695"/>
      <c r="AC13" s="695"/>
      <c r="AD13" s="696" t="s">
        <v>183</v>
      </c>
      <c r="AE13" s="696"/>
      <c r="AF13" s="696"/>
      <c r="AG13" s="696"/>
      <c r="AH13" s="696"/>
      <c r="AI13" s="696"/>
      <c r="AJ13" s="696"/>
      <c r="AK13" s="696"/>
      <c r="AL13" s="660" t="s">
        <v>241</v>
      </c>
      <c r="AM13" s="661"/>
      <c r="AN13" s="661"/>
      <c r="AO13" s="697"/>
      <c r="AP13" s="654" t="s">
        <v>262</v>
      </c>
      <c r="AQ13" s="655"/>
      <c r="AR13" s="655"/>
      <c r="AS13" s="655"/>
      <c r="AT13" s="655"/>
      <c r="AU13" s="655"/>
      <c r="AV13" s="655"/>
      <c r="AW13" s="655"/>
      <c r="AX13" s="655"/>
      <c r="AY13" s="655"/>
      <c r="AZ13" s="655"/>
      <c r="BA13" s="655"/>
      <c r="BB13" s="655"/>
      <c r="BC13" s="655"/>
      <c r="BD13" s="655"/>
      <c r="BE13" s="655"/>
      <c r="BF13" s="656"/>
      <c r="BG13" s="657">
        <v>2347071</v>
      </c>
      <c r="BH13" s="658"/>
      <c r="BI13" s="658"/>
      <c r="BJ13" s="658"/>
      <c r="BK13" s="658"/>
      <c r="BL13" s="658"/>
      <c r="BM13" s="658"/>
      <c r="BN13" s="659"/>
      <c r="BO13" s="695">
        <v>47.1</v>
      </c>
      <c r="BP13" s="695"/>
      <c r="BQ13" s="695"/>
      <c r="BR13" s="695"/>
      <c r="BS13" s="696" t="s">
        <v>183</v>
      </c>
      <c r="BT13" s="696"/>
      <c r="BU13" s="696"/>
      <c r="BV13" s="696"/>
      <c r="BW13" s="696"/>
      <c r="BX13" s="696"/>
      <c r="BY13" s="696"/>
      <c r="BZ13" s="696"/>
      <c r="CA13" s="696"/>
      <c r="CB13" s="736"/>
      <c r="CD13" s="654" t="s">
        <v>263</v>
      </c>
      <c r="CE13" s="655"/>
      <c r="CF13" s="655"/>
      <c r="CG13" s="655"/>
      <c r="CH13" s="655"/>
      <c r="CI13" s="655"/>
      <c r="CJ13" s="655"/>
      <c r="CK13" s="655"/>
      <c r="CL13" s="655"/>
      <c r="CM13" s="655"/>
      <c r="CN13" s="655"/>
      <c r="CO13" s="655"/>
      <c r="CP13" s="655"/>
      <c r="CQ13" s="656"/>
      <c r="CR13" s="657">
        <v>4968047</v>
      </c>
      <c r="CS13" s="658"/>
      <c r="CT13" s="658"/>
      <c r="CU13" s="658"/>
      <c r="CV13" s="658"/>
      <c r="CW13" s="658"/>
      <c r="CX13" s="658"/>
      <c r="CY13" s="659"/>
      <c r="CZ13" s="695">
        <v>10.5</v>
      </c>
      <c r="DA13" s="695"/>
      <c r="DB13" s="695"/>
      <c r="DC13" s="695"/>
      <c r="DD13" s="663">
        <v>1820536</v>
      </c>
      <c r="DE13" s="658"/>
      <c r="DF13" s="658"/>
      <c r="DG13" s="658"/>
      <c r="DH13" s="658"/>
      <c r="DI13" s="658"/>
      <c r="DJ13" s="658"/>
      <c r="DK13" s="658"/>
      <c r="DL13" s="658"/>
      <c r="DM13" s="658"/>
      <c r="DN13" s="658"/>
      <c r="DO13" s="658"/>
      <c r="DP13" s="659"/>
      <c r="DQ13" s="663">
        <v>3269783</v>
      </c>
      <c r="DR13" s="658"/>
      <c r="DS13" s="658"/>
      <c r="DT13" s="658"/>
      <c r="DU13" s="658"/>
      <c r="DV13" s="658"/>
      <c r="DW13" s="658"/>
      <c r="DX13" s="658"/>
      <c r="DY13" s="658"/>
      <c r="DZ13" s="658"/>
      <c r="EA13" s="658"/>
      <c r="EB13" s="658"/>
      <c r="EC13" s="694"/>
    </row>
    <row r="14" spans="2:143" ht="11.25" customHeight="1" x14ac:dyDescent="0.25">
      <c r="B14" s="654" t="s">
        <v>264</v>
      </c>
      <c r="C14" s="655"/>
      <c r="D14" s="655"/>
      <c r="E14" s="655"/>
      <c r="F14" s="655"/>
      <c r="G14" s="655"/>
      <c r="H14" s="655"/>
      <c r="I14" s="655"/>
      <c r="J14" s="655"/>
      <c r="K14" s="655"/>
      <c r="L14" s="655"/>
      <c r="M14" s="655"/>
      <c r="N14" s="655"/>
      <c r="O14" s="655"/>
      <c r="P14" s="655"/>
      <c r="Q14" s="656"/>
      <c r="R14" s="657">
        <v>307</v>
      </c>
      <c r="S14" s="658"/>
      <c r="T14" s="658"/>
      <c r="U14" s="658"/>
      <c r="V14" s="658"/>
      <c r="W14" s="658"/>
      <c r="X14" s="658"/>
      <c r="Y14" s="659"/>
      <c r="Z14" s="695">
        <v>0</v>
      </c>
      <c r="AA14" s="695"/>
      <c r="AB14" s="695"/>
      <c r="AC14" s="695"/>
      <c r="AD14" s="696">
        <v>307</v>
      </c>
      <c r="AE14" s="696"/>
      <c r="AF14" s="696"/>
      <c r="AG14" s="696"/>
      <c r="AH14" s="696"/>
      <c r="AI14" s="696"/>
      <c r="AJ14" s="696"/>
      <c r="AK14" s="696"/>
      <c r="AL14" s="660">
        <v>0</v>
      </c>
      <c r="AM14" s="661"/>
      <c r="AN14" s="661"/>
      <c r="AO14" s="697"/>
      <c r="AP14" s="654" t="s">
        <v>265</v>
      </c>
      <c r="AQ14" s="655"/>
      <c r="AR14" s="655"/>
      <c r="AS14" s="655"/>
      <c r="AT14" s="655"/>
      <c r="AU14" s="655"/>
      <c r="AV14" s="655"/>
      <c r="AW14" s="655"/>
      <c r="AX14" s="655"/>
      <c r="AY14" s="655"/>
      <c r="AZ14" s="655"/>
      <c r="BA14" s="655"/>
      <c r="BB14" s="655"/>
      <c r="BC14" s="655"/>
      <c r="BD14" s="655"/>
      <c r="BE14" s="655"/>
      <c r="BF14" s="656"/>
      <c r="BG14" s="657">
        <v>293997</v>
      </c>
      <c r="BH14" s="658"/>
      <c r="BI14" s="658"/>
      <c r="BJ14" s="658"/>
      <c r="BK14" s="658"/>
      <c r="BL14" s="658"/>
      <c r="BM14" s="658"/>
      <c r="BN14" s="659"/>
      <c r="BO14" s="695">
        <v>5.9</v>
      </c>
      <c r="BP14" s="695"/>
      <c r="BQ14" s="695"/>
      <c r="BR14" s="695"/>
      <c r="BS14" s="696" t="s">
        <v>183</v>
      </c>
      <c r="BT14" s="696"/>
      <c r="BU14" s="696"/>
      <c r="BV14" s="696"/>
      <c r="BW14" s="696"/>
      <c r="BX14" s="696"/>
      <c r="BY14" s="696"/>
      <c r="BZ14" s="696"/>
      <c r="CA14" s="696"/>
      <c r="CB14" s="736"/>
      <c r="CD14" s="654" t="s">
        <v>266</v>
      </c>
      <c r="CE14" s="655"/>
      <c r="CF14" s="655"/>
      <c r="CG14" s="655"/>
      <c r="CH14" s="655"/>
      <c r="CI14" s="655"/>
      <c r="CJ14" s="655"/>
      <c r="CK14" s="655"/>
      <c r="CL14" s="655"/>
      <c r="CM14" s="655"/>
      <c r="CN14" s="655"/>
      <c r="CO14" s="655"/>
      <c r="CP14" s="655"/>
      <c r="CQ14" s="656"/>
      <c r="CR14" s="657">
        <v>1919719</v>
      </c>
      <c r="CS14" s="658"/>
      <c r="CT14" s="658"/>
      <c r="CU14" s="658"/>
      <c r="CV14" s="658"/>
      <c r="CW14" s="658"/>
      <c r="CX14" s="658"/>
      <c r="CY14" s="659"/>
      <c r="CZ14" s="695">
        <v>4.0999999999999996</v>
      </c>
      <c r="DA14" s="695"/>
      <c r="DB14" s="695"/>
      <c r="DC14" s="695"/>
      <c r="DD14" s="663">
        <v>146792</v>
      </c>
      <c r="DE14" s="658"/>
      <c r="DF14" s="658"/>
      <c r="DG14" s="658"/>
      <c r="DH14" s="658"/>
      <c r="DI14" s="658"/>
      <c r="DJ14" s="658"/>
      <c r="DK14" s="658"/>
      <c r="DL14" s="658"/>
      <c r="DM14" s="658"/>
      <c r="DN14" s="658"/>
      <c r="DO14" s="658"/>
      <c r="DP14" s="659"/>
      <c r="DQ14" s="663">
        <v>1808335</v>
      </c>
      <c r="DR14" s="658"/>
      <c r="DS14" s="658"/>
      <c r="DT14" s="658"/>
      <c r="DU14" s="658"/>
      <c r="DV14" s="658"/>
      <c r="DW14" s="658"/>
      <c r="DX14" s="658"/>
      <c r="DY14" s="658"/>
      <c r="DZ14" s="658"/>
      <c r="EA14" s="658"/>
      <c r="EB14" s="658"/>
      <c r="EC14" s="694"/>
    </row>
    <row r="15" spans="2:143" ht="11.25" customHeight="1" x14ac:dyDescent="0.25">
      <c r="B15" s="654" t="s">
        <v>267</v>
      </c>
      <c r="C15" s="655"/>
      <c r="D15" s="655"/>
      <c r="E15" s="655"/>
      <c r="F15" s="655"/>
      <c r="G15" s="655"/>
      <c r="H15" s="655"/>
      <c r="I15" s="655"/>
      <c r="J15" s="655"/>
      <c r="K15" s="655"/>
      <c r="L15" s="655"/>
      <c r="M15" s="655"/>
      <c r="N15" s="655"/>
      <c r="O15" s="655"/>
      <c r="P15" s="655"/>
      <c r="Q15" s="656"/>
      <c r="R15" s="657" t="s">
        <v>241</v>
      </c>
      <c r="S15" s="658"/>
      <c r="T15" s="658"/>
      <c r="U15" s="658"/>
      <c r="V15" s="658"/>
      <c r="W15" s="658"/>
      <c r="X15" s="658"/>
      <c r="Y15" s="659"/>
      <c r="Z15" s="695" t="s">
        <v>241</v>
      </c>
      <c r="AA15" s="695"/>
      <c r="AB15" s="695"/>
      <c r="AC15" s="695"/>
      <c r="AD15" s="696" t="s">
        <v>252</v>
      </c>
      <c r="AE15" s="696"/>
      <c r="AF15" s="696"/>
      <c r="AG15" s="696"/>
      <c r="AH15" s="696"/>
      <c r="AI15" s="696"/>
      <c r="AJ15" s="696"/>
      <c r="AK15" s="696"/>
      <c r="AL15" s="660" t="s">
        <v>183</v>
      </c>
      <c r="AM15" s="661"/>
      <c r="AN15" s="661"/>
      <c r="AO15" s="697"/>
      <c r="AP15" s="654" t="s">
        <v>268</v>
      </c>
      <c r="AQ15" s="655"/>
      <c r="AR15" s="655"/>
      <c r="AS15" s="655"/>
      <c r="AT15" s="655"/>
      <c r="AU15" s="655"/>
      <c r="AV15" s="655"/>
      <c r="AW15" s="655"/>
      <c r="AX15" s="655"/>
      <c r="AY15" s="655"/>
      <c r="AZ15" s="655"/>
      <c r="BA15" s="655"/>
      <c r="BB15" s="655"/>
      <c r="BC15" s="655"/>
      <c r="BD15" s="655"/>
      <c r="BE15" s="655"/>
      <c r="BF15" s="656"/>
      <c r="BG15" s="657">
        <v>367104</v>
      </c>
      <c r="BH15" s="658"/>
      <c r="BI15" s="658"/>
      <c r="BJ15" s="658"/>
      <c r="BK15" s="658"/>
      <c r="BL15" s="658"/>
      <c r="BM15" s="658"/>
      <c r="BN15" s="659"/>
      <c r="BO15" s="695">
        <v>7.4</v>
      </c>
      <c r="BP15" s="695"/>
      <c r="BQ15" s="695"/>
      <c r="BR15" s="695"/>
      <c r="BS15" s="696" t="s">
        <v>241</v>
      </c>
      <c r="BT15" s="696"/>
      <c r="BU15" s="696"/>
      <c r="BV15" s="696"/>
      <c r="BW15" s="696"/>
      <c r="BX15" s="696"/>
      <c r="BY15" s="696"/>
      <c r="BZ15" s="696"/>
      <c r="CA15" s="696"/>
      <c r="CB15" s="736"/>
      <c r="CD15" s="654" t="s">
        <v>269</v>
      </c>
      <c r="CE15" s="655"/>
      <c r="CF15" s="655"/>
      <c r="CG15" s="655"/>
      <c r="CH15" s="655"/>
      <c r="CI15" s="655"/>
      <c r="CJ15" s="655"/>
      <c r="CK15" s="655"/>
      <c r="CL15" s="655"/>
      <c r="CM15" s="655"/>
      <c r="CN15" s="655"/>
      <c r="CO15" s="655"/>
      <c r="CP15" s="655"/>
      <c r="CQ15" s="656"/>
      <c r="CR15" s="657">
        <v>3923611</v>
      </c>
      <c r="CS15" s="658"/>
      <c r="CT15" s="658"/>
      <c r="CU15" s="658"/>
      <c r="CV15" s="658"/>
      <c r="CW15" s="658"/>
      <c r="CX15" s="658"/>
      <c r="CY15" s="659"/>
      <c r="CZ15" s="695">
        <v>8.3000000000000007</v>
      </c>
      <c r="DA15" s="695"/>
      <c r="DB15" s="695"/>
      <c r="DC15" s="695"/>
      <c r="DD15" s="663">
        <v>875644</v>
      </c>
      <c r="DE15" s="658"/>
      <c r="DF15" s="658"/>
      <c r="DG15" s="658"/>
      <c r="DH15" s="658"/>
      <c r="DI15" s="658"/>
      <c r="DJ15" s="658"/>
      <c r="DK15" s="658"/>
      <c r="DL15" s="658"/>
      <c r="DM15" s="658"/>
      <c r="DN15" s="658"/>
      <c r="DO15" s="658"/>
      <c r="DP15" s="659"/>
      <c r="DQ15" s="663">
        <v>2827405</v>
      </c>
      <c r="DR15" s="658"/>
      <c r="DS15" s="658"/>
      <c r="DT15" s="658"/>
      <c r="DU15" s="658"/>
      <c r="DV15" s="658"/>
      <c r="DW15" s="658"/>
      <c r="DX15" s="658"/>
      <c r="DY15" s="658"/>
      <c r="DZ15" s="658"/>
      <c r="EA15" s="658"/>
      <c r="EB15" s="658"/>
      <c r="EC15" s="694"/>
    </row>
    <row r="16" spans="2:143" ht="11.25" customHeight="1" x14ac:dyDescent="0.25">
      <c r="B16" s="654" t="s">
        <v>270</v>
      </c>
      <c r="C16" s="655"/>
      <c r="D16" s="655"/>
      <c r="E16" s="655"/>
      <c r="F16" s="655"/>
      <c r="G16" s="655"/>
      <c r="H16" s="655"/>
      <c r="I16" s="655"/>
      <c r="J16" s="655"/>
      <c r="K16" s="655"/>
      <c r="L16" s="655"/>
      <c r="M16" s="655"/>
      <c r="N16" s="655"/>
      <c r="O16" s="655"/>
      <c r="P16" s="655"/>
      <c r="Q16" s="656"/>
      <c r="R16" s="657">
        <v>37167</v>
      </c>
      <c r="S16" s="658"/>
      <c r="T16" s="658"/>
      <c r="U16" s="658"/>
      <c r="V16" s="658"/>
      <c r="W16" s="658"/>
      <c r="X16" s="658"/>
      <c r="Y16" s="659"/>
      <c r="Z16" s="695">
        <v>0.1</v>
      </c>
      <c r="AA16" s="695"/>
      <c r="AB16" s="695"/>
      <c r="AC16" s="695"/>
      <c r="AD16" s="696">
        <v>37167</v>
      </c>
      <c r="AE16" s="696"/>
      <c r="AF16" s="696"/>
      <c r="AG16" s="696"/>
      <c r="AH16" s="696"/>
      <c r="AI16" s="696"/>
      <c r="AJ16" s="696"/>
      <c r="AK16" s="696"/>
      <c r="AL16" s="660">
        <v>0.1</v>
      </c>
      <c r="AM16" s="661"/>
      <c r="AN16" s="661"/>
      <c r="AO16" s="697"/>
      <c r="AP16" s="654" t="s">
        <v>271</v>
      </c>
      <c r="AQ16" s="655"/>
      <c r="AR16" s="655"/>
      <c r="AS16" s="655"/>
      <c r="AT16" s="655"/>
      <c r="AU16" s="655"/>
      <c r="AV16" s="655"/>
      <c r="AW16" s="655"/>
      <c r="AX16" s="655"/>
      <c r="AY16" s="655"/>
      <c r="AZ16" s="655"/>
      <c r="BA16" s="655"/>
      <c r="BB16" s="655"/>
      <c r="BC16" s="655"/>
      <c r="BD16" s="655"/>
      <c r="BE16" s="655"/>
      <c r="BF16" s="656"/>
      <c r="BG16" s="657" t="s">
        <v>183</v>
      </c>
      <c r="BH16" s="658"/>
      <c r="BI16" s="658"/>
      <c r="BJ16" s="658"/>
      <c r="BK16" s="658"/>
      <c r="BL16" s="658"/>
      <c r="BM16" s="658"/>
      <c r="BN16" s="659"/>
      <c r="BO16" s="695" t="s">
        <v>183</v>
      </c>
      <c r="BP16" s="695"/>
      <c r="BQ16" s="695"/>
      <c r="BR16" s="695"/>
      <c r="BS16" s="696" t="s">
        <v>183</v>
      </c>
      <c r="BT16" s="696"/>
      <c r="BU16" s="696"/>
      <c r="BV16" s="696"/>
      <c r="BW16" s="696"/>
      <c r="BX16" s="696"/>
      <c r="BY16" s="696"/>
      <c r="BZ16" s="696"/>
      <c r="CA16" s="696"/>
      <c r="CB16" s="736"/>
      <c r="CD16" s="654" t="s">
        <v>272</v>
      </c>
      <c r="CE16" s="655"/>
      <c r="CF16" s="655"/>
      <c r="CG16" s="655"/>
      <c r="CH16" s="655"/>
      <c r="CI16" s="655"/>
      <c r="CJ16" s="655"/>
      <c r="CK16" s="655"/>
      <c r="CL16" s="655"/>
      <c r="CM16" s="655"/>
      <c r="CN16" s="655"/>
      <c r="CO16" s="655"/>
      <c r="CP16" s="655"/>
      <c r="CQ16" s="656"/>
      <c r="CR16" s="657">
        <v>202348</v>
      </c>
      <c r="CS16" s="658"/>
      <c r="CT16" s="658"/>
      <c r="CU16" s="658"/>
      <c r="CV16" s="658"/>
      <c r="CW16" s="658"/>
      <c r="CX16" s="658"/>
      <c r="CY16" s="659"/>
      <c r="CZ16" s="695">
        <v>0.4</v>
      </c>
      <c r="DA16" s="695"/>
      <c r="DB16" s="695"/>
      <c r="DC16" s="695"/>
      <c r="DD16" s="663" t="s">
        <v>183</v>
      </c>
      <c r="DE16" s="658"/>
      <c r="DF16" s="658"/>
      <c r="DG16" s="658"/>
      <c r="DH16" s="658"/>
      <c r="DI16" s="658"/>
      <c r="DJ16" s="658"/>
      <c r="DK16" s="658"/>
      <c r="DL16" s="658"/>
      <c r="DM16" s="658"/>
      <c r="DN16" s="658"/>
      <c r="DO16" s="658"/>
      <c r="DP16" s="659"/>
      <c r="DQ16" s="663">
        <v>124712</v>
      </c>
      <c r="DR16" s="658"/>
      <c r="DS16" s="658"/>
      <c r="DT16" s="658"/>
      <c r="DU16" s="658"/>
      <c r="DV16" s="658"/>
      <c r="DW16" s="658"/>
      <c r="DX16" s="658"/>
      <c r="DY16" s="658"/>
      <c r="DZ16" s="658"/>
      <c r="EA16" s="658"/>
      <c r="EB16" s="658"/>
      <c r="EC16" s="694"/>
    </row>
    <row r="17" spans="2:133" ht="11.25" customHeight="1" x14ac:dyDescent="0.25">
      <c r="B17" s="654" t="s">
        <v>273</v>
      </c>
      <c r="C17" s="655"/>
      <c r="D17" s="655"/>
      <c r="E17" s="655"/>
      <c r="F17" s="655"/>
      <c r="G17" s="655"/>
      <c r="H17" s="655"/>
      <c r="I17" s="655"/>
      <c r="J17" s="655"/>
      <c r="K17" s="655"/>
      <c r="L17" s="655"/>
      <c r="M17" s="655"/>
      <c r="N17" s="655"/>
      <c r="O17" s="655"/>
      <c r="P17" s="655"/>
      <c r="Q17" s="656"/>
      <c r="R17" s="657">
        <v>91136</v>
      </c>
      <c r="S17" s="658"/>
      <c r="T17" s="658"/>
      <c r="U17" s="658"/>
      <c r="V17" s="658"/>
      <c r="W17" s="658"/>
      <c r="X17" s="658"/>
      <c r="Y17" s="659"/>
      <c r="Z17" s="695">
        <v>0.2</v>
      </c>
      <c r="AA17" s="695"/>
      <c r="AB17" s="695"/>
      <c r="AC17" s="695"/>
      <c r="AD17" s="696">
        <v>91136</v>
      </c>
      <c r="AE17" s="696"/>
      <c r="AF17" s="696"/>
      <c r="AG17" s="696"/>
      <c r="AH17" s="696"/>
      <c r="AI17" s="696"/>
      <c r="AJ17" s="696"/>
      <c r="AK17" s="696"/>
      <c r="AL17" s="660">
        <v>0.4</v>
      </c>
      <c r="AM17" s="661"/>
      <c r="AN17" s="661"/>
      <c r="AO17" s="697"/>
      <c r="AP17" s="654" t="s">
        <v>274</v>
      </c>
      <c r="AQ17" s="655"/>
      <c r="AR17" s="655"/>
      <c r="AS17" s="655"/>
      <c r="AT17" s="655"/>
      <c r="AU17" s="655"/>
      <c r="AV17" s="655"/>
      <c r="AW17" s="655"/>
      <c r="AX17" s="655"/>
      <c r="AY17" s="655"/>
      <c r="AZ17" s="655"/>
      <c r="BA17" s="655"/>
      <c r="BB17" s="655"/>
      <c r="BC17" s="655"/>
      <c r="BD17" s="655"/>
      <c r="BE17" s="655"/>
      <c r="BF17" s="656"/>
      <c r="BG17" s="657" t="s">
        <v>241</v>
      </c>
      <c r="BH17" s="658"/>
      <c r="BI17" s="658"/>
      <c r="BJ17" s="658"/>
      <c r="BK17" s="658"/>
      <c r="BL17" s="658"/>
      <c r="BM17" s="658"/>
      <c r="BN17" s="659"/>
      <c r="BO17" s="695" t="s">
        <v>183</v>
      </c>
      <c r="BP17" s="695"/>
      <c r="BQ17" s="695"/>
      <c r="BR17" s="695"/>
      <c r="BS17" s="696" t="s">
        <v>183</v>
      </c>
      <c r="BT17" s="696"/>
      <c r="BU17" s="696"/>
      <c r="BV17" s="696"/>
      <c r="BW17" s="696"/>
      <c r="BX17" s="696"/>
      <c r="BY17" s="696"/>
      <c r="BZ17" s="696"/>
      <c r="CA17" s="696"/>
      <c r="CB17" s="736"/>
      <c r="CD17" s="654" t="s">
        <v>275</v>
      </c>
      <c r="CE17" s="655"/>
      <c r="CF17" s="655"/>
      <c r="CG17" s="655"/>
      <c r="CH17" s="655"/>
      <c r="CI17" s="655"/>
      <c r="CJ17" s="655"/>
      <c r="CK17" s="655"/>
      <c r="CL17" s="655"/>
      <c r="CM17" s="655"/>
      <c r="CN17" s="655"/>
      <c r="CO17" s="655"/>
      <c r="CP17" s="655"/>
      <c r="CQ17" s="656"/>
      <c r="CR17" s="657">
        <v>6249294</v>
      </c>
      <c r="CS17" s="658"/>
      <c r="CT17" s="658"/>
      <c r="CU17" s="658"/>
      <c r="CV17" s="658"/>
      <c r="CW17" s="658"/>
      <c r="CX17" s="658"/>
      <c r="CY17" s="659"/>
      <c r="CZ17" s="695">
        <v>13.3</v>
      </c>
      <c r="DA17" s="695"/>
      <c r="DB17" s="695"/>
      <c r="DC17" s="695"/>
      <c r="DD17" s="663" t="s">
        <v>241</v>
      </c>
      <c r="DE17" s="658"/>
      <c r="DF17" s="658"/>
      <c r="DG17" s="658"/>
      <c r="DH17" s="658"/>
      <c r="DI17" s="658"/>
      <c r="DJ17" s="658"/>
      <c r="DK17" s="658"/>
      <c r="DL17" s="658"/>
      <c r="DM17" s="658"/>
      <c r="DN17" s="658"/>
      <c r="DO17" s="658"/>
      <c r="DP17" s="659"/>
      <c r="DQ17" s="663">
        <v>5998414</v>
      </c>
      <c r="DR17" s="658"/>
      <c r="DS17" s="658"/>
      <c r="DT17" s="658"/>
      <c r="DU17" s="658"/>
      <c r="DV17" s="658"/>
      <c r="DW17" s="658"/>
      <c r="DX17" s="658"/>
      <c r="DY17" s="658"/>
      <c r="DZ17" s="658"/>
      <c r="EA17" s="658"/>
      <c r="EB17" s="658"/>
      <c r="EC17" s="694"/>
    </row>
    <row r="18" spans="2:133" ht="11.25" customHeight="1" x14ac:dyDescent="0.25">
      <c r="B18" s="654" t="s">
        <v>276</v>
      </c>
      <c r="C18" s="655"/>
      <c r="D18" s="655"/>
      <c r="E18" s="655"/>
      <c r="F18" s="655"/>
      <c r="G18" s="655"/>
      <c r="H18" s="655"/>
      <c r="I18" s="655"/>
      <c r="J18" s="655"/>
      <c r="K18" s="655"/>
      <c r="L18" s="655"/>
      <c r="M18" s="655"/>
      <c r="N18" s="655"/>
      <c r="O18" s="655"/>
      <c r="P18" s="655"/>
      <c r="Q18" s="656"/>
      <c r="R18" s="657">
        <v>17407</v>
      </c>
      <c r="S18" s="658"/>
      <c r="T18" s="658"/>
      <c r="U18" s="658"/>
      <c r="V18" s="658"/>
      <c r="W18" s="658"/>
      <c r="X18" s="658"/>
      <c r="Y18" s="659"/>
      <c r="Z18" s="695">
        <v>0</v>
      </c>
      <c r="AA18" s="695"/>
      <c r="AB18" s="695"/>
      <c r="AC18" s="695"/>
      <c r="AD18" s="696">
        <v>17407</v>
      </c>
      <c r="AE18" s="696"/>
      <c r="AF18" s="696"/>
      <c r="AG18" s="696"/>
      <c r="AH18" s="696"/>
      <c r="AI18" s="696"/>
      <c r="AJ18" s="696"/>
      <c r="AK18" s="696"/>
      <c r="AL18" s="660">
        <v>0.1</v>
      </c>
      <c r="AM18" s="661"/>
      <c r="AN18" s="661"/>
      <c r="AO18" s="697"/>
      <c r="AP18" s="654" t="s">
        <v>277</v>
      </c>
      <c r="AQ18" s="655"/>
      <c r="AR18" s="655"/>
      <c r="AS18" s="655"/>
      <c r="AT18" s="655"/>
      <c r="AU18" s="655"/>
      <c r="AV18" s="655"/>
      <c r="AW18" s="655"/>
      <c r="AX18" s="655"/>
      <c r="AY18" s="655"/>
      <c r="AZ18" s="655"/>
      <c r="BA18" s="655"/>
      <c r="BB18" s="655"/>
      <c r="BC18" s="655"/>
      <c r="BD18" s="655"/>
      <c r="BE18" s="655"/>
      <c r="BF18" s="656"/>
      <c r="BG18" s="657" t="s">
        <v>183</v>
      </c>
      <c r="BH18" s="658"/>
      <c r="BI18" s="658"/>
      <c r="BJ18" s="658"/>
      <c r="BK18" s="658"/>
      <c r="BL18" s="658"/>
      <c r="BM18" s="658"/>
      <c r="BN18" s="659"/>
      <c r="BO18" s="695" t="s">
        <v>183</v>
      </c>
      <c r="BP18" s="695"/>
      <c r="BQ18" s="695"/>
      <c r="BR18" s="695"/>
      <c r="BS18" s="696" t="s">
        <v>183</v>
      </c>
      <c r="BT18" s="696"/>
      <c r="BU18" s="696"/>
      <c r="BV18" s="696"/>
      <c r="BW18" s="696"/>
      <c r="BX18" s="696"/>
      <c r="BY18" s="696"/>
      <c r="BZ18" s="696"/>
      <c r="CA18" s="696"/>
      <c r="CB18" s="736"/>
      <c r="CD18" s="654" t="s">
        <v>278</v>
      </c>
      <c r="CE18" s="655"/>
      <c r="CF18" s="655"/>
      <c r="CG18" s="655"/>
      <c r="CH18" s="655"/>
      <c r="CI18" s="655"/>
      <c r="CJ18" s="655"/>
      <c r="CK18" s="655"/>
      <c r="CL18" s="655"/>
      <c r="CM18" s="655"/>
      <c r="CN18" s="655"/>
      <c r="CO18" s="655"/>
      <c r="CP18" s="655"/>
      <c r="CQ18" s="656"/>
      <c r="CR18" s="657" t="s">
        <v>183</v>
      </c>
      <c r="CS18" s="658"/>
      <c r="CT18" s="658"/>
      <c r="CU18" s="658"/>
      <c r="CV18" s="658"/>
      <c r="CW18" s="658"/>
      <c r="CX18" s="658"/>
      <c r="CY18" s="659"/>
      <c r="CZ18" s="695" t="s">
        <v>183</v>
      </c>
      <c r="DA18" s="695"/>
      <c r="DB18" s="695"/>
      <c r="DC18" s="695"/>
      <c r="DD18" s="663" t="s">
        <v>183</v>
      </c>
      <c r="DE18" s="658"/>
      <c r="DF18" s="658"/>
      <c r="DG18" s="658"/>
      <c r="DH18" s="658"/>
      <c r="DI18" s="658"/>
      <c r="DJ18" s="658"/>
      <c r="DK18" s="658"/>
      <c r="DL18" s="658"/>
      <c r="DM18" s="658"/>
      <c r="DN18" s="658"/>
      <c r="DO18" s="658"/>
      <c r="DP18" s="659"/>
      <c r="DQ18" s="663" t="s">
        <v>241</v>
      </c>
      <c r="DR18" s="658"/>
      <c r="DS18" s="658"/>
      <c r="DT18" s="658"/>
      <c r="DU18" s="658"/>
      <c r="DV18" s="658"/>
      <c r="DW18" s="658"/>
      <c r="DX18" s="658"/>
      <c r="DY18" s="658"/>
      <c r="DZ18" s="658"/>
      <c r="EA18" s="658"/>
      <c r="EB18" s="658"/>
      <c r="EC18" s="694"/>
    </row>
    <row r="19" spans="2:133" ht="11.25" customHeight="1" x14ac:dyDescent="0.25">
      <c r="B19" s="654" t="s">
        <v>279</v>
      </c>
      <c r="C19" s="655"/>
      <c r="D19" s="655"/>
      <c r="E19" s="655"/>
      <c r="F19" s="655"/>
      <c r="G19" s="655"/>
      <c r="H19" s="655"/>
      <c r="I19" s="655"/>
      <c r="J19" s="655"/>
      <c r="K19" s="655"/>
      <c r="L19" s="655"/>
      <c r="M19" s="655"/>
      <c r="N19" s="655"/>
      <c r="O19" s="655"/>
      <c r="P19" s="655"/>
      <c r="Q19" s="656"/>
      <c r="R19" s="657">
        <v>17208</v>
      </c>
      <c r="S19" s="658"/>
      <c r="T19" s="658"/>
      <c r="U19" s="658"/>
      <c r="V19" s="658"/>
      <c r="W19" s="658"/>
      <c r="X19" s="658"/>
      <c r="Y19" s="659"/>
      <c r="Z19" s="695">
        <v>0</v>
      </c>
      <c r="AA19" s="695"/>
      <c r="AB19" s="695"/>
      <c r="AC19" s="695"/>
      <c r="AD19" s="696">
        <v>17208</v>
      </c>
      <c r="AE19" s="696"/>
      <c r="AF19" s="696"/>
      <c r="AG19" s="696"/>
      <c r="AH19" s="696"/>
      <c r="AI19" s="696"/>
      <c r="AJ19" s="696"/>
      <c r="AK19" s="696"/>
      <c r="AL19" s="660">
        <v>0.1</v>
      </c>
      <c r="AM19" s="661"/>
      <c r="AN19" s="661"/>
      <c r="AO19" s="697"/>
      <c r="AP19" s="654" t="s">
        <v>280</v>
      </c>
      <c r="AQ19" s="655"/>
      <c r="AR19" s="655"/>
      <c r="AS19" s="655"/>
      <c r="AT19" s="655"/>
      <c r="AU19" s="655"/>
      <c r="AV19" s="655"/>
      <c r="AW19" s="655"/>
      <c r="AX19" s="655"/>
      <c r="AY19" s="655"/>
      <c r="AZ19" s="655"/>
      <c r="BA19" s="655"/>
      <c r="BB19" s="655"/>
      <c r="BC19" s="655"/>
      <c r="BD19" s="655"/>
      <c r="BE19" s="655"/>
      <c r="BF19" s="656"/>
      <c r="BG19" s="657">
        <v>21464</v>
      </c>
      <c r="BH19" s="658"/>
      <c r="BI19" s="658"/>
      <c r="BJ19" s="658"/>
      <c r="BK19" s="658"/>
      <c r="BL19" s="658"/>
      <c r="BM19" s="658"/>
      <c r="BN19" s="659"/>
      <c r="BO19" s="695">
        <v>0.4</v>
      </c>
      <c r="BP19" s="695"/>
      <c r="BQ19" s="695"/>
      <c r="BR19" s="695"/>
      <c r="BS19" s="696" t="s">
        <v>183</v>
      </c>
      <c r="BT19" s="696"/>
      <c r="BU19" s="696"/>
      <c r="BV19" s="696"/>
      <c r="BW19" s="696"/>
      <c r="BX19" s="696"/>
      <c r="BY19" s="696"/>
      <c r="BZ19" s="696"/>
      <c r="CA19" s="696"/>
      <c r="CB19" s="736"/>
      <c r="CD19" s="654" t="s">
        <v>281</v>
      </c>
      <c r="CE19" s="655"/>
      <c r="CF19" s="655"/>
      <c r="CG19" s="655"/>
      <c r="CH19" s="655"/>
      <c r="CI19" s="655"/>
      <c r="CJ19" s="655"/>
      <c r="CK19" s="655"/>
      <c r="CL19" s="655"/>
      <c r="CM19" s="655"/>
      <c r="CN19" s="655"/>
      <c r="CO19" s="655"/>
      <c r="CP19" s="655"/>
      <c r="CQ19" s="656"/>
      <c r="CR19" s="657" t="s">
        <v>241</v>
      </c>
      <c r="CS19" s="658"/>
      <c r="CT19" s="658"/>
      <c r="CU19" s="658"/>
      <c r="CV19" s="658"/>
      <c r="CW19" s="658"/>
      <c r="CX19" s="658"/>
      <c r="CY19" s="659"/>
      <c r="CZ19" s="695" t="s">
        <v>241</v>
      </c>
      <c r="DA19" s="695"/>
      <c r="DB19" s="695"/>
      <c r="DC19" s="695"/>
      <c r="DD19" s="663" t="s">
        <v>183</v>
      </c>
      <c r="DE19" s="658"/>
      <c r="DF19" s="658"/>
      <c r="DG19" s="658"/>
      <c r="DH19" s="658"/>
      <c r="DI19" s="658"/>
      <c r="DJ19" s="658"/>
      <c r="DK19" s="658"/>
      <c r="DL19" s="658"/>
      <c r="DM19" s="658"/>
      <c r="DN19" s="658"/>
      <c r="DO19" s="658"/>
      <c r="DP19" s="659"/>
      <c r="DQ19" s="663" t="s">
        <v>183</v>
      </c>
      <c r="DR19" s="658"/>
      <c r="DS19" s="658"/>
      <c r="DT19" s="658"/>
      <c r="DU19" s="658"/>
      <c r="DV19" s="658"/>
      <c r="DW19" s="658"/>
      <c r="DX19" s="658"/>
      <c r="DY19" s="658"/>
      <c r="DZ19" s="658"/>
      <c r="EA19" s="658"/>
      <c r="EB19" s="658"/>
      <c r="EC19" s="694"/>
    </row>
    <row r="20" spans="2:133" ht="11.25" customHeight="1" x14ac:dyDescent="0.25">
      <c r="B20" s="724" t="s">
        <v>282</v>
      </c>
      <c r="C20" s="725"/>
      <c r="D20" s="725"/>
      <c r="E20" s="725"/>
      <c r="F20" s="725"/>
      <c r="G20" s="725"/>
      <c r="H20" s="725"/>
      <c r="I20" s="725"/>
      <c r="J20" s="725"/>
      <c r="K20" s="725"/>
      <c r="L20" s="725"/>
      <c r="M20" s="725"/>
      <c r="N20" s="725"/>
      <c r="O20" s="725"/>
      <c r="P20" s="725"/>
      <c r="Q20" s="726"/>
      <c r="R20" s="657">
        <v>199</v>
      </c>
      <c r="S20" s="658"/>
      <c r="T20" s="658"/>
      <c r="U20" s="658"/>
      <c r="V20" s="658"/>
      <c r="W20" s="658"/>
      <c r="X20" s="658"/>
      <c r="Y20" s="659"/>
      <c r="Z20" s="695">
        <v>0</v>
      </c>
      <c r="AA20" s="695"/>
      <c r="AB20" s="695"/>
      <c r="AC20" s="695"/>
      <c r="AD20" s="696">
        <v>199</v>
      </c>
      <c r="AE20" s="696"/>
      <c r="AF20" s="696"/>
      <c r="AG20" s="696"/>
      <c r="AH20" s="696"/>
      <c r="AI20" s="696"/>
      <c r="AJ20" s="696"/>
      <c r="AK20" s="696"/>
      <c r="AL20" s="660">
        <v>0</v>
      </c>
      <c r="AM20" s="661"/>
      <c r="AN20" s="661"/>
      <c r="AO20" s="697"/>
      <c r="AP20" s="654" t="s">
        <v>283</v>
      </c>
      <c r="AQ20" s="655"/>
      <c r="AR20" s="655"/>
      <c r="AS20" s="655"/>
      <c r="AT20" s="655"/>
      <c r="AU20" s="655"/>
      <c r="AV20" s="655"/>
      <c r="AW20" s="655"/>
      <c r="AX20" s="655"/>
      <c r="AY20" s="655"/>
      <c r="AZ20" s="655"/>
      <c r="BA20" s="655"/>
      <c r="BB20" s="655"/>
      <c r="BC20" s="655"/>
      <c r="BD20" s="655"/>
      <c r="BE20" s="655"/>
      <c r="BF20" s="656"/>
      <c r="BG20" s="657">
        <v>21464</v>
      </c>
      <c r="BH20" s="658"/>
      <c r="BI20" s="658"/>
      <c r="BJ20" s="658"/>
      <c r="BK20" s="658"/>
      <c r="BL20" s="658"/>
      <c r="BM20" s="658"/>
      <c r="BN20" s="659"/>
      <c r="BO20" s="695">
        <v>0.4</v>
      </c>
      <c r="BP20" s="695"/>
      <c r="BQ20" s="695"/>
      <c r="BR20" s="695"/>
      <c r="BS20" s="696" t="s">
        <v>241</v>
      </c>
      <c r="BT20" s="696"/>
      <c r="BU20" s="696"/>
      <c r="BV20" s="696"/>
      <c r="BW20" s="696"/>
      <c r="BX20" s="696"/>
      <c r="BY20" s="696"/>
      <c r="BZ20" s="696"/>
      <c r="CA20" s="696"/>
      <c r="CB20" s="736"/>
      <c r="CD20" s="654" t="s">
        <v>284</v>
      </c>
      <c r="CE20" s="655"/>
      <c r="CF20" s="655"/>
      <c r="CG20" s="655"/>
      <c r="CH20" s="655"/>
      <c r="CI20" s="655"/>
      <c r="CJ20" s="655"/>
      <c r="CK20" s="655"/>
      <c r="CL20" s="655"/>
      <c r="CM20" s="655"/>
      <c r="CN20" s="655"/>
      <c r="CO20" s="655"/>
      <c r="CP20" s="655"/>
      <c r="CQ20" s="656"/>
      <c r="CR20" s="657">
        <v>47158099</v>
      </c>
      <c r="CS20" s="658"/>
      <c r="CT20" s="658"/>
      <c r="CU20" s="658"/>
      <c r="CV20" s="658"/>
      <c r="CW20" s="658"/>
      <c r="CX20" s="658"/>
      <c r="CY20" s="659"/>
      <c r="CZ20" s="695">
        <v>100</v>
      </c>
      <c r="DA20" s="695"/>
      <c r="DB20" s="695"/>
      <c r="DC20" s="695"/>
      <c r="DD20" s="663">
        <v>6205281</v>
      </c>
      <c r="DE20" s="658"/>
      <c r="DF20" s="658"/>
      <c r="DG20" s="658"/>
      <c r="DH20" s="658"/>
      <c r="DI20" s="658"/>
      <c r="DJ20" s="658"/>
      <c r="DK20" s="658"/>
      <c r="DL20" s="658"/>
      <c r="DM20" s="658"/>
      <c r="DN20" s="658"/>
      <c r="DO20" s="658"/>
      <c r="DP20" s="659"/>
      <c r="DQ20" s="663">
        <v>30798595</v>
      </c>
      <c r="DR20" s="658"/>
      <c r="DS20" s="658"/>
      <c r="DT20" s="658"/>
      <c r="DU20" s="658"/>
      <c r="DV20" s="658"/>
      <c r="DW20" s="658"/>
      <c r="DX20" s="658"/>
      <c r="DY20" s="658"/>
      <c r="DZ20" s="658"/>
      <c r="EA20" s="658"/>
      <c r="EB20" s="658"/>
      <c r="EC20" s="694"/>
    </row>
    <row r="21" spans="2:133" ht="11.25" customHeight="1" x14ac:dyDescent="0.25">
      <c r="B21" s="654" t="s">
        <v>285</v>
      </c>
      <c r="C21" s="655"/>
      <c r="D21" s="655"/>
      <c r="E21" s="655"/>
      <c r="F21" s="655"/>
      <c r="G21" s="655"/>
      <c r="H21" s="655"/>
      <c r="I21" s="655"/>
      <c r="J21" s="655"/>
      <c r="K21" s="655"/>
      <c r="L21" s="655"/>
      <c r="M21" s="655"/>
      <c r="N21" s="655"/>
      <c r="O21" s="655"/>
      <c r="P21" s="655"/>
      <c r="Q21" s="656"/>
      <c r="R21" s="657">
        <v>20798945</v>
      </c>
      <c r="S21" s="658"/>
      <c r="T21" s="658"/>
      <c r="U21" s="658"/>
      <c r="V21" s="658"/>
      <c r="W21" s="658"/>
      <c r="X21" s="658"/>
      <c r="Y21" s="659"/>
      <c r="Z21" s="695">
        <v>42.3</v>
      </c>
      <c r="AA21" s="695"/>
      <c r="AB21" s="695"/>
      <c r="AC21" s="695"/>
      <c r="AD21" s="696">
        <v>18300472</v>
      </c>
      <c r="AE21" s="696"/>
      <c r="AF21" s="696"/>
      <c r="AG21" s="696"/>
      <c r="AH21" s="696"/>
      <c r="AI21" s="696"/>
      <c r="AJ21" s="696"/>
      <c r="AK21" s="696"/>
      <c r="AL21" s="660">
        <v>71.900000000000006</v>
      </c>
      <c r="AM21" s="661"/>
      <c r="AN21" s="661"/>
      <c r="AO21" s="697"/>
      <c r="AP21" s="654" t="s">
        <v>286</v>
      </c>
      <c r="AQ21" s="734"/>
      <c r="AR21" s="734"/>
      <c r="AS21" s="734"/>
      <c r="AT21" s="734"/>
      <c r="AU21" s="734"/>
      <c r="AV21" s="734"/>
      <c r="AW21" s="734"/>
      <c r="AX21" s="734"/>
      <c r="AY21" s="734"/>
      <c r="AZ21" s="734"/>
      <c r="BA21" s="734"/>
      <c r="BB21" s="734"/>
      <c r="BC21" s="734"/>
      <c r="BD21" s="734"/>
      <c r="BE21" s="734"/>
      <c r="BF21" s="735"/>
      <c r="BG21" s="657">
        <v>21464</v>
      </c>
      <c r="BH21" s="658"/>
      <c r="BI21" s="658"/>
      <c r="BJ21" s="658"/>
      <c r="BK21" s="658"/>
      <c r="BL21" s="658"/>
      <c r="BM21" s="658"/>
      <c r="BN21" s="659"/>
      <c r="BO21" s="695">
        <v>0.4</v>
      </c>
      <c r="BP21" s="695"/>
      <c r="BQ21" s="695"/>
      <c r="BR21" s="695"/>
      <c r="BS21" s="696" t="s">
        <v>183</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5">
      <c r="B22" s="654" t="s">
        <v>287</v>
      </c>
      <c r="C22" s="655"/>
      <c r="D22" s="655"/>
      <c r="E22" s="655"/>
      <c r="F22" s="655"/>
      <c r="G22" s="655"/>
      <c r="H22" s="655"/>
      <c r="I22" s="655"/>
      <c r="J22" s="655"/>
      <c r="K22" s="655"/>
      <c r="L22" s="655"/>
      <c r="M22" s="655"/>
      <c r="N22" s="655"/>
      <c r="O22" s="655"/>
      <c r="P22" s="655"/>
      <c r="Q22" s="656"/>
      <c r="R22" s="657">
        <v>18300472</v>
      </c>
      <c r="S22" s="658"/>
      <c r="T22" s="658"/>
      <c r="U22" s="658"/>
      <c r="V22" s="658"/>
      <c r="W22" s="658"/>
      <c r="X22" s="658"/>
      <c r="Y22" s="659"/>
      <c r="Z22" s="695">
        <v>37.200000000000003</v>
      </c>
      <c r="AA22" s="695"/>
      <c r="AB22" s="695"/>
      <c r="AC22" s="695"/>
      <c r="AD22" s="696">
        <v>18300472</v>
      </c>
      <c r="AE22" s="696"/>
      <c r="AF22" s="696"/>
      <c r="AG22" s="696"/>
      <c r="AH22" s="696"/>
      <c r="AI22" s="696"/>
      <c r="AJ22" s="696"/>
      <c r="AK22" s="696"/>
      <c r="AL22" s="660">
        <v>71.900000000000006</v>
      </c>
      <c r="AM22" s="661"/>
      <c r="AN22" s="661"/>
      <c r="AO22" s="697"/>
      <c r="AP22" s="654" t="s">
        <v>288</v>
      </c>
      <c r="AQ22" s="734"/>
      <c r="AR22" s="734"/>
      <c r="AS22" s="734"/>
      <c r="AT22" s="734"/>
      <c r="AU22" s="734"/>
      <c r="AV22" s="734"/>
      <c r="AW22" s="734"/>
      <c r="AX22" s="734"/>
      <c r="AY22" s="734"/>
      <c r="AZ22" s="734"/>
      <c r="BA22" s="734"/>
      <c r="BB22" s="734"/>
      <c r="BC22" s="734"/>
      <c r="BD22" s="734"/>
      <c r="BE22" s="734"/>
      <c r="BF22" s="735"/>
      <c r="BG22" s="657" t="s">
        <v>241</v>
      </c>
      <c r="BH22" s="658"/>
      <c r="BI22" s="658"/>
      <c r="BJ22" s="658"/>
      <c r="BK22" s="658"/>
      <c r="BL22" s="658"/>
      <c r="BM22" s="658"/>
      <c r="BN22" s="659"/>
      <c r="BO22" s="695" t="s">
        <v>183</v>
      </c>
      <c r="BP22" s="695"/>
      <c r="BQ22" s="695"/>
      <c r="BR22" s="695"/>
      <c r="BS22" s="696" t="s">
        <v>183</v>
      </c>
      <c r="BT22" s="696"/>
      <c r="BU22" s="696"/>
      <c r="BV22" s="696"/>
      <c r="BW22" s="696"/>
      <c r="BX22" s="696"/>
      <c r="BY22" s="696"/>
      <c r="BZ22" s="696"/>
      <c r="CA22" s="696"/>
      <c r="CB22" s="736"/>
      <c r="CD22" s="709" t="s">
        <v>289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5">
      <c r="B23" s="654" t="s">
        <v>290</v>
      </c>
      <c r="C23" s="655"/>
      <c r="D23" s="655"/>
      <c r="E23" s="655"/>
      <c r="F23" s="655"/>
      <c r="G23" s="655"/>
      <c r="H23" s="655"/>
      <c r="I23" s="655"/>
      <c r="J23" s="655"/>
      <c r="K23" s="655"/>
      <c r="L23" s="655"/>
      <c r="M23" s="655"/>
      <c r="N23" s="655"/>
      <c r="O23" s="655"/>
      <c r="P23" s="655"/>
      <c r="Q23" s="656"/>
      <c r="R23" s="657">
        <v>2498435</v>
      </c>
      <c r="S23" s="658"/>
      <c r="T23" s="658"/>
      <c r="U23" s="658"/>
      <c r="V23" s="658"/>
      <c r="W23" s="658"/>
      <c r="X23" s="658"/>
      <c r="Y23" s="659"/>
      <c r="Z23" s="695">
        <v>5.0999999999999996</v>
      </c>
      <c r="AA23" s="695"/>
      <c r="AB23" s="695"/>
      <c r="AC23" s="695"/>
      <c r="AD23" s="696" t="s">
        <v>183</v>
      </c>
      <c r="AE23" s="696"/>
      <c r="AF23" s="696"/>
      <c r="AG23" s="696"/>
      <c r="AH23" s="696"/>
      <c r="AI23" s="696"/>
      <c r="AJ23" s="696"/>
      <c r="AK23" s="696"/>
      <c r="AL23" s="660" t="s">
        <v>252</v>
      </c>
      <c r="AM23" s="661"/>
      <c r="AN23" s="661"/>
      <c r="AO23" s="697"/>
      <c r="AP23" s="654" t="s">
        <v>291</v>
      </c>
      <c r="AQ23" s="734"/>
      <c r="AR23" s="734"/>
      <c r="AS23" s="734"/>
      <c r="AT23" s="734"/>
      <c r="AU23" s="734"/>
      <c r="AV23" s="734"/>
      <c r="AW23" s="734"/>
      <c r="AX23" s="734"/>
      <c r="AY23" s="734"/>
      <c r="AZ23" s="734"/>
      <c r="BA23" s="734"/>
      <c r="BB23" s="734"/>
      <c r="BC23" s="734"/>
      <c r="BD23" s="734"/>
      <c r="BE23" s="734"/>
      <c r="BF23" s="735"/>
      <c r="BG23" s="657" t="s">
        <v>183</v>
      </c>
      <c r="BH23" s="658"/>
      <c r="BI23" s="658"/>
      <c r="BJ23" s="658"/>
      <c r="BK23" s="658"/>
      <c r="BL23" s="658"/>
      <c r="BM23" s="658"/>
      <c r="BN23" s="659"/>
      <c r="BO23" s="695" t="s">
        <v>183</v>
      </c>
      <c r="BP23" s="695"/>
      <c r="BQ23" s="695"/>
      <c r="BR23" s="695"/>
      <c r="BS23" s="696" t="s">
        <v>183</v>
      </c>
      <c r="BT23" s="696"/>
      <c r="BU23" s="696"/>
      <c r="BV23" s="696"/>
      <c r="BW23" s="696"/>
      <c r="BX23" s="696"/>
      <c r="BY23" s="696"/>
      <c r="BZ23" s="696"/>
      <c r="CA23" s="696"/>
      <c r="CB23" s="736"/>
      <c r="CD23" s="709" t="s">
        <v>229</v>
      </c>
      <c r="CE23" s="710"/>
      <c r="CF23" s="710"/>
      <c r="CG23" s="710"/>
      <c r="CH23" s="710"/>
      <c r="CI23" s="710"/>
      <c r="CJ23" s="710"/>
      <c r="CK23" s="710"/>
      <c r="CL23" s="710"/>
      <c r="CM23" s="710"/>
      <c r="CN23" s="710"/>
      <c r="CO23" s="710"/>
      <c r="CP23" s="710"/>
      <c r="CQ23" s="711"/>
      <c r="CR23" s="709" t="s">
        <v>292</v>
      </c>
      <c r="CS23" s="710"/>
      <c r="CT23" s="710"/>
      <c r="CU23" s="710"/>
      <c r="CV23" s="710"/>
      <c r="CW23" s="710"/>
      <c r="CX23" s="710"/>
      <c r="CY23" s="711"/>
      <c r="CZ23" s="709" t="s">
        <v>293</v>
      </c>
      <c r="DA23" s="710"/>
      <c r="DB23" s="710"/>
      <c r="DC23" s="711"/>
      <c r="DD23" s="709" t="s">
        <v>294</v>
      </c>
      <c r="DE23" s="710"/>
      <c r="DF23" s="710"/>
      <c r="DG23" s="710"/>
      <c r="DH23" s="710"/>
      <c r="DI23" s="710"/>
      <c r="DJ23" s="710"/>
      <c r="DK23" s="711"/>
      <c r="DL23" s="747" t="s">
        <v>295</v>
      </c>
      <c r="DM23" s="748"/>
      <c r="DN23" s="748"/>
      <c r="DO23" s="748"/>
      <c r="DP23" s="748"/>
      <c r="DQ23" s="748"/>
      <c r="DR23" s="748"/>
      <c r="DS23" s="748"/>
      <c r="DT23" s="748"/>
      <c r="DU23" s="748"/>
      <c r="DV23" s="749"/>
      <c r="DW23" s="709" t="s">
        <v>296</v>
      </c>
      <c r="DX23" s="710"/>
      <c r="DY23" s="710"/>
      <c r="DZ23" s="710"/>
      <c r="EA23" s="710"/>
      <c r="EB23" s="710"/>
      <c r="EC23" s="711"/>
    </row>
    <row r="24" spans="2:133" ht="11.25" customHeight="1" x14ac:dyDescent="0.25">
      <c r="B24" s="654" t="s">
        <v>297</v>
      </c>
      <c r="C24" s="655"/>
      <c r="D24" s="655"/>
      <c r="E24" s="655"/>
      <c r="F24" s="655"/>
      <c r="G24" s="655"/>
      <c r="H24" s="655"/>
      <c r="I24" s="655"/>
      <c r="J24" s="655"/>
      <c r="K24" s="655"/>
      <c r="L24" s="655"/>
      <c r="M24" s="655"/>
      <c r="N24" s="655"/>
      <c r="O24" s="655"/>
      <c r="P24" s="655"/>
      <c r="Q24" s="656"/>
      <c r="R24" s="657">
        <v>38</v>
      </c>
      <c r="S24" s="658"/>
      <c r="T24" s="658"/>
      <c r="U24" s="658"/>
      <c r="V24" s="658"/>
      <c r="W24" s="658"/>
      <c r="X24" s="658"/>
      <c r="Y24" s="659"/>
      <c r="Z24" s="695">
        <v>0</v>
      </c>
      <c r="AA24" s="695"/>
      <c r="AB24" s="695"/>
      <c r="AC24" s="695"/>
      <c r="AD24" s="696" t="s">
        <v>183</v>
      </c>
      <c r="AE24" s="696"/>
      <c r="AF24" s="696"/>
      <c r="AG24" s="696"/>
      <c r="AH24" s="696"/>
      <c r="AI24" s="696"/>
      <c r="AJ24" s="696"/>
      <c r="AK24" s="696"/>
      <c r="AL24" s="660" t="s">
        <v>183</v>
      </c>
      <c r="AM24" s="661"/>
      <c r="AN24" s="661"/>
      <c r="AO24" s="697"/>
      <c r="AP24" s="654" t="s">
        <v>298</v>
      </c>
      <c r="AQ24" s="734"/>
      <c r="AR24" s="734"/>
      <c r="AS24" s="734"/>
      <c r="AT24" s="734"/>
      <c r="AU24" s="734"/>
      <c r="AV24" s="734"/>
      <c r="AW24" s="734"/>
      <c r="AX24" s="734"/>
      <c r="AY24" s="734"/>
      <c r="AZ24" s="734"/>
      <c r="BA24" s="734"/>
      <c r="BB24" s="734"/>
      <c r="BC24" s="734"/>
      <c r="BD24" s="734"/>
      <c r="BE24" s="734"/>
      <c r="BF24" s="735"/>
      <c r="BG24" s="657" t="s">
        <v>183</v>
      </c>
      <c r="BH24" s="658"/>
      <c r="BI24" s="658"/>
      <c r="BJ24" s="658"/>
      <c r="BK24" s="658"/>
      <c r="BL24" s="658"/>
      <c r="BM24" s="658"/>
      <c r="BN24" s="659"/>
      <c r="BO24" s="695" t="s">
        <v>241</v>
      </c>
      <c r="BP24" s="695"/>
      <c r="BQ24" s="695"/>
      <c r="BR24" s="695"/>
      <c r="BS24" s="696" t="s">
        <v>241</v>
      </c>
      <c r="BT24" s="696"/>
      <c r="BU24" s="696"/>
      <c r="BV24" s="696"/>
      <c r="BW24" s="696"/>
      <c r="BX24" s="696"/>
      <c r="BY24" s="696"/>
      <c r="BZ24" s="696"/>
      <c r="CA24" s="696"/>
      <c r="CB24" s="736"/>
      <c r="CD24" s="715" t="s">
        <v>299</v>
      </c>
      <c r="CE24" s="716"/>
      <c r="CF24" s="716"/>
      <c r="CG24" s="716"/>
      <c r="CH24" s="716"/>
      <c r="CI24" s="716"/>
      <c r="CJ24" s="716"/>
      <c r="CK24" s="716"/>
      <c r="CL24" s="716"/>
      <c r="CM24" s="716"/>
      <c r="CN24" s="716"/>
      <c r="CO24" s="716"/>
      <c r="CP24" s="716"/>
      <c r="CQ24" s="717"/>
      <c r="CR24" s="712">
        <v>18909346</v>
      </c>
      <c r="CS24" s="713"/>
      <c r="CT24" s="713"/>
      <c r="CU24" s="713"/>
      <c r="CV24" s="713"/>
      <c r="CW24" s="713"/>
      <c r="CX24" s="713"/>
      <c r="CY24" s="738"/>
      <c r="CZ24" s="739">
        <v>40.1</v>
      </c>
      <c r="DA24" s="721"/>
      <c r="DB24" s="721"/>
      <c r="DC24" s="741"/>
      <c r="DD24" s="737">
        <v>14896089</v>
      </c>
      <c r="DE24" s="713"/>
      <c r="DF24" s="713"/>
      <c r="DG24" s="713"/>
      <c r="DH24" s="713"/>
      <c r="DI24" s="713"/>
      <c r="DJ24" s="713"/>
      <c r="DK24" s="738"/>
      <c r="DL24" s="737">
        <v>14524710</v>
      </c>
      <c r="DM24" s="713"/>
      <c r="DN24" s="713"/>
      <c r="DO24" s="713"/>
      <c r="DP24" s="713"/>
      <c r="DQ24" s="713"/>
      <c r="DR24" s="713"/>
      <c r="DS24" s="713"/>
      <c r="DT24" s="713"/>
      <c r="DU24" s="713"/>
      <c r="DV24" s="738"/>
      <c r="DW24" s="739">
        <v>56.6</v>
      </c>
      <c r="DX24" s="721"/>
      <c r="DY24" s="721"/>
      <c r="DZ24" s="721"/>
      <c r="EA24" s="721"/>
      <c r="EB24" s="721"/>
      <c r="EC24" s="740"/>
    </row>
    <row r="25" spans="2:133" ht="11.25" customHeight="1" x14ac:dyDescent="0.25">
      <c r="B25" s="654" t="s">
        <v>300</v>
      </c>
      <c r="C25" s="655"/>
      <c r="D25" s="655"/>
      <c r="E25" s="655"/>
      <c r="F25" s="655"/>
      <c r="G25" s="655"/>
      <c r="H25" s="655"/>
      <c r="I25" s="655"/>
      <c r="J25" s="655"/>
      <c r="K25" s="655"/>
      <c r="L25" s="655"/>
      <c r="M25" s="655"/>
      <c r="N25" s="655"/>
      <c r="O25" s="655"/>
      <c r="P25" s="655"/>
      <c r="Q25" s="656"/>
      <c r="R25" s="657">
        <v>27834182</v>
      </c>
      <c r="S25" s="658"/>
      <c r="T25" s="658"/>
      <c r="U25" s="658"/>
      <c r="V25" s="658"/>
      <c r="W25" s="658"/>
      <c r="X25" s="658"/>
      <c r="Y25" s="659"/>
      <c r="Z25" s="695">
        <v>56.6</v>
      </c>
      <c r="AA25" s="695"/>
      <c r="AB25" s="695"/>
      <c r="AC25" s="695"/>
      <c r="AD25" s="696">
        <v>25335709</v>
      </c>
      <c r="AE25" s="696"/>
      <c r="AF25" s="696"/>
      <c r="AG25" s="696"/>
      <c r="AH25" s="696"/>
      <c r="AI25" s="696"/>
      <c r="AJ25" s="696"/>
      <c r="AK25" s="696"/>
      <c r="AL25" s="660">
        <v>99.6</v>
      </c>
      <c r="AM25" s="661"/>
      <c r="AN25" s="661"/>
      <c r="AO25" s="697"/>
      <c r="AP25" s="654" t="s">
        <v>301</v>
      </c>
      <c r="AQ25" s="734"/>
      <c r="AR25" s="734"/>
      <c r="AS25" s="734"/>
      <c r="AT25" s="734"/>
      <c r="AU25" s="734"/>
      <c r="AV25" s="734"/>
      <c r="AW25" s="734"/>
      <c r="AX25" s="734"/>
      <c r="AY25" s="734"/>
      <c r="AZ25" s="734"/>
      <c r="BA25" s="734"/>
      <c r="BB25" s="734"/>
      <c r="BC25" s="734"/>
      <c r="BD25" s="734"/>
      <c r="BE25" s="734"/>
      <c r="BF25" s="735"/>
      <c r="BG25" s="657" t="s">
        <v>183</v>
      </c>
      <c r="BH25" s="658"/>
      <c r="BI25" s="658"/>
      <c r="BJ25" s="658"/>
      <c r="BK25" s="658"/>
      <c r="BL25" s="658"/>
      <c r="BM25" s="658"/>
      <c r="BN25" s="659"/>
      <c r="BO25" s="695" t="s">
        <v>241</v>
      </c>
      <c r="BP25" s="695"/>
      <c r="BQ25" s="695"/>
      <c r="BR25" s="695"/>
      <c r="BS25" s="696" t="s">
        <v>241</v>
      </c>
      <c r="BT25" s="696"/>
      <c r="BU25" s="696"/>
      <c r="BV25" s="696"/>
      <c r="BW25" s="696"/>
      <c r="BX25" s="696"/>
      <c r="BY25" s="696"/>
      <c r="BZ25" s="696"/>
      <c r="CA25" s="696"/>
      <c r="CB25" s="736"/>
      <c r="CD25" s="654" t="s">
        <v>302</v>
      </c>
      <c r="CE25" s="655"/>
      <c r="CF25" s="655"/>
      <c r="CG25" s="655"/>
      <c r="CH25" s="655"/>
      <c r="CI25" s="655"/>
      <c r="CJ25" s="655"/>
      <c r="CK25" s="655"/>
      <c r="CL25" s="655"/>
      <c r="CM25" s="655"/>
      <c r="CN25" s="655"/>
      <c r="CO25" s="655"/>
      <c r="CP25" s="655"/>
      <c r="CQ25" s="656"/>
      <c r="CR25" s="657">
        <v>7884717</v>
      </c>
      <c r="CS25" s="670"/>
      <c r="CT25" s="670"/>
      <c r="CU25" s="670"/>
      <c r="CV25" s="670"/>
      <c r="CW25" s="670"/>
      <c r="CX25" s="670"/>
      <c r="CY25" s="671"/>
      <c r="CZ25" s="660">
        <v>16.7</v>
      </c>
      <c r="DA25" s="672"/>
      <c r="DB25" s="672"/>
      <c r="DC25" s="673"/>
      <c r="DD25" s="663">
        <v>7458338</v>
      </c>
      <c r="DE25" s="670"/>
      <c r="DF25" s="670"/>
      <c r="DG25" s="670"/>
      <c r="DH25" s="670"/>
      <c r="DI25" s="670"/>
      <c r="DJ25" s="670"/>
      <c r="DK25" s="671"/>
      <c r="DL25" s="663">
        <v>7146067</v>
      </c>
      <c r="DM25" s="670"/>
      <c r="DN25" s="670"/>
      <c r="DO25" s="670"/>
      <c r="DP25" s="670"/>
      <c r="DQ25" s="670"/>
      <c r="DR25" s="670"/>
      <c r="DS25" s="670"/>
      <c r="DT25" s="670"/>
      <c r="DU25" s="670"/>
      <c r="DV25" s="671"/>
      <c r="DW25" s="660">
        <v>27.8</v>
      </c>
      <c r="DX25" s="672"/>
      <c r="DY25" s="672"/>
      <c r="DZ25" s="672"/>
      <c r="EA25" s="672"/>
      <c r="EB25" s="672"/>
      <c r="EC25" s="684"/>
    </row>
    <row r="26" spans="2:133" ht="11.25" customHeight="1" x14ac:dyDescent="0.25">
      <c r="B26" s="654" t="s">
        <v>303</v>
      </c>
      <c r="C26" s="655"/>
      <c r="D26" s="655"/>
      <c r="E26" s="655"/>
      <c r="F26" s="655"/>
      <c r="G26" s="655"/>
      <c r="H26" s="655"/>
      <c r="I26" s="655"/>
      <c r="J26" s="655"/>
      <c r="K26" s="655"/>
      <c r="L26" s="655"/>
      <c r="M26" s="655"/>
      <c r="N26" s="655"/>
      <c r="O26" s="655"/>
      <c r="P26" s="655"/>
      <c r="Q26" s="656"/>
      <c r="R26" s="657">
        <v>4667</v>
      </c>
      <c r="S26" s="658"/>
      <c r="T26" s="658"/>
      <c r="U26" s="658"/>
      <c r="V26" s="658"/>
      <c r="W26" s="658"/>
      <c r="X26" s="658"/>
      <c r="Y26" s="659"/>
      <c r="Z26" s="695">
        <v>0</v>
      </c>
      <c r="AA26" s="695"/>
      <c r="AB26" s="695"/>
      <c r="AC26" s="695"/>
      <c r="AD26" s="696">
        <v>4667</v>
      </c>
      <c r="AE26" s="696"/>
      <c r="AF26" s="696"/>
      <c r="AG26" s="696"/>
      <c r="AH26" s="696"/>
      <c r="AI26" s="696"/>
      <c r="AJ26" s="696"/>
      <c r="AK26" s="696"/>
      <c r="AL26" s="660">
        <v>0</v>
      </c>
      <c r="AM26" s="661"/>
      <c r="AN26" s="661"/>
      <c r="AO26" s="697"/>
      <c r="AP26" s="654" t="s">
        <v>304</v>
      </c>
      <c r="AQ26" s="734"/>
      <c r="AR26" s="734"/>
      <c r="AS26" s="734"/>
      <c r="AT26" s="734"/>
      <c r="AU26" s="734"/>
      <c r="AV26" s="734"/>
      <c r="AW26" s="734"/>
      <c r="AX26" s="734"/>
      <c r="AY26" s="734"/>
      <c r="AZ26" s="734"/>
      <c r="BA26" s="734"/>
      <c r="BB26" s="734"/>
      <c r="BC26" s="734"/>
      <c r="BD26" s="734"/>
      <c r="BE26" s="734"/>
      <c r="BF26" s="735"/>
      <c r="BG26" s="657" t="s">
        <v>241</v>
      </c>
      <c r="BH26" s="658"/>
      <c r="BI26" s="658"/>
      <c r="BJ26" s="658"/>
      <c r="BK26" s="658"/>
      <c r="BL26" s="658"/>
      <c r="BM26" s="658"/>
      <c r="BN26" s="659"/>
      <c r="BO26" s="695" t="s">
        <v>183</v>
      </c>
      <c r="BP26" s="695"/>
      <c r="BQ26" s="695"/>
      <c r="BR26" s="695"/>
      <c r="BS26" s="696" t="s">
        <v>183</v>
      </c>
      <c r="BT26" s="696"/>
      <c r="BU26" s="696"/>
      <c r="BV26" s="696"/>
      <c r="BW26" s="696"/>
      <c r="BX26" s="696"/>
      <c r="BY26" s="696"/>
      <c r="BZ26" s="696"/>
      <c r="CA26" s="696"/>
      <c r="CB26" s="736"/>
      <c r="CD26" s="654" t="s">
        <v>305</v>
      </c>
      <c r="CE26" s="655"/>
      <c r="CF26" s="655"/>
      <c r="CG26" s="655"/>
      <c r="CH26" s="655"/>
      <c r="CI26" s="655"/>
      <c r="CJ26" s="655"/>
      <c r="CK26" s="655"/>
      <c r="CL26" s="655"/>
      <c r="CM26" s="655"/>
      <c r="CN26" s="655"/>
      <c r="CO26" s="655"/>
      <c r="CP26" s="655"/>
      <c r="CQ26" s="656"/>
      <c r="CR26" s="657">
        <v>4757341</v>
      </c>
      <c r="CS26" s="658"/>
      <c r="CT26" s="658"/>
      <c r="CU26" s="658"/>
      <c r="CV26" s="658"/>
      <c r="CW26" s="658"/>
      <c r="CX26" s="658"/>
      <c r="CY26" s="659"/>
      <c r="CZ26" s="660">
        <v>10.1</v>
      </c>
      <c r="DA26" s="672"/>
      <c r="DB26" s="672"/>
      <c r="DC26" s="673"/>
      <c r="DD26" s="663">
        <v>4559961</v>
      </c>
      <c r="DE26" s="658"/>
      <c r="DF26" s="658"/>
      <c r="DG26" s="658"/>
      <c r="DH26" s="658"/>
      <c r="DI26" s="658"/>
      <c r="DJ26" s="658"/>
      <c r="DK26" s="659"/>
      <c r="DL26" s="663" t="s">
        <v>183</v>
      </c>
      <c r="DM26" s="658"/>
      <c r="DN26" s="658"/>
      <c r="DO26" s="658"/>
      <c r="DP26" s="658"/>
      <c r="DQ26" s="658"/>
      <c r="DR26" s="658"/>
      <c r="DS26" s="658"/>
      <c r="DT26" s="658"/>
      <c r="DU26" s="658"/>
      <c r="DV26" s="659"/>
      <c r="DW26" s="660" t="s">
        <v>183</v>
      </c>
      <c r="DX26" s="672"/>
      <c r="DY26" s="672"/>
      <c r="DZ26" s="672"/>
      <c r="EA26" s="672"/>
      <c r="EB26" s="672"/>
      <c r="EC26" s="684"/>
    </row>
    <row r="27" spans="2:133" ht="11.25" customHeight="1" x14ac:dyDescent="0.25">
      <c r="B27" s="654" t="s">
        <v>306</v>
      </c>
      <c r="C27" s="655"/>
      <c r="D27" s="655"/>
      <c r="E27" s="655"/>
      <c r="F27" s="655"/>
      <c r="G27" s="655"/>
      <c r="H27" s="655"/>
      <c r="I27" s="655"/>
      <c r="J27" s="655"/>
      <c r="K27" s="655"/>
      <c r="L27" s="655"/>
      <c r="M27" s="655"/>
      <c r="N27" s="655"/>
      <c r="O27" s="655"/>
      <c r="P27" s="655"/>
      <c r="Q27" s="656"/>
      <c r="R27" s="657">
        <v>78489</v>
      </c>
      <c r="S27" s="658"/>
      <c r="T27" s="658"/>
      <c r="U27" s="658"/>
      <c r="V27" s="658"/>
      <c r="W27" s="658"/>
      <c r="X27" s="658"/>
      <c r="Y27" s="659"/>
      <c r="Z27" s="695">
        <v>0.2</v>
      </c>
      <c r="AA27" s="695"/>
      <c r="AB27" s="695"/>
      <c r="AC27" s="695"/>
      <c r="AD27" s="696" t="s">
        <v>183</v>
      </c>
      <c r="AE27" s="696"/>
      <c r="AF27" s="696"/>
      <c r="AG27" s="696"/>
      <c r="AH27" s="696"/>
      <c r="AI27" s="696"/>
      <c r="AJ27" s="696"/>
      <c r="AK27" s="696"/>
      <c r="AL27" s="660" t="s">
        <v>241</v>
      </c>
      <c r="AM27" s="661"/>
      <c r="AN27" s="661"/>
      <c r="AO27" s="697"/>
      <c r="AP27" s="654" t="s">
        <v>307</v>
      </c>
      <c r="AQ27" s="655"/>
      <c r="AR27" s="655"/>
      <c r="AS27" s="655"/>
      <c r="AT27" s="655"/>
      <c r="AU27" s="655"/>
      <c r="AV27" s="655"/>
      <c r="AW27" s="655"/>
      <c r="AX27" s="655"/>
      <c r="AY27" s="655"/>
      <c r="AZ27" s="655"/>
      <c r="BA27" s="655"/>
      <c r="BB27" s="655"/>
      <c r="BC27" s="655"/>
      <c r="BD27" s="655"/>
      <c r="BE27" s="655"/>
      <c r="BF27" s="656"/>
      <c r="BG27" s="657">
        <v>4983895</v>
      </c>
      <c r="BH27" s="658"/>
      <c r="BI27" s="658"/>
      <c r="BJ27" s="658"/>
      <c r="BK27" s="658"/>
      <c r="BL27" s="658"/>
      <c r="BM27" s="658"/>
      <c r="BN27" s="659"/>
      <c r="BO27" s="695">
        <v>100</v>
      </c>
      <c r="BP27" s="695"/>
      <c r="BQ27" s="695"/>
      <c r="BR27" s="695"/>
      <c r="BS27" s="696">
        <v>28896</v>
      </c>
      <c r="BT27" s="696"/>
      <c r="BU27" s="696"/>
      <c r="BV27" s="696"/>
      <c r="BW27" s="696"/>
      <c r="BX27" s="696"/>
      <c r="BY27" s="696"/>
      <c r="BZ27" s="696"/>
      <c r="CA27" s="696"/>
      <c r="CB27" s="736"/>
      <c r="CD27" s="654" t="s">
        <v>308</v>
      </c>
      <c r="CE27" s="655"/>
      <c r="CF27" s="655"/>
      <c r="CG27" s="655"/>
      <c r="CH27" s="655"/>
      <c r="CI27" s="655"/>
      <c r="CJ27" s="655"/>
      <c r="CK27" s="655"/>
      <c r="CL27" s="655"/>
      <c r="CM27" s="655"/>
      <c r="CN27" s="655"/>
      <c r="CO27" s="655"/>
      <c r="CP27" s="655"/>
      <c r="CQ27" s="656"/>
      <c r="CR27" s="657">
        <v>4775335</v>
      </c>
      <c r="CS27" s="670"/>
      <c r="CT27" s="670"/>
      <c r="CU27" s="670"/>
      <c r="CV27" s="670"/>
      <c r="CW27" s="670"/>
      <c r="CX27" s="670"/>
      <c r="CY27" s="671"/>
      <c r="CZ27" s="660">
        <v>10.1</v>
      </c>
      <c r="DA27" s="672"/>
      <c r="DB27" s="672"/>
      <c r="DC27" s="673"/>
      <c r="DD27" s="663">
        <v>1439337</v>
      </c>
      <c r="DE27" s="670"/>
      <c r="DF27" s="670"/>
      <c r="DG27" s="670"/>
      <c r="DH27" s="670"/>
      <c r="DI27" s="670"/>
      <c r="DJ27" s="670"/>
      <c r="DK27" s="671"/>
      <c r="DL27" s="663">
        <v>1380229</v>
      </c>
      <c r="DM27" s="670"/>
      <c r="DN27" s="670"/>
      <c r="DO27" s="670"/>
      <c r="DP27" s="670"/>
      <c r="DQ27" s="670"/>
      <c r="DR27" s="670"/>
      <c r="DS27" s="670"/>
      <c r="DT27" s="670"/>
      <c r="DU27" s="670"/>
      <c r="DV27" s="671"/>
      <c r="DW27" s="660">
        <v>5.4</v>
      </c>
      <c r="DX27" s="672"/>
      <c r="DY27" s="672"/>
      <c r="DZ27" s="672"/>
      <c r="EA27" s="672"/>
      <c r="EB27" s="672"/>
      <c r="EC27" s="684"/>
    </row>
    <row r="28" spans="2:133" ht="11.25" customHeight="1" x14ac:dyDescent="0.25">
      <c r="B28" s="654" t="s">
        <v>309</v>
      </c>
      <c r="C28" s="655"/>
      <c r="D28" s="655"/>
      <c r="E28" s="655"/>
      <c r="F28" s="655"/>
      <c r="G28" s="655"/>
      <c r="H28" s="655"/>
      <c r="I28" s="655"/>
      <c r="J28" s="655"/>
      <c r="K28" s="655"/>
      <c r="L28" s="655"/>
      <c r="M28" s="655"/>
      <c r="N28" s="655"/>
      <c r="O28" s="655"/>
      <c r="P28" s="655"/>
      <c r="Q28" s="656"/>
      <c r="R28" s="657">
        <v>370173</v>
      </c>
      <c r="S28" s="658"/>
      <c r="T28" s="658"/>
      <c r="U28" s="658"/>
      <c r="V28" s="658"/>
      <c r="W28" s="658"/>
      <c r="X28" s="658"/>
      <c r="Y28" s="659"/>
      <c r="Z28" s="695">
        <v>0.8</v>
      </c>
      <c r="AA28" s="695"/>
      <c r="AB28" s="695"/>
      <c r="AC28" s="695"/>
      <c r="AD28" s="696">
        <v>38357</v>
      </c>
      <c r="AE28" s="696"/>
      <c r="AF28" s="696"/>
      <c r="AG28" s="696"/>
      <c r="AH28" s="696"/>
      <c r="AI28" s="696"/>
      <c r="AJ28" s="696"/>
      <c r="AK28" s="696"/>
      <c r="AL28" s="660">
        <v>0.2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310</v>
      </c>
      <c r="CE28" s="655"/>
      <c r="CF28" s="655"/>
      <c r="CG28" s="655"/>
      <c r="CH28" s="655"/>
      <c r="CI28" s="655"/>
      <c r="CJ28" s="655"/>
      <c r="CK28" s="655"/>
      <c r="CL28" s="655"/>
      <c r="CM28" s="655"/>
      <c r="CN28" s="655"/>
      <c r="CO28" s="655"/>
      <c r="CP28" s="655"/>
      <c r="CQ28" s="656"/>
      <c r="CR28" s="657">
        <v>6249294</v>
      </c>
      <c r="CS28" s="658"/>
      <c r="CT28" s="658"/>
      <c r="CU28" s="658"/>
      <c r="CV28" s="658"/>
      <c r="CW28" s="658"/>
      <c r="CX28" s="658"/>
      <c r="CY28" s="659"/>
      <c r="CZ28" s="660">
        <v>13.3</v>
      </c>
      <c r="DA28" s="672"/>
      <c r="DB28" s="672"/>
      <c r="DC28" s="673"/>
      <c r="DD28" s="663">
        <v>5998414</v>
      </c>
      <c r="DE28" s="658"/>
      <c r="DF28" s="658"/>
      <c r="DG28" s="658"/>
      <c r="DH28" s="658"/>
      <c r="DI28" s="658"/>
      <c r="DJ28" s="658"/>
      <c r="DK28" s="659"/>
      <c r="DL28" s="663">
        <v>5998414</v>
      </c>
      <c r="DM28" s="658"/>
      <c r="DN28" s="658"/>
      <c r="DO28" s="658"/>
      <c r="DP28" s="658"/>
      <c r="DQ28" s="658"/>
      <c r="DR28" s="658"/>
      <c r="DS28" s="658"/>
      <c r="DT28" s="658"/>
      <c r="DU28" s="658"/>
      <c r="DV28" s="659"/>
      <c r="DW28" s="660">
        <v>23.4</v>
      </c>
      <c r="DX28" s="672"/>
      <c r="DY28" s="672"/>
      <c r="DZ28" s="672"/>
      <c r="EA28" s="672"/>
      <c r="EB28" s="672"/>
      <c r="EC28" s="684"/>
    </row>
    <row r="29" spans="2:133" ht="11.25" customHeight="1" x14ac:dyDescent="0.25">
      <c r="B29" s="654" t="s">
        <v>311</v>
      </c>
      <c r="C29" s="655"/>
      <c r="D29" s="655"/>
      <c r="E29" s="655"/>
      <c r="F29" s="655"/>
      <c r="G29" s="655"/>
      <c r="H29" s="655"/>
      <c r="I29" s="655"/>
      <c r="J29" s="655"/>
      <c r="K29" s="655"/>
      <c r="L29" s="655"/>
      <c r="M29" s="655"/>
      <c r="N29" s="655"/>
      <c r="O29" s="655"/>
      <c r="P29" s="655"/>
      <c r="Q29" s="656"/>
      <c r="R29" s="657">
        <v>186930</v>
      </c>
      <c r="S29" s="658"/>
      <c r="T29" s="658"/>
      <c r="U29" s="658"/>
      <c r="V29" s="658"/>
      <c r="W29" s="658"/>
      <c r="X29" s="658"/>
      <c r="Y29" s="659"/>
      <c r="Z29" s="695">
        <v>0.4</v>
      </c>
      <c r="AA29" s="695"/>
      <c r="AB29" s="695"/>
      <c r="AC29" s="695"/>
      <c r="AD29" s="696" t="s">
        <v>183</v>
      </c>
      <c r="AE29" s="696"/>
      <c r="AF29" s="696"/>
      <c r="AG29" s="696"/>
      <c r="AH29" s="696"/>
      <c r="AI29" s="696"/>
      <c r="AJ29" s="696"/>
      <c r="AK29" s="696"/>
      <c r="AL29" s="660" t="s">
        <v>183</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312</v>
      </c>
      <c r="CE29" s="677"/>
      <c r="CF29" s="654" t="s">
        <v>71</v>
      </c>
      <c r="CG29" s="655"/>
      <c r="CH29" s="655"/>
      <c r="CI29" s="655"/>
      <c r="CJ29" s="655"/>
      <c r="CK29" s="655"/>
      <c r="CL29" s="655"/>
      <c r="CM29" s="655"/>
      <c r="CN29" s="655"/>
      <c r="CO29" s="655"/>
      <c r="CP29" s="655"/>
      <c r="CQ29" s="656"/>
      <c r="CR29" s="657">
        <v>6249294</v>
      </c>
      <c r="CS29" s="670"/>
      <c r="CT29" s="670"/>
      <c r="CU29" s="670"/>
      <c r="CV29" s="670"/>
      <c r="CW29" s="670"/>
      <c r="CX29" s="670"/>
      <c r="CY29" s="671"/>
      <c r="CZ29" s="660">
        <v>13.3</v>
      </c>
      <c r="DA29" s="672"/>
      <c r="DB29" s="672"/>
      <c r="DC29" s="673"/>
      <c r="DD29" s="663">
        <v>5998414</v>
      </c>
      <c r="DE29" s="670"/>
      <c r="DF29" s="670"/>
      <c r="DG29" s="670"/>
      <c r="DH29" s="670"/>
      <c r="DI29" s="670"/>
      <c r="DJ29" s="670"/>
      <c r="DK29" s="671"/>
      <c r="DL29" s="663">
        <v>5998414</v>
      </c>
      <c r="DM29" s="670"/>
      <c r="DN29" s="670"/>
      <c r="DO29" s="670"/>
      <c r="DP29" s="670"/>
      <c r="DQ29" s="670"/>
      <c r="DR29" s="670"/>
      <c r="DS29" s="670"/>
      <c r="DT29" s="670"/>
      <c r="DU29" s="670"/>
      <c r="DV29" s="671"/>
      <c r="DW29" s="660">
        <v>23.4</v>
      </c>
      <c r="DX29" s="672"/>
      <c r="DY29" s="672"/>
      <c r="DZ29" s="672"/>
      <c r="EA29" s="672"/>
      <c r="EB29" s="672"/>
      <c r="EC29" s="684"/>
    </row>
    <row r="30" spans="2:133" ht="11.25" customHeight="1" x14ac:dyDescent="0.25">
      <c r="B30" s="654" t="s">
        <v>313</v>
      </c>
      <c r="C30" s="655"/>
      <c r="D30" s="655"/>
      <c r="E30" s="655"/>
      <c r="F30" s="655"/>
      <c r="G30" s="655"/>
      <c r="H30" s="655"/>
      <c r="I30" s="655"/>
      <c r="J30" s="655"/>
      <c r="K30" s="655"/>
      <c r="L30" s="655"/>
      <c r="M30" s="655"/>
      <c r="N30" s="655"/>
      <c r="O30" s="655"/>
      <c r="P30" s="655"/>
      <c r="Q30" s="656"/>
      <c r="R30" s="657">
        <v>5644908</v>
      </c>
      <c r="S30" s="658"/>
      <c r="T30" s="658"/>
      <c r="U30" s="658"/>
      <c r="V30" s="658"/>
      <c r="W30" s="658"/>
      <c r="X30" s="658"/>
      <c r="Y30" s="659"/>
      <c r="Z30" s="695">
        <v>11.5</v>
      </c>
      <c r="AA30" s="695"/>
      <c r="AB30" s="695"/>
      <c r="AC30" s="695"/>
      <c r="AD30" s="696" t="s">
        <v>241</v>
      </c>
      <c r="AE30" s="696"/>
      <c r="AF30" s="696"/>
      <c r="AG30" s="696"/>
      <c r="AH30" s="696"/>
      <c r="AI30" s="696"/>
      <c r="AJ30" s="696"/>
      <c r="AK30" s="696"/>
      <c r="AL30" s="660" t="s">
        <v>183</v>
      </c>
      <c r="AM30" s="661"/>
      <c r="AN30" s="661"/>
      <c r="AO30" s="697"/>
      <c r="AP30" s="709" t="s">
        <v>229</v>
      </c>
      <c r="AQ30" s="710"/>
      <c r="AR30" s="710"/>
      <c r="AS30" s="710"/>
      <c r="AT30" s="710"/>
      <c r="AU30" s="710"/>
      <c r="AV30" s="710"/>
      <c r="AW30" s="710"/>
      <c r="AX30" s="710"/>
      <c r="AY30" s="710"/>
      <c r="AZ30" s="710"/>
      <c r="BA30" s="710"/>
      <c r="BB30" s="710"/>
      <c r="BC30" s="710"/>
      <c r="BD30" s="710"/>
      <c r="BE30" s="710"/>
      <c r="BF30" s="711"/>
      <c r="BG30" s="709" t="s">
        <v>314</v>
      </c>
      <c r="BH30" s="727"/>
      <c r="BI30" s="727"/>
      <c r="BJ30" s="727"/>
      <c r="BK30" s="727"/>
      <c r="BL30" s="727"/>
      <c r="BM30" s="727"/>
      <c r="BN30" s="727"/>
      <c r="BO30" s="727"/>
      <c r="BP30" s="727"/>
      <c r="BQ30" s="728"/>
      <c r="BR30" s="709" t="s">
        <v>315</v>
      </c>
      <c r="BS30" s="727"/>
      <c r="BT30" s="727"/>
      <c r="BU30" s="727"/>
      <c r="BV30" s="727"/>
      <c r="BW30" s="727"/>
      <c r="BX30" s="727"/>
      <c r="BY30" s="727"/>
      <c r="BZ30" s="727"/>
      <c r="CA30" s="727"/>
      <c r="CB30" s="728"/>
      <c r="CD30" s="678"/>
      <c r="CE30" s="679"/>
      <c r="CF30" s="654" t="s">
        <v>316</v>
      </c>
      <c r="CG30" s="655"/>
      <c r="CH30" s="655"/>
      <c r="CI30" s="655"/>
      <c r="CJ30" s="655"/>
      <c r="CK30" s="655"/>
      <c r="CL30" s="655"/>
      <c r="CM30" s="655"/>
      <c r="CN30" s="655"/>
      <c r="CO30" s="655"/>
      <c r="CP30" s="655"/>
      <c r="CQ30" s="656"/>
      <c r="CR30" s="657">
        <v>6119821</v>
      </c>
      <c r="CS30" s="658"/>
      <c r="CT30" s="658"/>
      <c r="CU30" s="658"/>
      <c r="CV30" s="658"/>
      <c r="CW30" s="658"/>
      <c r="CX30" s="658"/>
      <c r="CY30" s="659"/>
      <c r="CZ30" s="660">
        <v>13</v>
      </c>
      <c r="DA30" s="672"/>
      <c r="DB30" s="672"/>
      <c r="DC30" s="673"/>
      <c r="DD30" s="663">
        <v>5877894</v>
      </c>
      <c r="DE30" s="658"/>
      <c r="DF30" s="658"/>
      <c r="DG30" s="658"/>
      <c r="DH30" s="658"/>
      <c r="DI30" s="658"/>
      <c r="DJ30" s="658"/>
      <c r="DK30" s="659"/>
      <c r="DL30" s="663">
        <v>5877894</v>
      </c>
      <c r="DM30" s="658"/>
      <c r="DN30" s="658"/>
      <c r="DO30" s="658"/>
      <c r="DP30" s="658"/>
      <c r="DQ30" s="658"/>
      <c r="DR30" s="658"/>
      <c r="DS30" s="658"/>
      <c r="DT30" s="658"/>
      <c r="DU30" s="658"/>
      <c r="DV30" s="659"/>
      <c r="DW30" s="660">
        <v>22.9</v>
      </c>
      <c r="DX30" s="672"/>
      <c r="DY30" s="672"/>
      <c r="DZ30" s="672"/>
      <c r="EA30" s="672"/>
      <c r="EB30" s="672"/>
      <c r="EC30" s="684"/>
    </row>
    <row r="31" spans="2:133" ht="11.25" customHeight="1" x14ac:dyDescent="0.25">
      <c r="B31" s="724" t="s">
        <v>317</v>
      </c>
      <c r="C31" s="725"/>
      <c r="D31" s="725"/>
      <c r="E31" s="725"/>
      <c r="F31" s="725"/>
      <c r="G31" s="725"/>
      <c r="H31" s="725"/>
      <c r="I31" s="725"/>
      <c r="J31" s="725"/>
      <c r="K31" s="725"/>
      <c r="L31" s="725"/>
      <c r="M31" s="725"/>
      <c r="N31" s="725"/>
      <c r="O31" s="725"/>
      <c r="P31" s="725"/>
      <c r="Q31" s="726"/>
      <c r="R31" s="657">
        <v>23920</v>
      </c>
      <c r="S31" s="658"/>
      <c r="T31" s="658"/>
      <c r="U31" s="658"/>
      <c r="V31" s="658"/>
      <c r="W31" s="658"/>
      <c r="X31" s="658"/>
      <c r="Y31" s="659"/>
      <c r="Z31" s="695">
        <v>0</v>
      </c>
      <c r="AA31" s="695"/>
      <c r="AB31" s="695"/>
      <c r="AC31" s="695"/>
      <c r="AD31" s="696">
        <v>23920</v>
      </c>
      <c r="AE31" s="696"/>
      <c r="AF31" s="696"/>
      <c r="AG31" s="696"/>
      <c r="AH31" s="696"/>
      <c r="AI31" s="696"/>
      <c r="AJ31" s="696"/>
      <c r="AK31" s="696"/>
      <c r="AL31" s="660">
        <v>0.1</v>
      </c>
      <c r="AM31" s="661"/>
      <c r="AN31" s="661"/>
      <c r="AO31" s="697"/>
      <c r="AP31" s="729" t="s">
        <v>318</v>
      </c>
      <c r="AQ31" s="730"/>
      <c r="AR31" s="730"/>
      <c r="AS31" s="730"/>
      <c r="AT31" s="731" t="s">
        <v>319</v>
      </c>
      <c r="AU31" s="218"/>
      <c r="AV31" s="218"/>
      <c r="AW31" s="218"/>
      <c r="AX31" s="715" t="s">
        <v>191</v>
      </c>
      <c r="AY31" s="716"/>
      <c r="AZ31" s="716"/>
      <c r="BA31" s="716"/>
      <c r="BB31" s="716"/>
      <c r="BC31" s="716"/>
      <c r="BD31" s="716"/>
      <c r="BE31" s="716"/>
      <c r="BF31" s="717"/>
      <c r="BG31" s="719">
        <v>98.8</v>
      </c>
      <c r="BH31" s="720"/>
      <c r="BI31" s="720"/>
      <c r="BJ31" s="720"/>
      <c r="BK31" s="720"/>
      <c r="BL31" s="720"/>
      <c r="BM31" s="721">
        <v>91.1</v>
      </c>
      <c r="BN31" s="720"/>
      <c r="BO31" s="720"/>
      <c r="BP31" s="720"/>
      <c r="BQ31" s="722"/>
      <c r="BR31" s="719">
        <v>99</v>
      </c>
      <c r="BS31" s="720"/>
      <c r="BT31" s="720"/>
      <c r="BU31" s="720"/>
      <c r="BV31" s="720"/>
      <c r="BW31" s="720"/>
      <c r="BX31" s="721">
        <v>89.5</v>
      </c>
      <c r="BY31" s="720"/>
      <c r="BZ31" s="720"/>
      <c r="CA31" s="720"/>
      <c r="CB31" s="722"/>
      <c r="CD31" s="678"/>
      <c r="CE31" s="679"/>
      <c r="CF31" s="654" t="s">
        <v>320</v>
      </c>
      <c r="CG31" s="655"/>
      <c r="CH31" s="655"/>
      <c r="CI31" s="655"/>
      <c r="CJ31" s="655"/>
      <c r="CK31" s="655"/>
      <c r="CL31" s="655"/>
      <c r="CM31" s="655"/>
      <c r="CN31" s="655"/>
      <c r="CO31" s="655"/>
      <c r="CP31" s="655"/>
      <c r="CQ31" s="656"/>
      <c r="CR31" s="657">
        <v>129473</v>
      </c>
      <c r="CS31" s="670"/>
      <c r="CT31" s="670"/>
      <c r="CU31" s="670"/>
      <c r="CV31" s="670"/>
      <c r="CW31" s="670"/>
      <c r="CX31" s="670"/>
      <c r="CY31" s="671"/>
      <c r="CZ31" s="660">
        <v>0.3</v>
      </c>
      <c r="DA31" s="672"/>
      <c r="DB31" s="672"/>
      <c r="DC31" s="673"/>
      <c r="DD31" s="663">
        <v>120520</v>
      </c>
      <c r="DE31" s="670"/>
      <c r="DF31" s="670"/>
      <c r="DG31" s="670"/>
      <c r="DH31" s="670"/>
      <c r="DI31" s="670"/>
      <c r="DJ31" s="670"/>
      <c r="DK31" s="671"/>
      <c r="DL31" s="663">
        <v>120520</v>
      </c>
      <c r="DM31" s="670"/>
      <c r="DN31" s="670"/>
      <c r="DO31" s="670"/>
      <c r="DP31" s="670"/>
      <c r="DQ31" s="670"/>
      <c r="DR31" s="670"/>
      <c r="DS31" s="670"/>
      <c r="DT31" s="670"/>
      <c r="DU31" s="670"/>
      <c r="DV31" s="671"/>
      <c r="DW31" s="660">
        <v>0.5</v>
      </c>
      <c r="DX31" s="672"/>
      <c r="DY31" s="672"/>
      <c r="DZ31" s="672"/>
      <c r="EA31" s="672"/>
      <c r="EB31" s="672"/>
      <c r="EC31" s="684"/>
    </row>
    <row r="32" spans="2:133" ht="11.25" customHeight="1" x14ac:dyDescent="0.25">
      <c r="B32" s="654" t="s">
        <v>321</v>
      </c>
      <c r="C32" s="655"/>
      <c r="D32" s="655"/>
      <c r="E32" s="655"/>
      <c r="F32" s="655"/>
      <c r="G32" s="655"/>
      <c r="H32" s="655"/>
      <c r="I32" s="655"/>
      <c r="J32" s="655"/>
      <c r="K32" s="655"/>
      <c r="L32" s="655"/>
      <c r="M32" s="655"/>
      <c r="N32" s="655"/>
      <c r="O32" s="655"/>
      <c r="P32" s="655"/>
      <c r="Q32" s="656"/>
      <c r="R32" s="657">
        <v>4055556</v>
      </c>
      <c r="S32" s="658"/>
      <c r="T32" s="658"/>
      <c r="U32" s="658"/>
      <c r="V32" s="658"/>
      <c r="W32" s="658"/>
      <c r="X32" s="658"/>
      <c r="Y32" s="659"/>
      <c r="Z32" s="695">
        <v>8.1999999999999993</v>
      </c>
      <c r="AA32" s="695"/>
      <c r="AB32" s="695"/>
      <c r="AC32" s="695"/>
      <c r="AD32" s="696" t="s">
        <v>183</v>
      </c>
      <c r="AE32" s="696"/>
      <c r="AF32" s="696"/>
      <c r="AG32" s="696"/>
      <c r="AH32" s="696"/>
      <c r="AI32" s="696"/>
      <c r="AJ32" s="696"/>
      <c r="AK32" s="696"/>
      <c r="AL32" s="660" t="s">
        <v>183</v>
      </c>
      <c r="AM32" s="661"/>
      <c r="AN32" s="661"/>
      <c r="AO32" s="697"/>
      <c r="AP32" s="698"/>
      <c r="AQ32" s="699"/>
      <c r="AR32" s="699"/>
      <c r="AS32" s="699"/>
      <c r="AT32" s="732"/>
      <c r="AU32" s="214" t="s">
        <v>322</v>
      </c>
      <c r="AX32" s="654" t="s">
        <v>323</v>
      </c>
      <c r="AY32" s="655"/>
      <c r="AZ32" s="655"/>
      <c r="BA32" s="655"/>
      <c r="BB32" s="655"/>
      <c r="BC32" s="655"/>
      <c r="BD32" s="655"/>
      <c r="BE32" s="655"/>
      <c r="BF32" s="656"/>
      <c r="BG32" s="723">
        <v>99.6</v>
      </c>
      <c r="BH32" s="670"/>
      <c r="BI32" s="670"/>
      <c r="BJ32" s="670"/>
      <c r="BK32" s="670"/>
      <c r="BL32" s="670"/>
      <c r="BM32" s="661">
        <v>98.4</v>
      </c>
      <c r="BN32" s="670"/>
      <c r="BO32" s="670"/>
      <c r="BP32" s="670"/>
      <c r="BQ32" s="693"/>
      <c r="BR32" s="723">
        <v>99.7</v>
      </c>
      <c r="BS32" s="670"/>
      <c r="BT32" s="670"/>
      <c r="BU32" s="670"/>
      <c r="BV32" s="670"/>
      <c r="BW32" s="670"/>
      <c r="BX32" s="661">
        <v>98.4</v>
      </c>
      <c r="BY32" s="670"/>
      <c r="BZ32" s="670"/>
      <c r="CA32" s="670"/>
      <c r="CB32" s="693"/>
      <c r="CD32" s="680"/>
      <c r="CE32" s="681"/>
      <c r="CF32" s="654" t="s">
        <v>324</v>
      </c>
      <c r="CG32" s="655"/>
      <c r="CH32" s="655"/>
      <c r="CI32" s="655"/>
      <c r="CJ32" s="655"/>
      <c r="CK32" s="655"/>
      <c r="CL32" s="655"/>
      <c r="CM32" s="655"/>
      <c r="CN32" s="655"/>
      <c r="CO32" s="655"/>
      <c r="CP32" s="655"/>
      <c r="CQ32" s="656"/>
      <c r="CR32" s="657" t="s">
        <v>241</v>
      </c>
      <c r="CS32" s="658"/>
      <c r="CT32" s="658"/>
      <c r="CU32" s="658"/>
      <c r="CV32" s="658"/>
      <c r="CW32" s="658"/>
      <c r="CX32" s="658"/>
      <c r="CY32" s="659"/>
      <c r="CZ32" s="660" t="s">
        <v>183</v>
      </c>
      <c r="DA32" s="672"/>
      <c r="DB32" s="672"/>
      <c r="DC32" s="673"/>
      <c r="DD32" s="663" t="s">
        <v>183</v>
      </c>
      <c r="DE32" s="658"/>
      <c r="DF32" s="658"/>
      <c r="DG32" s="658"/>
      <c r="DH32" s="658"/>
      <c r="DI32" s="658"/>
      <c r="DJ32" s="658"/>
      <c r="DK32" s="659"/>
      <c r="DL32" s="663" t="s">
        <v>241</v>
      </c>
      <c r="DM32" s="658"/>
      <c r="DN32" s="658"/>
      <c r="DO32" s="658"/>
      <c r="DP32" s="658"/>
      <c r="DQ32" s="658"/>
      <c r="DR32" s="658"/>
      <c r="DS32" s="658"/>
      <c r="DT32" s="658"/>
      <c r="DU32" s="658"/>
      <c r="DV32" s="659"/>
      <c r="DW32" s="660" t="s">
        <v>241</v>
      </c>
      <c r="DX32" s="672"/>
      <c r="DY32" s="672"/>
      <c r="DZ32" s="672"/>
      <c r="EA32" s="672"/>
      <c r="EB32" s="672"/>
      <c r="EC32" s="684"/>
    </row>
    <row r="33" spans="2:133" ht="11.25" customHeight="1" x14ac:dyDescent="0.25">
      <c r="B33" s="654" t="s">
        <v>325</v>
      </c>
      <c r="C33" s="655"/>
      <c r="D33" s="655"/>
      <c r="E33" s="655"/>
      <c r="F33" s="655"/>
      <c r="G33" s="655"/>
      <c r="H33" s="655"/>
      <c r="I33" s="655"/>
      <c r="J33" s="655"/>
      <c r="K33" s="655"/>
      <c r="L33" s="655"/>
      <c r="M33" s="655"/>
      <c r="N33" s="655"/>
      <c r="O33" s="655"/>
      <c r="P33" s="655"/>
      <c r="Q33" s="656"/>
      <c r="R33" s="657">
        <v>146368</v>
      </c>
      <c r="S33" s="658"/>
      <c r="T33" s="658"/>
      <c r="U33" s="658"/>
      <c r="V33" s="658"/>
      <c r="W33" s="658"/>
      <c r="X33" s="658"/>
      <c r="Y33" s="659"/>
      <c r="Z33" s="695">
        <v>0.3</v>
      </c>
      <c r="AA33" s="695"/>
      <c r="AB33" s="695"/>
      <c r="AC33" s="695"/>
      <c r="AD33" s="696">
        <v>41357</v>
      </c>
      <c r="AE33" s="696"/>
      <c r="AF33" s="696"/>
      <c r="AG33" s="696"/>
      <c r="AH33" s="696"/>
      <c r="AI33" s="696"/>
      <c r="AJ33" s="696"/>
      <c r="AK33" s="696"/>
      <c r="AL33" s="660">
        <v>0.2</v>
      </c>
      <c r="AM33" s="661"/>
      <c r="AN33" s="661"/>
      <c r="AO33" s="697"/>
      <c r="AP33" s="700"/>
      <c r="AQ33" s="701"/>
      <c r="AR33" s="701"/>
      <c r="AS33" s="701"/>
      <c r="AT33" s="733"/>
      <c r="AU33" s="219"/>
      <c r="AV33" s="219"/>
      <c r="AW33" s="219"/>
      <c r="AX33" s="638" t="s">
        <v>326</v>
      </c>
      <c r="AY33" s="639"/>
      <c r="AZ33" s="639"/>
      <c r="BA33" s="639"/>
      <c r="BB33" s="639"/>
      <c r="BC33" s="639"/>
      <c r="BD33" s="639"/>
      <c r="BE33" s="639"/>
      <c r="BF33" s="640"/>
      <c r="BG33" s="718">
        <v>97.9</v>
      </c>
      <c r="BH33" s="642"/>
      <c r="BI33" s="642"/>
      <c r="BJ33" s="642"/>
      <c r="BK33" s="642"/>
      <c r="BL33" s="642"/>
      <c r="BM33" s="688">
        <v>84.2</v>
      </c>
      <c r="BN33" s="642"/>
      <c r="BO33" s="642"/>
      <c r="BP33" s="642"/>
      <c r="BQ33" s="705"/>
      <c r="BR33" s="718">
        <v>98.2</v>
      </c>
      <c r="BS33" s="642"/>
      <c r="BT33" s="642"/>
      <c r="BU33" s="642"/>
      <c r="BV33" s="642"/>
      <c r="BW33" s="642"/>
      <c r="BX33" s="688">
        <v>81</v>
      </c>
      <c r="BY33" s="642"/>
      <c r="BZ33" s="642"/>
      <c r="CA33" s="642"/>
      <c r="CB33" s="705"/>
      <c r="CD33" s="654" t="s">
        <v>327</v>
      </c>
      <c r="CE33" s="655"/>
      <c r="CF33" s="655"/>
      <c r="CG33" s="655"/>
      <c r="CH33" s="655"/>
      <c r="CI33" s="655"/>
      <c r="CJ33" s="655"/>
      <c r="CK33" s="655"/>
      <c r="CL33" s="655"/>
      <c r="CM33" s="655"/>
      <c r="CN33" s="655"/>
      <c r="CO33" s="655"/>
      <c r="CP33" s="655"/>
      <c r="CQ33" s="656"/>
      <c r="CR33" s="657">
        <v>21841124</v>
      </c>
      <c r="CS33" s="670"/>
      <c r="CT33" s="670"/>
      <c r="CU33" s="670"/>
      <c r="CV33" s="670"/>
      <c r="CW33" s="670"/>
      <c r="CX33" s="670"/>
      <c r="CY33" s="671"/>
      <c r="CZ33" s="660">
        <v>46.3</v>
      </c>
      <c r="DA33" s="672"/>
      <c r="DB33" s="672"/>
      <c r="DC33" s="673"/>
      <c r="DD33" s="663">
        <v>14324211</v>
      </c>
      <c r="DE33" s="670"/>
      <c r="DF33" s="670"/>
      <c r="DG33" s="670"/>
      <c r="DH33" s="670"/>
      <c r="DI33" s="670"/>
      <c r="DJ33" s="670"/>
      <c r="DK33" s="671"/>
      <c r="DL33" s="663">
        <v>9873548</v>
      </c>
      <c r="DM33" s="670"/>
      <c r="DN33" s="670"/>
      <c r="DO33" s="670"/>
      <c r="DP33" s="670"/>
      <c r="DQ33" s="670"/>
      <c r="DR33" s="670"/>
      <c r="DS33" s="670"/>
      <c r="DT33" s="670"/>
      <c r="DU33" s="670"/>
      <c r="DV33" s="671"/>
      <c r="DW33" s="660">
        <v>38.5</v>
      </c>
      <c r="DX33" s="672"/>
      <c r="DY33" s="672"/>
      <c r="DZ33" s="672"/>
      <c r="EA33" s="672"/>
      <c r="EB33" s="672"/>
      <c r="EC33" s="684"/>
    </row>
    <row r="34" spans="2:133" ht="11.25" customHeight="1" x14ac:dyDescent="0.25">
      <c r="B34" s="654" t="s">
        <v>328</v>
      </c>
      <c r="C34" s="655"/>
      <c r="D34" s="655"/>
      <c r="E34" s="655"/>
      <c r="F34" s="655"/>
      <c r="G34" s="655"/>
      <c r="H34" s="655"/>
      <c r="I34" s="655"/>
      <c r="J34" s="655"/>
      <c r="K34" s="655"/>
      <c r="L34" s="655"/>
      <c r="M34" s="655"/>
      <c r="N34" s="655"/>
      <c r="O34" s="655"/>
      <c r="P34" s="655"/>
      <c r="Q34" s="656"/>
      <c r="R34" s="657">
        <v>481243</v>
      </c>
      <c r="S34" s="658"/>
      <c r="T34" s="658"/>
      <c r="U34" s="658"/>
      <c r="V34" s="658"/>
      <c r="W34" s="658"/>
      <c r="X34" s="658"/>
      <c r="Y34" s="659"/>
      <c r="Z34" s="695">
        <v>1</v>
      </c>
      <c r="AA34" s="695"/>
      <c r="AB34" s="695"/>
      <c r="AC34" s="695"/>
      <c r="AD34" s="696" t="s">
        <v>183</v>
      </c>
      <c r="AE34" s="696"/>
      <c r="AF34" s="696"/>
      <c r="AG34" s="696"/>
      <c r="AH34" s="696"/>
      <c r="AI34" s="696"/>
      <c r="AJ34" s="696"/>
      <c r="AK34" s="696"/>
      <c r="AL34" s="660" t="s">
        <v>241</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329</v>
      </c>
      <c r="CE34" s="655"/>
      <c r="CF34" s="655"/>
      <c r="CG34" s="655"/>
      <c r="CH34" s="655"/>
      <c r="CI34" s="655"/>
      <c r="CJ34" s="655"/>
      <c r="CK34" s="655"/>
      <c r="CL34" s="655"/>
      <c r="CM34" s="655"/>
      <c r="CN34" s="655"/>
      <c r="CO34" s="655"/>
      <c r="CP34" s="655"/>
      <c r="CQ34" s="656"/>
      <c r="CR34" s="657">
        <v>6240904</v>
      </c>
      <c r="CS34" s="658"/>
      <c r="CT34" s="658"/>
      <c r="CU34" s="658"/>
      <c r="CV34" s="658"/>
      <c r="CW34" s="658"/>
      <c r="CX34" s="658"/>
      <c r="CY34" s="659"/>
      <c r="CZ34" s="660">
        <v>13.2</v>
      </c>
      <c r="DA34" s="672"/>
      <c r="DB34" s="672"/>
      <c r="DC34" s="673"/>
      <c r="DD34" s="663">
        <v>4581911</v>
      </c>
      <c r="DE34" s="658"/>
      <c r="DF34" s="658"/>
      <c r="DG34" s="658"/>
      <c r="DH34" s="658"/>
      <c r="DI34" s="658"/>
      <c r="DJ34" s="658"/>
      <c r="DK34" s="659"/>
      <c r="DL34" s="663">
        <v>3962551</v>
      </c>
      <c r="DM34" s="658"/>
      <c r="DN34" s="658"/>
      <c r="DO34" s="658"/>
      <c r="DP34" s="658"/>
      <c r="DQ34" s="658"/>
      <c r="DR34" s="658"/>
      <c r="DS34" s="658"/>
      <c r="DT34" s="658"/>
      <c r="DU34" s="658"/>
      <c r="DV34" s="659"/>
      <c r="DW34" s="660">
        <v>15.4</v>
      </c>
      <c r="DX34" s="672"/>
      <c r="DY34" s="672"/>
      <c r="DZ34" s="672"/>
      <c r="EA34" s="672"/>
      <c r="EB34" s="672"/>
      <c r="EC34" s="684"/>
    </row>
    <row r="35" spans="2:133" ht="11.25" customHeight="1" x14ac:dyDescent="0.25">
      <c r="B35" s="654" t="s">
        <v>330</v>
      </c>
      <c r="C35" s="655"/>
      <c r="D35" s="655"/>
      <c r="E35" s="655"/>
      <c r="F35" s="655"/>
      <c r="G35" s="655"/>
      <c r="H35" s="655"/>
      <c r="I35" s="655"/>
      <c r="J35" s="655"/>
      <c r="K35" s="655"/>
      <c r="L35" s="655"/>
      <c r="M35" s="655"/>
      <c r="N35" s="655"/>
      <c r="O35" s="655"/>
      <c r="P35" s="655"/>
      <c r="Q35" s="656"/>
      <c r="R35" s="657">
        <v>3024321</v>
      </c>
      <c r="S35" s="658"/>
      <c r="T35" s="658"/>
      <c r="U35" s="658"/>
      <c r="V35" s="658"/>
      <c r="W35" s="658"/>
      <c r="X35" s="658"/>
      <c r="Y35" s="659"/>
      <c r="Z35" s="695">
        <v>6.1</v>
      </c>
      <c r="AA35" s="695"/>
      <c r="AB35" s="695"/>
      <c r="AC35" s="695"/>
      <c r="AD35" s="696" t="s">
        <v>241</v>
      </c>
      <c r="AE35" s="696"/>
      <c r="AF35" s="696"/>
      <c r="AG35" s="696"/>
      <c r="AH35" s="696"/>
      <c r="AI35" s="696"/>
      <c r="AJ35" s="696"/>
      <c r="AK35" s="696"/>
      <c r="AL35" s="660" t="s">
        <v>183</v>
      </c>
      <c r="AM35" s="661"/>
      <c r="AN35" s="661"/>
      <c r="AO35" s="697"/>
      <c r="AP35" s="222"/>
      <c r="AQ35" s="709" t="s">
        <v>331</v>
      </c>
      <c r="AR35" s="710"/>
      <c r="AS35" s="710"/>
      <c r="AT35" s="710"/>
      <c r="AU35" s="710"/>
      <c r="AV35" s="710"/>
      <c r="AW35" s="710"/>
      <c r="AX35" s="710"/>
      <c r="AY35" s="710"/>
      <c r="AZ35" s="710"/>
      <c r="BA35" s="710"/>
      <c r="BB35" s="710"/>
      <c r="BC35" s="710"/>
      <c r="BD35" s="710"/>
      <c r="BE35" s="710"/>
      <c r="BF35" s="711"/>
      <c r="BG35" s="709" t="s">
        <v>332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333</v>
      </c>
      <c r="CE35" s="655"/>
      <c r="CF35" s="655"/>
      <c r="CG35" s="655"/>
      <c r="CH35" s="655"/>
      <c r="CI35" s="655"/>
      <c r="CJ35" s="655"/>
      <c r="CK35" s="655"/>
      <c r="CL35" s="655"/>
      <c r="CM35" s="655"/>
      <c r="CN35" s="655"/>
      <c r="CO35" s="655"/>
      <c r="CP35" s="655"/>
      <c r="CQ35" s="656"/>
      <c r="CR35" s="657">
        <v>1124386</v>
      </c>
      <c r="CS35" s="670"/>
      <c r="CT35" s="670"/>
      <c r="CU35" s="670"/>
      <c r="CV35" s="670"/>
      <c r="CW35" s="670"/>
      <c r="CX35" s="670"/>
      <c r="CY35" s="671"/>
      <c r="CZ35" s="660">
        <v>2.4</v>
      </c>
      <c r="DA35" s="672"/>
      <c r="DB35" s="672"/>
      <c r="DC35" s="673"/>
      <c r="DD35" s="663">
        <v>877842</v>
      </c>
      <c r="DE35" s="670"/>
      <c r="DF35" s="670"/>
      <c r="DG35" s="670"/>
      <c r="DH35" s="670"/>
      <c r="DI35" s="670"/>
      <c r="DJ35" s="670"/>
      <c r="DK35" s="671"/>
      <c r="DL35" s="663">
        <v>751200</v>
      </c>
      <c r="DM35" s="670"/>
      <c r="DN35" s="670"/>
      <c r="DO35" s="670"/>
      <c r="DP35" s="670"/>
      <c r="DQ35" s="670"/>
      <c r="DR35" s="670"/>
      <c r="DS35" s="670"/>
      <c r="DT35" s="670"/>
      <c r="DU35" s="670"/>
      <c r="DV35" s="671"/>
      <c r="DW35" s="660">
        <v>2.9</v>
      </c>
      <c r="DX35" s="672"/>
      <c r="DY35" s="672"/>
      <c r="DZ35" s="672"/>
      <c r="EA35" s="672"/>
      <c r="EB35" s="672"/>
      <c r="EC35" s="684"/>
    </row>
    <row r="36" spans="2:133" ht="11.25" customHeight="1" x14ac:dyDescent="0.25">
      <c r="B36" s="654" t="s">
        <v>334</v>
      </c>
      <c r="C36" s="655"/>
      <c r="D36" s="655"/>
      <c r="E36" s="655"/>
      <c r="F36" s="655"/>
      <c r="G36" s="655"/>
      <c r="H36" s="655"/>
      <c r="I36" s="655"/>
      <c r="J36" s="655"/>
      <c r="K36" s="655"/>
      <c r="L36" s="655"/>
      <c r="M36" s="655"/>
      <c r="N36" s="655"/>
      <c r="O36" s="655"/>
      <c r="P36" s="655"/>
      <c r="Q36" s="656"/>
      <c r="R36" s="657">
        <v>1989011</v>
      </c>
      <c r="S36" s="658"/>
      <c r="T36" s="658"/>
      <c r="U36" s="658"/>
      <c r="V36" s="658"/>
      <c r="W36" s="658"/>
      <c r="X36" s="658"/>
      <c r="Y36" s="659"/>
      <c r="Z36" s="695">
        <v>4</v>
      </c>
      <c r="AA36" s="695"/>
      <c r="AB36" s="695"/>
      <c r="AC36" s="695"/>
      <c r="AD36" s="696" t="s">
        <v>241</v>
      </c>
      <c r="AE36" s="696"/>
      <c r="AF36" s="696"/>
      <c r="AG36" s="696"/>
      <c r="AH36" s="696"/>
      <c r="AI36" s="696"/>
      <c r="AJ36" s="696"/>
      <c r="AK36" s="696"/>
      <c r="AL36" s="660" t="s">
        <v>241</v>
      </c>
      <c r="AM36" s="661"/>
      <c r="AN36" s="661"/>
      <c r="AO36" s="697"/>
      <c r="AP36" s="222"/>
      <c r="AQ36" s="706" t="s">
        <v>335</v>
      </c>
      <c r="AR36" s="707"/>
      <c r="AS36" s="707"/>
      <c r="AT36" s="707"/>
      <c r="AU36" s="707"/>
      <c r="AV36" s="707"/>
      <c r="AW36" s="707"/>
      <c r="AX36" s="707"/>
      <c r="AY36" s="708"/>
      <c r="AZ36" s="712">
        <v>6343162</v>
      </c>
      <c r="BA36" s="713"/>
      <c r="BB36" s="713"/>
      <c r="BC36" s="713"/>
      <c r="BD36" s="713"/>
      <c r="BE36" s="713"/>
      <c r="BF36" s="714"/>
      <c r="BG36" s="715" t="s">
        <v>336</v>
      </c>
      <c r="BH36" s="716"/>
      <c r="BI36" s="716"/>
      <c r="BJ36" s="716"/>
      <c r="BK36" s="716"/>
      <c r="BL36" s="716"/>
      <c r="BM36" s="716"/>
      <c r="BN36" s="716"/>
      <c r="BO36" s="716"/>
      <c r="BP36" s="716"/>
      <c r="BQ36" s="716"/>
      <c r="BR36" s="716"/>
      <c r="BS36" s="716"/>
      <c r="BT36" s="716"/>
      <c r="BU36" s="717"/>
      <c r="BV36" s="712">
        <v>96298</v>
      </c>
      <c r="BW36" s="713"/>
      <c r="BX36" s="713"/>
      <c r="BY36" s="713"/>
      <c r="BZ36" s="713"/>
      <c r="CA36" s="713"/>
      <c r="CB36" s="714"/>
      <c r="CD36" s="654" t="s">
        <v>337</v>
      </c>
      <c r="CE36" s="655"/>
      <c r="CF36" s="655"/>
      <c r="CG36" s="655"/>
      <c r="CH36" s="655"/>
      <c r="CI36" s="655"/>
      <c r="CJ36" s="655"/>
      <c r="CK36" s="655"/>
      <c r="CL36" s="655"/>
      <c r="CM36" s="655"/>
      <c r="CN36" s="655"/>
      <c r="CO36" s="655"/>
      <c r="CP36" s="655"/>
      <c r="CQ36" s="656"/>
      <c r="CR36" s="657">
        <v>8563693</v>
      </c>
      <c r="CS36" s="658"/>
      <c r="CT36" s="658"/>
      <c r="CU36" s="658"/>
      <c r="CV36" s="658"/>
      <c r="CW36" s="658"/>
      <c r="CX36" s="658"/>
      <c r="CY36" s="659"/>
      <c r="CZ36" s="660">
        <v>18.2</v>
      </c>
      <c r="DA36" s="672"/>
      <c r="DB36" s="672"/>
      <c r="DC36" s="673"/>
      <c r="DD36" s="663">
        <v>4587567</v>
      </c>
      <c r="DE36" s="658"/>
      <c r="DF36" s="658"/>
      <c r="DG36" s="658"/>
      <c r="DH36" s="658"/>
      <c r="DI36" s="658"/>
      <c r="DJ36" s="658"/>
      <c r="DK36" s="659"/>
      <c r="DL36" s="663">
        <v>2700510</v>
      </c>
      <c r="DM36" s="658"/>
      <c r="DN36" s="658"/>
      <c r="DO36" s="658"/>
      <c r="DP36" s="658"/>
      <c r="DQ36" s="658"/>
      <c r="DR36" s="658"/>
      <c r="DS36" s="658"/>
      <c r="DT36" s="658"/>
      <c r="DU36" s="658"/>
      <c r="DV36" s="659"/>
      <c r="DW36" s="660">
        <v>10.5</v>
      </c>
      <c r="DX36" s="672"/>
      <c r="DY36" s="672"/>
      <c r="DZ36" s="672"/>
      <c r="EA36" s="672"/>
      <c r="EB36" s="672"/>
      <c r="EC36" s="684"/>
    </row>
    <row r="37" spans="2:133" ht="11.25" customHeight="1" x14ac:dyDescent="0.25">
      <c r="B37" s="654" t="s">
        <v>338</v>
      </c>
      <c r="C37" s="655"/>
      <c r="D37" s="655"/>
      <c r="E37" s="655"/>
      <c r="F37" s="655"/>
      <c r="G37" s="655"/>
      <c r="H37" s="655"/>
      <c r="I37" s="655"/>
      <c r="J37" s="655"/>
      <c r="K37" s="655"/>
      <c r="L37" s="655"/>
      <c r="M37" s="655"/>
      <c r="N37" s="655"/>
      <c r="O37" s="655"/>
      <c r="P37" s="655"/>
      <c r="Q37" s="656"/>
      <c r="R37" s="657">
        <v>1306081</v>
      </c>
      <c r="S37" s="658"/>
      <c r="T37" s="658"/>
      <c r="U37" s="658"/>
      <c r="V37" s="658"/>
      <c r="W37" s="658"/>
      <c r="X37" s="658"/>
      <c r="Y37" s="659"/>
      <c r="Z37" s="695">
        <v>2.7</v>
      </c>
      <c r="AA37" s="695"/>
      <c r="AB37" s="695"/>
      <c r="AC37" s="695"/>
      <c r="AD37" s="696">
        <v>47</v>
      </c>
      <c r="AE37" s="696"/>
      <c r="AF37" s="696"/>
      <c r="AG37" s="696"/>
      <c r="AH37" s="696"/>
      <c r="AI37" s="696"/>
      <c r="AJ37" s="696"/>
      <c r="AK37" s="696"/>
      <c r="AL37" s="660">
        <v>0</v>
      </c>
      <c r="AM37" s="661"/>
      <c r="AN37" s="661"/>
      <c r="AO37" s="697"/>
      <c r="AQ37" s="690" t="s">
        <v>339</v>
      </c>
      <c r="AR37" s="691"/>
      <c r="AS37" s="691"/>
      <c r="AT37" s="691"/>
      <c r="AU37" s="691"/>
      <c r="AV37" s="691"/>
      <c r="AW37" s="691"/>
      <c r="AX37" s="691"/>
      <c r="AY37" s="692"/>
      <c r="AZ37" s="657">
        <v>1760594</v>
      </c>
      <c r="BA37" s="658"/>
      <c r="BB37" s="658"/>
      <c r="BC37" s="658"/>
      <c r="BD37" s="670"/>
      <c r="BE37" s="670"/>
      <c r="BF37" s="693"/>
      <c r="BG37" s="654" t="s">
        <v>340</v>
      </c>
      <c r="BH37" s="655"/>
      <c r="BI37" s="655"/>
      <c r="BJ37" s="655"/>
      <c r="BK37" s="655"/>
      <c r="BL37" s="655"/>
      <c r="BM37" s="655"/>
      <c r="BN37" s="655"/>
      <c r="BO37" s="655"/>
      <c r="BP37" s="655"/>
      <c r="BQ37" s="655"/>
      <c r="BR37" s="655"/>
      <c r="BS37" s="655"/>
      <c r="BT37" s="655"/>
      <c r="BU37" s="656"/>
      <c r="BV37" s="657">
        <v>-773</v>
      </c>
      <c r="BW37" s="658"/>
      <c r="BX37" s="658"/>
      <c r="BY37" s="658"/>
      <c r="BZ37" s="658"/>
      <c r="CA37" s="658"/>
      <c r="CB37" s="694"/>
      <c r="CD37" s="654" t="s">
        <v>341</v>
      </c>
      <c r="CE37" s="655"/>
      <c r="CF37" s="655"/>
      <c r="CG37" s="655"/>
      <c r="CH37" s="655"/>
      <c r="CI37" s="655"/>
      <c r="CJ37" s="655"/>
      <c r="CK37" s="655"/>
      <c r="CL37" s="655"/>
      <c r="CM37" s="655"/>
      <c r="CN37" s="655"/>
      <c r="CO37" s="655"/>
      <c r="CP37" s="655"/>
      <c r="CQ37" s="656"/>
      <c r="CR37" s="657">
        <v>46845</v>
      </c>
      <c r="CS37" s="670"/>
      <c r="CT37" s="670"/>
      <c r="CU37" s="670"/>
      <c r="CV37" s="670"/>
      <c r="CW37" s="670"/>
      <c r="CX37" s="670"/>
      <c r="CY37" s="671"/>
      <c r="CZ37" s="660">
        <v>0.1</v>
      </c>
      <c r="DA37" s="672"/>
      <c r="DB37" s="672"/>
      <c r="DC37" s="673"/>
      <c r="DD37" s="663">
        <v>46845</v>
      </c>
      <c r="DE37" s="670"/>
      <c r="DF37" s="670"/>
      <c r="DG37" s="670"/>
      <c r="DH37" s="670"/>
      <c r="DI37" s="670"/>
      <c r="DJ37" s="670"/>
      <c r="DK37" s="671"/>
      <c r="DL37" s="663">
        <v>27124</v>
      </c>
      <c r="DM37" s="670"/>
      <c r="DN37" s="670"/>
      <c r="DO37" s="670"/>
      <c r="DP37" s="670"/>
      <c r="DQ37" s="670"/>
      <c r="DR37" s="670"/>
      <c r="DS37" s="670"/>
      <c r="DT37" s="670"/>
      <c r="DU37" s="670"/>
      <c r="DV37" s="671"/>
      <c r="DW37" s="660">
        <v>0.1</v>
      </c>
      <c r="DX37" s="672"/>
      <c r="DY37" s="672"/>
      <c r="DZ37" s="672"/>
      <c r="EA37" s="672"/>
      <c r="EB37" s="672"/>
      <c r="EC37" s="684"/>
    </row>
    <row r="38" spans="2:133" ht="11.25" customHeight="1" x14ac:dyDescent="0.25">
      <c r="B38" s="654" t="s">
        <v>342</v>
      </c>
      <c r="C38" s="655"/>
      <c r="D38" s="655"/>
      <c r="E38" s="655"/>
      <c r="F38" s="655"/>
      <c r="G38" s="655"/>
      <c r="H38" s="655"/>
      <c r="I38" s="655"/>
      <c r="J38" s="655"/>
      <c r="K38" s="655"/>
      <c r="L38" s="655"/>
      <c r="M38" s="655"/>
      <c r="N38" s="655"/>
      <c r="O38" s="655"/>
      <c r="P38" s="655"/>
      <c r="Q38" s="656"/>
      <c r="R38" s="657">
        <v>4056942</v>
      </c>
      <c r="S38" s="658"/>
      <c r="T38" s="658"/>
      <c r="U38" s="658"/>
      <c r="V38" s="658"/>
      <c r="W38" s="658"/>
      <c r="X38" s="658"/>
      <c r="Y38" s="659"/>
      <c r="Z38" s="695">
        <v>8.1999999999999993</v>
      </c>
      <c r="AA38" s="695"/>
      <c r="AB38" s="695"/>
      <c r="AC38" s="695"/>
      <c r="AD38" s="696" t="s">
        <v>183</v>
      </c>
      <c r="AE38" s="696"/>
      <c r="AF38" s="696"/>
      <c r="AG38" s="696"/>
      <c r="AH38" s="696"/>
      <c r="AI38" s="696"/>
      <c r="AJ38" s="696"/>
      <c r="AK38" s="696"/>
      <c r="AL38" s="660" t="s">
        <v>183</v>
      </c>
      <c r="AM38" s="661"/>
      <c r="AN38" s="661"/>
      <c r="AO38" s="697"/>
      <c r="AQ38" s="690" t="s">
        <v>343</v>
      </c>
      <c r="AR38" s="691"/>
      <c r="AS38" s="691"/>
      <c r="AT38" s="691"/>
      <c r="AU38" s="691"/>
      <c r="AV38" s="691"/>
      <c r="AW38" s="691"/>
      <c r="AX38" s="691"/>
      <c r="AY38" s="692"/>
      <c r="AZ38" s="657">
        <v>1115525</v>
      </c>
      <c r="BA38" s="658"/>
      <c r="BB38" s="658"/>
      <c r="BC38" s="658"/>
      <c r="BD38" s="670"/>
      <c r="BE38" s="670"/>
      <c r="BF38" s="693"/>
      <c r="BG38" s="654" t="s">
        <v>344</v>
      </c>
      <c r="BH38" s="655"/>
      <c r="BI38" s="655"/>
      <c r="BJ38" s="655"/>
      <c r="BK38" s="655"/>
      <c r="BL38" s="655"/>
      <c r="BM38" s="655"/>
      <c r="BN38" s="655"/>
      <c r="BO38" s="655"/>
      <c r="BP38" s="655"/>
      <c r="BQ38" s="655"/>
      <c r="BR38" s="655"/>
      <c r="BS38" s="655"/>
      <c r="BT38" s="655"/>
      <c r="BU38" s="656"/>
      <c r="BV38" s="657">
        <v>8648</v>
      </c>
      <c r="BW38" s="658"/>
      <c r="BX38" s="658"/>
      <c r="BY38" s="658"/>
      <c r="BZ38" s="658"/>
      <c r="CA38" s="658"/>
      <c r="CB38" s="694"/>
      <c r="CD38" s="654" t="s">
        <v>345</v>
      </c>
      <c r="CE38" s="655"/>
      <c r="CF38" s="655"/>
      <c r="CG38" s="655"/>
      <c r="CH38" s="655"/>
      <c r="CI38" s="655"/>
      <c r="CJ38" s="655"/>
      <c r="CK38" s="655"/>
      <c r="CL38" s="655"/>
      <c r="CM38" s="655"/>
      <c r="CN38" s="655"/>
      <c r="CO38" s="655"/>
      <c r="CP38" s="655"/>
      <c r="CQ38" s="656"/>
      <c r="CR38" s="657">
        <v>3070477</v>
      </c>
      <c r="CS38" s="658"/>
      <c r="CT38" s="658"/>
      <c r="CU38" s="658"/>
      <c r="CV38" s="658"/>
      <c r="CW38" s="658"/>
      <c r="CX38" s="658"/>
      <c r="CY38" s="659"/>
      <c r="CZ38" s="660">
        <v>6.5</v>
      </c>
      <c r="DA38" s="672"/>
      <c r="DB38" s="672"/>
      <c r="DC38" s="673"/>
      <c r="DD38" s="663">
        <v>2612339</v>
      </c>
      <c r="DE38" s="658"/>
      <c r="DF38" s="658"/>
      <c r="DG38" s="658"/>
      <c r="DH38" s="658"/>
      <c r="DI38" s="658"/>
      <c r="DJ38" s="658"/>
      <c r="DK38" s="659"/>
      <c r="DL38" s="663">
        <v>2077477</v>
      </c>
      <c r="DM38" s="658"/>
      <c r="DN38" s="658"/>
      <c r="DO38" s="658"/>
      <c r="DP38" s="658"/>
      <c r="DQ38" s="658"/>
      <c r="DR38" s="658"/>
      <c r="DS38" s="658"/>
      <c r="DT38" s="658"/>
      <c r="DU38" s="658"/>
      <c r="DV38" s="659"/>
      <c r="DW38" s="660">
        <v>8.1</v>
      </c>
      <c r="DX38" s="672"/>
      <c r="DY38" s="672"/>
      <c r="DZ38" s="672"/>
      <c r="EA38" s="672"/>
      <c r="EB38" s="672"/>
      <c r="EC38" s="684"/>
    </row>
    <row r="39" spans="2:133" ht="11.25" customHeight="1" x14ac:dyDescent="0.25">
      <c r="B39" s="654" t="s">
        <v>346</v>
      </c>
      <c r="C39" s="655"/>
      <c r="D39" s="655"/>
      <c r="E39" s="655"/>
      <c r="F39" s="655"/>
      <c r="G39" s="655"/>
      <c r="H39" s="655"/>
      <c r="I39" s="655"/>
      <c r="J39" s="655"/>
      <c r="K39" s="655"/>
      <c r="L39" s="655"/>
      <c r="M39" s="655"/>
      <c r="N39" s="655"/>
      <c r="O39" s="655"/>
      <c r="P39" s="655"/>
      <c r="Q39" s="656"/>
      <c r="R39" s="657" t="s">
        <v>183</v>
      </c>
      <c r="S39" s="658"/>
      <c r="T39" s="658"/>
      <c r="U39" s="658"/>
      <c r="V39" s="658"/>
      <c r="W39" s="658"/>
      <c r="X39" s="658"/>
      <c r="Y39" s="659"/>
      <c r="Z39" s="695" t="s">
        <v>241</v>
      </c>
      <c r="AA39" s="695"/>
      <c r="AB39" s="695"/>
      <c r="AC39" s="695"/>
      <c r="AD39" s="696" t="s">
        <v>241</v>
      </c>
      <c r="AE39" s="696"/>
      <c r="AF39" s="696"/>
      <c r="AG39" s="696"/>
      <c r="AH39" s="696"/>
      <c r="AI39" s="696"/>
      <c r="AJ39" s="696"/>
      <c r="AK39" s="696"/>
      <c r="AL39" s="660" t="s">
        <v>183</v>
      </c>
      <c r="AM39" s="661"/>
      <c r="AN39" s="661"/>
      <c r="AO39" s="697"/>
      <c r="AQ39" s="690" t="s">
        <v>347</v>
      </c>
      <c r="AR39" s="691"/>
      <c r="AS39" s="691"/>
      <c r="AT39" s="691"/>
      <c r="AU39" s="691"/>
      <c r="AV39" s="691"/>
      <c r="AW39" s="691"/>
      <c r="AX39" s="691"/>
      <c r="AY39" s="692"/>
      <c r="AZ39" s="657">
        <v>396566</v>
      </c>
      <c r="BA39" s="658"/>
      <c r="BB39" s="658"/>
      <c r="BC39" s="658"/>
      <c r="BD39" s="670"/>
      <c r="BE39" s="670"/>
      <c r="BF39" s="693"/>
      <c r="BG39" s="654" t="s">
        <v>348</v>
      </c>
      <c r="BH39" s="655"/>
      <c r="BI39" s="655"/>
      <c r="BJ39" s="655"/>
      <c r="BK39" s="655"/>
      <c r="BL39" s="655"/>
      <c r="BM39" s="655"/>
      <c r="BN39" s="655"/>
      <c r="BO39" s="655"/>
      <c r="BP39" s="655"/>
      <c r="BQ39" s="655"/>
      <c r="BR39" s="655"/>
      <c r="BS39" s="655"/>
      <c r="BT39" s="655"/>
      <c r="BU39" s="656"/>
      <c r="BV39" s="657">
        <v>13164</v>
      </c>
      <c r="BW39" s="658"/>
      <c r="BX39" s="658"/>
      <c r="BY39" s="658"/>
      <c r="BZ39" s="658"/>
      <c r="CA39" s="658"/>
      <c r="CB39" s="694"/>
      <c r="CD39" s="654" t="s">
        <v>349</v>
      </c>
      <c r="CE39" s="655"/>
      <c r="CF39" s="655"/>
      <c r="CG39" s="655"/>
      <c r="CH39" s="655"/>
      <c r="CI39" s="655"/>
      <c r="CJ39" s="655"/>
      <c r="CK39" s="655"/>
      <c r="CL39" s="655"/>
      <c r="CM39" s="655"/>
      <c r="CN39" s="655"/>
      <c r="CO39" s="655"/>
      <c r="CP39" s="655"/>
      <c r="CQ39" s="656"/>
      <c r="CR39" s="657">
        <v>1494606</v>
      </c>
      <c r="CS39" s="670"/>
      <c r="CT39" s="670"/>
      <c r="CU39" s="670"/>
      <c r="CV39" s="670"/>
      <c r="CW39" s="670"/>
      <c r="CX39" s="670"/>
      <c r="CY39" s="671"/>
      <c r="CZ39" s="660">
        <v>3.2</v>
      </c>
      <c r="DA39" s="672"/>
      <c r="DB39" s="672"/>
      <c r="DC39" s="673"/>
      <c r="DD39" s="663">
        <v>924268</v>
      </c>
      <c r="DE39" s="670"/>
      <c r="DF39" s="670"/>
      <c r="DG39" s="670"/>
      <c r="DH39" s="670"/>
      <c r="DI39" s="670"/>
      <c r="DJ39" s="670"/>
      <c r="DK39" s="671"/>
      <c r="DL39" s="663" t="s">
        <v>241</v>
      </c>
      <c r="DM39" s="670"/>
      <c r="DN39" s="670"/>
      <c r="DO39" s="670"/>
      <c r="DP39" s="670"/>
      <c r="DQ39" s="670"/>
      <c r="DR39" s="670"/>
      <c r="DS39" s="670"/>
      <c r="DT39" s="670"/>
      <c r="DU39" s="670"/>
      <c r="DV39" s="671"/>
      <c r="DW39" s="660" t="s">
        <v>241</v>
      </c>
      <c r="DX39" s="672"/>
      <c r="DY39" s="672"/>
      <c r="DZ39" s="672"/>
      <c r="EA39" s="672"/>
      <c r="EB39" s="672"/>
      <c r="EC39" s="684"/>
    </row>
    <row r="40" spans="2:133" ht="11.25" customHeight="1" x14ac:dyDescent="0.25">
      <c r="B40" s="654" t="s">
        <v>350</v>
      </c>
      <c r="C40" s="655"/>
      <c r="D40" s="655"/>
      <c r="E40" s="655"/>
      <c r="F40" s="655"/>
      <c r="G40" s="655"/>
      <c r="H40" s="655"/>
      <c r="I40" s="655"/>
      <c r="J40" s="655"/>
      <c r="K40" s="655"/>
      <c r="L40" s="655"/>
      <c r="M40" s="655"/>
      <c r="N40" s="655"/>
      <c r="O40" s="655"/>
      <c r="P40" s="655"/>
      <c r="Q40" s="656"/>
      <c r="R40" s="657">
        <v>231642</v>
      </c>
      <c r="S40" s="658"/>
      <c r="T40" s="658"/>
      <c r="U40" s="658"/>
      <c r="V40" s="658"/>
      <c r="W40" s="658"/>
      <c r="X40" s="658"/>
      <c r="Y40" s="659"/>
      <c r="Z40" s="695">
        <v>0.5</v>
      </c>
      <c r="AA40" s="695"/>
      <c r="AB40" s="695"/>
      <c r="AC40" s="695"/>
      <c r="AD40" s="696" t="s">
        <v>183</v>
      </c>
      <c r="AE40" s="696"/>
      <c r="AF40" s="696"/>
      <c r="AG40" s="696"/>
      <c r="AH40" s="696"/>
      <c r="AI40" s="696"/>
      <c r="AJ40" s="696"/>
      <c r="AK40" s="696"/>
      <c r="AL40" s="660" t="s">
        <v>241</v>
      </c>
      <c r="AM40" s="661"/>
      <c r="AN40" s="661"/>
      <c r="AO40" s="697"/>
      <c r="AQ40" s="690" t="s">
        <v>351</v>
      </c>
      <c r="AR40" s="691"/>
      <c r="AS40" s="691"/>
      <c r="AT40" s="691"/>
      <c r="AU40" s="691"/>
      <c r="AV40" s="691"/>
      <c r="AW40" s="691"/>
      <c r="AX40" s="691"/>
      <c r="AY40" s="692"/>
      <c r="AZ40" s="657">
        <v>325121</v>
      </c>
      <c r="BA40" s="658"/>
      <c r="BB40" s="658"/>
      <c r="BC40" s="658"/>
      <c r="BD40" s="670"/>
      <c r="BE40" s="670"/>
      <c r="BF40" s="693"/>
      <c r="BG40" s="698" t="s">
        <v>352</v>
      </c>
      <c r="BH40" s="699"/>
      <c r="BI40" s="699"/>
      <c r="BJ40" s="699"/>
      <c r="BK40" s="699"/>
      <c r="BL40" s="223"/>
      <c r="BM40" s="655" t="s">
        <v>353</v>
      </c>
      <c r="BN40" s="655"/>
      <c r="BO40" s="655"/>
      <c r="BP40" s="655"/>
      <c r="BQ40" s="655"/>
      <c r="BR40" s="655"/>
      <c r="BS40" s="655"/>
      <c r="BT40" s="655"/>
      <c r="BU40" s="656"/>
      <c r="BV40" s="657">
        <v>70</v>
      </c>
      <c r="BW40" s="658"/>
      <c r="BX40" s="658"/>
      <c r="BY40" s="658"/>
      <c r="BZ40" s="658"/>
      <c r="CA40" s="658"/>
      <c r="CB40" s="694"/>
      <c r="CD40" s="654" t="s">
        <v>354</v>
      </c>
      <c r="CE40" s="655"/>
      <c r="CF40" s="655"/>
      <c r="CG40" s="655"/>
      <c r="CH40" s="655"/>
      <c r="CI40" s="655"/>
      <c r="CJ40" s="655"/>
      <c r="CK40" s="655"/>
      <c r="CL40" s="655"/>
      <c r="CM40" s="655"/>
      <c r="CN40" s="655"/>
      <c r="CO40" s="655"/>
      <c r="CP40" s="655"/>
      <c r="CQ40" s="656"/>
      <c r="CR40" s="657">
        <v>1347058</v>
      </c>
      <c r="CS40" s="658"/>
      <c r="CT40" s="658"/>
      <c r="CU40" s="658"/>
      <c r="CV40" s="658"/>
      <c r="CW40" s="658"/>
      <c r="CX40" s="658"/>
      <c r="CY40" s="659"/>
      <c r="CZ40" s="660">
        <v>2.9</v>
      </c>
      <c r="DA40" s="672"/>
      <c r="DB40" s="672"/>
      <c r="DC40" s="673"/>
      <c r="DD40" s="663">
        <v>740284</v>
      </c>
      <c r="DE40" s="658"/>
      <c r="DF40" s="658"/>
      <c r="DG40" s="658"/>
      <c r="DH40" s="658"/>
      <c r="DI40" s="658"/>
      <c r="DJ40" s="658"/>
      <c r="DK40" s="659"/>
      <c r="DL40" s="663">
        <v>381810</v>
      </c>
      <c r="DM40" s="658"/>
      <c r="DN40" s="658"/>
      <c r="DO40" s="658"/>
      <c r="DP40" s="658"/>
      <c r="DQ40" s="658"/>
      <c r="DR40" s="658"/>
      <c r="DS40" s="658"/>
      <c r="DT40" s="658"/>
      <c r="DU40" s="658"/>
      <c r="DV40" s="659"/>
      <c r="DW40" s="660">
        <v>1.5</v>
      </c>
      <c r="DX40" s="672"/>
      <c r="DY40" s="672"/>
      <c r="DZ40" s="672"/>
      <c r="EA40" s="672"/>
      <c r="EB40" s="672"/>
      <c r="EC40" s="684"/>
    </row>
    <row r="41" spans="2:133" ht="11.25" customHeight="1" x14ac:dyDescent="0.25">
      <c r="B41" s="638" t="s">
        <v>355</v>
      </c>
      <c r="C41" s="639"/>
      <c r="D41" s="639"/>
      <c r="E41" s="639"/>
      <c r="F41" s="639"/>
      <c r="G41" s="639"/>
      <c r="H41" s="639"/>
      <c r="I41" s="639"/>
      <c r="J41" s="639"/>
      <c r="K41" s="639"/>
      <c r="L41" s="639"/>
      <c r="M41" s="639"/>
      <c r="N41" s="639"/>
      <c r="O41" s="639"/>
      <c r="P41" s="639"/>
      <c r="Q41" s="640"/>
      <c r="R41" s="641">
        <v>49202791</v>
      </c>
      <c r="S41" s="682"/>
      <c r="T41" s="682"/>
      <c r="U41" s="682"/>
      <c r="V41" s="682"/>
      <c r="W41" s="682"/>
      <c r="X41" s="682"/>
      <c r="Y41" s="685"/>
      <c r="Z41" s="686">
        <v>100</v>
      </c>
      <c r="AA41" s="686"/>
      <c r="AB41" s="686"/>
      <c r="AC41" s="686"/>
      <c r="AD41" s="687">
        <v>25444057</v>
      </c>
      <c r="AE41" s="687"/>
      <c r="AF41" s="687"/>
      <c r="AG41" s="687"/>
      <c r="AH41" s="687"/>
      <c r="AI41" s="687"/>
      <c r="AJ41" s="687"/>
      <c r="AK41" s="687"/>
      <c r="AL41" s="644">
        <v>100</v>
      </c>
      <c r="AM41" s="688"/>
      <c r="AN41" s="688"/>
      <c r="AO41" s="689"/>
      <c r="AQ41" s="690" t="s">
        <v>356</v>
      </c>
      <c r="AR41" s="691"/>
      <c r="AS41" s="691"/>
      <c r="AT41" s="691"/>
      <c r="AU41" s="691"/>
      <c r="AV41" s="691"/>
      <c r="AW41" s="691"/>
      <c r="AX41" s="691"/>
      <c r="AY41" s="692"/>
      <c r="AZ41" s="657">
        <v>460055</v>
      </c>
      <c r="BA41" s="658"/>
      <c r="BB41" s="658"/>
      <c r="BC41" s="658"/>
      <c r="BD41" s="670"/>
      <c r="BE41" s="670"/>
      <c r="BF41" s="693"/>
      <c r="BG41" s="698"/>
      <c r="BH41" s="699"/>
      <c r="BI41" s="699"/>
      <c r="BJ41" s="699"/>
      <c r="BK41" s="699"/>
      <c r="BL41" s="223"/>
      <c r="BM41" s="655" t="s">
        <v>357</v>
      </c>
      <c r="BN41" s="655"/>
      <c r="BO41" s="655"/>
      <c r="BP41" s="655"/>
      <c r="BQ41" s="655"/>
      <c r="BR41" s="655"/>
      <c r="BS41" s="655"/>
      <c r="BT41" s="655"/>
      <c r="BU41" s="656"/>
      <c r="BV41" s="657" t="s">
        <v>183</v>
      </c>
      <c r="BW41" s="658"/>
      <c r="BX41" s="658"/>
      <c r="BY41" s="658"/>
      <c r="BZ41" s="658"/>
      <c r="CA41" s="658"/>
      <c r="CB41" s="694"/>
      <c r="CD41" s="654" t="s">
        <v>358</v>
      </c>
      <c r="CE41" s="655"/>
      <c r="CF41" s="655"/>
      <c r="CG41" s="655"/>
      <c r="CH41" s="655"/>
      <c r="CI41" s="655"/>
      <c r="CJ41" s="655"/>
      <c r="CK41" s="655"/>
      <c r="CL41" s="655"/>
      <c r="CM41" s="655"/>
      <c r="CN41" s="655"/>
      <c r="CO41" s="655"/>
      <c r="CP41" s="655"/>
      <c r="CQ41" s="656"/>
      <c r="CR41" s="657" t="s">
        <v>241</v>
      </c>
      <c r="CS41" s="670"/>
      <c r="CT41" s="670"/>
      <c r="CU41" s="670"/>
      <c r="CV41" s="670"/>
      <c r="CW41" s="670"/>
      <c r="CX41" s="670"/>
      <c r="CY41" s="671"/>
      <c r="CZ41" s="660" t="s">
        <v>183</v>
      </c>
      <c r="DA41" s="672"/>
      <c r="DB41" s="672"/>
      <c r="DC41" s="673"/>
      <c r="DD41" s="663" t="s">
        <v>241</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5">
      <c r="AQ42" s="702" t="s">
        <v>359</v>
      </c>
      <c r="AR42" s="703"/>
      <c r="AS42" s="703"/>
      <c r="AT42" s="703"/>
      <c r="AU42" s="703"/>
      <c r="AV42" s="703"/>
      <c r="AW42" s="703"/>
      <c r="AX42" s="703"/>
      <c r="AY42" s="704"/>
      <c r="AZ42" s="641">
        <v>2285301</v>
      </c>
      <c r="BA42" s="682"/>
      <c r="BB42" s="682"/>
      <c r="BC42" s="682"/>
      <c r="BD42" s="642"/>
      <c r="BE42" s="642"/>
      <c r="BF42" s="705"/>
      <c r="BG42" s="700"/>
      <c r="BH42" s="701"/>
      <c r="BI42" s="701"/>
      <c r="BJ42" s="701"/>
      <c r="BK42" s="701"/>
      <c r="BL42" s="224"/>
      <c r="BM42" s="639" t="s">
        <v>360</v>
      </c>
      <c r="BN42" s="639"/>
      <c r="BO42" s="639"/>
      <c r="BP42" s="639"/>
      <c r="BQ42" s="639"/>
      <c r="BR42" s="639"/>
      <c r="BS42" s="639"/>
      <c r="BT42" s="639"/>
      <c r="BU42" s="640"/>
      <c r="BV42" s="641">
        <v>317</v>
      </c>
      <c r="BW42" s="682"/>
      <c r="BX42" s="682"/>
      <c r="BY42" s="682"/>
      <c r="BZ42" s="682"/>
      <c r="CA42" s="682"/>
      <c r="CB42" s="683"/>
      <c r="CD42" s="654" t="s">
        <v>361</v>
      </c>
      <c r="CE42" s="655"/>
      <c r="CF42" s="655"/>
      <c r="CG42" s="655"/>
      <c r="CH42" s="655"/>
      <c r="CI42" s="655"/>
      <c r="CJ42" s="655"/>
      <c r="CK42" s="655"/>
      <c r="CL42" s="655"/>
      <c r="CM42" s="655"/>
      <c r="CN42" s="655"/>
      <c r="CO42" s="655"/>
      <c r="CP42" s="655"/>
      <c r="CQ42" s="656"/>
      <c r="CR42" s="657">
        <v>6407629</v>
      </c>
      <c r="CS42" s="670"/>
      <c r="CT42" s="670"/>
      <c r="CU42" s="670"/>
      <c r="CV42" s="670"/>
      <c r="CW42" s="670"/>
      <c r="CX42" s="670"/>
      <c r="CY42" s="671"/>
      <c r="CZ42" s="660">
        <v>13.6</v>
      </c>
      <c r="DA42" s="672"/>
      <c r="DB42" s="672"/>
      <c r="DC42" s="673"/>
      <c r="DD42" s="663">
        <v>1578295</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5">
      <c r="B43" s="214" t="s">
        <v>362</v>
      </c>
      <c r="CD43" s="654" t="s">
        <v>363</v>
      </c>
      <c r="CE43" s="655"/>
      <c r="CF43" s="655"/>
      <c r="CG43" s="655"/>
      <c r="CH43" s="655"/>
      <c r="CI43" s="655"/>
      <c r="CJ43" s="655"/>
      <c r="CK43" s="655"/>
      <c r="CL43" s="655"/>
      <c r="CM43" s="655"/>
      <c r="CN43" s="655"/>
      <c r="CO43" s="655"/>
      <c r="CP43" s="655"/>
      <c r="CQ43" s="656"/>
      <c r="CR43" s="657">
        <v>188398</v>
      </c>
      <c r="CS43" s="670"/>
      <c r="CT43" s="670"/>
      <c r="CU43" s="670"/>
      <c r="CV43" s="670"/>
      <c r="CW43" s="670"/>
      <c r="CX43" s="670"/>
      <c r="CY43" s="671"/>
      <c r="CZ43" s="660">
        <v>0.4</v>
      </c>
      <c r="DA43" s="672"/>
      <c r="DB43" s="672"/>
      <c r="DC43" s="673"/>
      <c r="DD43" s="663">
        <v>188398</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5">
      <c r="B44" s="674" t="s">
        <v>364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312</v>
      </c>
      <c r="CE44" s="677"/>
      <c r="CF44" s="654" t="s">
        <v>365</v>
      </c>
      <c r="CG44" s="655"/>
      <c r="CH44" s="655"/>
      <c r="CI44" s="655"/>
      <c r="CJ44" s="655"/>
      <c r="CK44" s="655"/>
      <c r="CL44" s="655"/>
      <c r="CM44" s="655"/>
      <c r="CN44" s="655"/>
      <c r="CO44" s="655"/>
      <c r="CP44" s="655"/>
      <c r="CQ44" s="656"/>
      <c r="CR44" s="657">
        <v>6205281</v>
      </c>
      <c r="CS44" s="658"/>
      <c r="CT44" s="658"/>
      <c r="CU44" s="658"/>
      <c r="CV44" s="658"/>
      <c r="CW44" s="658"/>
      <c r="CX44" s="658"/>
      <c r="CY44" s="659"/>
      <c r="CZ44" s="660">
        <v>13.2</v>
      </c>
      <c r="DA44" s="661"/>
      <c r="DB44" s="661"/>
      <c r="DC44" s="662"/>
      <c r="DD44" s="663">
        <v>1453583</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5">
      <c r="B45" s="674" t="s">
        <v>366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367</v>
      </c>
      <c r="CG45" s="655"/>
      <c r="CH45" s="655"/>
      <c r="CI45" s="655"/>
      <c r="CJ45" s="655"/>
      <c r="CK45" s="655"/>
      <c r="CL45" s="655"/>
      <c r="CM45" s="655"/>
      <c r="CN45" s="655"/>
      <c r="CO45" s="655"/>
      <c r="CP45" s="655"/>
      <c r="CQ45" s="656"/>
      <c r="CR45" s="657">
        <v>1817063</v>
      </c>
      <c r="CS45" s="670"/>
      <c r="CT45" s="670"/>
      <c r="CU45" s="670"/>
      <c r="CV45" s="670"/>
      <c r="CW45" s="670"/>
      <c r="CX45" s="670"/>
      <c r="CY45" s="671"/>
      <c r="CZ45" s="660">
        <v>3.9</v>
      </c>
      <c r="DA45" s="672"/>
      <c r="DB45" s="672"/>
      <c r="DC45" s="673"/>
      <c r="DD45" s="663">
        <v>215721</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5">
      <c r="B46" s="225"/>
      <c r="CD46" s="678"/>
      <c r="CE46" s="679"/>
      <c r="CF46" s="654" t="s">
        <v>368</v>
      </c>
      <c r="CG46" s="655"/>
      <c r="CH46" s="655"/>
      <c r="CI46" s="655"/>
      <c r="CJ46" s="655"/>
      <c r="CK46" s="655"/>
      <c r="CL46" s="655"/>
      <c r="CM46" s="655"/>
      <c r="CN46" s="655"/>
      <c r="CO46" s="655"/>
      <c r="CP46" s="655"/>
      <c r="CQ46" s="656"/>
      <c r="CR46" s="657">
        <v>4163058</v>
      </c>
      <c r="CS46" s="658"/>
      <c r="CT46" s="658"/>
      <c r="CU46" s="658"/>
      <c r="CV46" s="658"/>
      <c r="CW46" s="658"/>
      <c r="CX46" s="658"/>
      <c r="CY46" s="659"/>
      <c r="CZ46" s="660">
        <v>8.8000000000000007</v>
      </c>
      <c r="DA46" s="661"/>
      <c r="DB46" s="661"/>
      <c r="DC46" s="662"/>
      <c r="DD46" s="663">
        <v>1155503</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5">
      <c r="B47" s="225"/>
      <c r="CD47" s="678"/>
      <c r="CE47" s="679"/>
      <c r="CF47" s="654" t="s">
        <v>369</v>
      </c>
      <c r="CG47" s="655"/>
      <c r="CH47" s="655"/>
      <c r="CI47" s="655"/>
      <c r="CJ47" s="655"/>
      <c r="CK47" s="655"/>
      <c r="CL47" s="655"/>
      <c r="CM47" s="655"/>
      <c r="CN47" s="655"/>
      <c r="CO47" s="655"/>
      <c r="CP47" s="655"/>
      <c r="CQ47" s="656"/>
      <c r="CR47" s="657">
        <v>202348</v>
      </c>
      <c r="CS47" s="670"/>
      <c r="CT47" s="670"/>
      <c r="CU47" s="670"/>
      <c r="CV47" s="670"/>
      <c r="CW47" s="670"/>
      <c r="CX47" s="670"/>
      <c r="CY47" s="671"/>
      <c r="CZ47" s="660">
        <v>0.4</v>
      </c>
      <c r="DA47" s="672"/>
      <c r="DB47" s="672"/>
      <c r="DC47" s="673"/>
      <c r="DD47" s="663">
        <v>124712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5" x14ac:dyDescent="0.25">
      <c r="B48" s="225"/>
      <c r="CD48" s="680"/>
      <c r="CE48" s="681"/>
      <c r="CF48" s="654" t="s">
        <v>370</v>
      </c>
      <c r="CG48" s="655"/>
      <c r="CH48" s="655"/>
      <c r="CI48" s="655"/>
      <c r="CJ48" s="655"/>
      <c r="CK48" s="655"/>
      <c r="CL48" s="655"/>
      <c r="CM48" s="655"/>
      <c r="CN48" s="655"/>
      <c r="CO48" s="655"/>
      <c r="CP48" s="655"/>
      <c r="CQ48" s="656"/>
      <c r="CR48" s="657" t="s">
        <v>241</v>
      </c>
      <c r="CS48" s="658"/>
      <c r="CT48" s="658"/>
      <c r="CU48" s="658"/>
      <c r="CV48" s="658"/>
      <c r="CW48" s="658"/>
      <c r="CX48" s="658"/>
      <c r="CY48" s="659"/>
      <c r="CZ48" s="660" t="s">
        <v>241</v>
      </c>
      <c r="DA48" s="661"/>
      <c r="DB48" s="661"/>
      <c r="DC48" s="662"/>
      <c r="DD48" s="663" t="s">
        <v>183</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5">
      <c r="B49" s="225"/>
      <c r="CD49" s="638" t="s">
        <v>371</v>
      </c>
      <c r="CE49" s="639"/>
      <c r="CF49" s="639"/>
      <c r="CG49" s="639"/>
      <c r="CH49" s="639"/>
      <c r="CI49" s="639"/>
      <c r="CJ49" s="639"/>
      <c r="CK49" s="639"/>
      <c r="CL49" s="639"/>
      <c r="CM49" s="639"/>
      <c r="CN49" s="639"/>
      <c r="CO49" s="639"/>
      <c r="CP49" s="639"/>
      <c r="CQ49" s="640"/>
      <c r="CR49" s="641">
        <v>47158099</v>
      </c>
      <c r="CS49" s="642"/>
      <c r="CT49" s="642"/>
      <c r="CU49" s="642"/>
      <c r="CV49" s="642"/>
      <c r="CW49" s="642"/>
      <c r="CX49" s="642"/>
      <c r="CY49" s="643"/>
      <c r="CZ49" s="644">
        <v>100</v>
      </c>
      <c r="DA49" s="645"/>
      <c r="DB49" s="645"/>
      <c r="DC49" s="646"/>
      <c r="DD49" s="647">
        <v>30798595</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CfY0icayVeOSAE2uhsiUpbHIdPFj6k6j4lEYCEPn9BpEU04SF21UWCpqygFagQWFnI6N0eUO6NAOMMKThWkc4w==" saltValue="4IU5dUw4RjGIETF5kAJi9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2.75" zeroHeight="1" x14ac:dyDescent="0.25"/>
  <cols>
    <col min="1" max="130" width="2.796875" style="231" customWidth="1"/>
    <col min="131" max="131" width="1.6640625" style="231" customWidth="1"/>
    <col min="132" max="16384" width="9" style="231" hidden="1"/>
  </cols>
  <sheetData>
    <row r="1" spans="1:131" ht="11.25" customHeight="1" thickBot="1" x14ac:dyDescent="0.3">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3">
      <c r="A2" s="1126" t="s">
        <v>372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373</v>
      </c>
      <c r="DK2" s="1128"/>
      <c r="DL2" s="1128"/>
      <c r="DM2" s="1128"/>
      <c r="DN2" s="1128"/>
      <c r="DO2" s="1129"/>
      <c r="DP2" s="228"/>
      <c r="DQ2" s="1127" t="s">
        <v>374</v>
      </c>
      <c r="DR2" s="1128"/>
      <c r="DS2" s="1128"/>
      <c r="DT2" s="1128"/>
      <c r="DU2" s="1128"/>
      <c r="DV2" s="1128"/>
      <c r="DW2" s="1128"/>
      <c r="DX2" s="1128"/>
      <c r="DY2" s="1128"/>
      <c r="DZ2" s="1129"/>
      <c r="EA2" s="230"/>
    </row>
    <row r="3" spans="1:131" ht="11.25" customHeight="1" x14ac:dyDescent="0.2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3">
      <c r="A4" s="1095" t="s">
        <v>375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5">
      <c r="A5" s="1031" t="s">
        <v>377</v>
      </c>
      <c r="B5" s="1032"/>
      <c r="C5" s="1032"/>
      <c r="D5" s="1032"/>
      <c r="E5" s="1032"/>
      <c r="F5" s="1032"/>
      <c r="G5" s="1032"/>
      <c r="H5" s="1032"/>
      <c r="I5" s="1032"/>
      <c r="J5" s="1032"/>
      <c r="K5" s="1032"/>
      <c r="L5" s="1032"/>
      <c r="M5" s="1032"/>
      <c r="N5" s="1032"/>
      <c r="O5" s="1032"/>
      <c r="P5" s="1033"/>
      <c r="Q5" s="1037" t="s">
        <v>378</v>
      </c>
      <c r="R5" s="1038"/>
      <c r="S5" s="1038"/>
      <c r="T5" s="1038"/>
      <c r="U5" s="1039"/>
      <c r="V5" s="1037" t="s">
        <v>379</v>
      </c>
      <c r="W5" s="1038"/>
      <c r="X5" s="1038"/>
      <c r="Y5" s="1038"/>
      <c r="Z5" s="1039"/>
      <c r="AA5" s="1037" t="s">
        <v>380</v>
      </c>
      <c r="AB5" s="1038"/>
      <c r="AC5" s="1038"/>
      <c r="AD5" s="1038"/>
      <c r="AE5" s="1038"/>
      <c r="AF5" s="1130" t="s">
        <v>381</v>
      </c>
      <c r="AG5" s="1038"/>
      <c r="AH5" s="1038"/>
      <c r="AI5" s="1038"/>
      <c r="AJ5" s="1051"/>
      <c r="AK5" s="1038" t="s">
        <v>382</v>
      </c>
      <c r="AL5" s="1038"/>
      <c r="AM5" s="1038"/>
      <c r="AN5" s="1038"/>
      <c r="AO5" s="1039"/>
      <c r="AP5" s="1037" t="s">
        <v>383</v>
      </c>
      <c r="AQ5" s="1038"/>
      <c r="AR5" s="1038"/>
      <c r="AS5" s="1038"/>
      <c r="AT5" s="1039"/>
      <c r="AU5" s="1037" t="s">
        <v>384</v>
      </c>
      <c r="AV5" s="1038"/>
      <c r="AW5" s="1038"/>
      <c r="AX5" s="1038"/>
      <c r="AY5" s="1051"/>
      <c r="AZ5" s="232"/>
      <c r="BA5" s="232"/>
      <c r="BB5" s="232"/>
      <c r="BC5" s="232"/>
      <c r="BD5" s="232"/>
      <c r="BE5" s="233"/>
      <c r="BF5" s="233"/>
      <c r="BG5" s="233"/>
      <c r="BH5" s="233"/>
      <c r="BI5" s="233"/>
      <c r="BJ5" s="233"/>
      <c r="BK5" s="233"/>
      <c r="BL5" s="233"/>
      <c r="BM5" s="233"/>
      <c r="BN5" s="233"/>
      <c r="BO5" s="233"/>
      <c r="BP5" s="233"/>
      <c r="BQ5" s="1031" t="s">
        <v>385</v>
      </c>
      <c r="BR5" s="1032"/>
      <c r="BS5" s="1032"/>
      <c r="BT5" s="1032"/>
      <c r="BU5" s="1032"/>
      <c r="BV5" s="1032"/>
      <c r="BW5" s="1032"/>
      <c r="BX5" s="1032"/>
      <c r="BY5" s="1032"/>
      <c r="BZ5" s="1032"/>
      <c r="CA5" s="1032"/>
      <c r="CB5" s="1032"/>
      <c r="CC5" s="1032"/>
      <c r="CD5" s="1032"/>
      <c r="CE5" s="1032"/>
      <c r="CF5" s="1032"/>
      <c r="CG5" s="1033"/>
      <c r="CH5" s="1037" t="s">
        <v>386</v>
      </c>
      <c r="CI5" s="1038"/>
      <c r="CJ5" s="1038"/>
      <c r="CK5" s="1038"/>
      <c r="CL5" s="1039"/>
      <c r="CM5" s="1037" t="s">
        <v>387</v>
      </c>
      <c r="CN5" s="1038"/>
      <c r="CO5" s="1038"/>
      <c r="CP5" s="1038"/>
      <c r="CQ5" s="1039"/>
      <c r="CR5" s="1037" t="s">
        <v>388</v>
      </c>
      <c r="CS5" s="1038"/>
      <c r="CT5" s="1038"/>
      <c r="CU5" s="1038"/>
      <c r="CV5" s="1039"/>
      <c r="CW5" s="1037" t="s">
        <v>389</v>
      </c>
      <c r="CX5" s="1038"/>
      <c r="CY5" s="1038"/>
      <c r="CZ5" s="1038"/>
      <c r="DA5" s="1039"/>
      <c r="DB5" s="1037" t="s">
        <v>390</v>
      </c>
      <c r="DC5" s="1038"/>
      <c r="DD5" s="1038"/>
      <c r="DE5" s="1038"/>
      <c r="DF5" s="1039"/>
      <c r="DG5" s="1120" t="s">
        <v>391</v>
      </c>
      <c r="DH5" s="1121"/>
      <c r="DI5" s="1121"/>
      <c r="DJ5" s="1121"/>
      <c r="DK5" s="1122"/>
      <c r="DL5" s="1120" t="s">
        <v>392</v>
      </c>
      <c r="DM5" s="1121"/>
      <c r="DN5" s="1121"/>
      <c r="DO5" s="1121"/>
      <c r="DP5" s="1122"/>
      <c r="DQ5" s="1037" t="s">
        <v>393</v>
      </c>
      <c r="DR5" s="1038"/>
      <c r="DS5" s="1038"/>
      <c r="DT5" s="1038"/>
      <c r="DU5" s="1039"/>
      <c r="DV5" s="1037" t="s">
        <v>384</v>
      </c>
      <c r="DW5" s="1038"/>
      <c r="DX5" s="1038"/>
      <c r="DY5" s="1038"/>
      <c r="DZ5" s="1051"/>
      <c r="EA5" s="234"/>
    </row>
    <row r="6" spans="1:131" s="235" customFormat="1" ht="26.25" customHeight="1" thickBot="1" x14ac:dyDescent="0.3">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5">
      <c r="A7" s="236">
        <v>1</v>
      </c>
      <c r="B7" s="1083" t="s">
        <v>394</v>
      </c>
      <c r="C7" s="1084"/>
      <c r="D7" s="1084"/>
      <c r="E7" s="1084"/>
      <c r="F7" s="1084"/>
      <c r="G7" s="1084"/>
      <c r="H7" s="1084"/>
      <c r="I7" s="1084"/>
      <c r="J7" s="1084"/>
      <c r="K7" s="1084"/>
      <c r="L7" s="1084"/>
      <c r="M7" s="1084"/>
      <c r="N7" s="1084"/>
      <c r="O7" s="1084"/>
      <c r="P7" s="1085"/>
      <c r="Q7" s="1138">
        <v>49281</v>
      </c>
      <c r="R7" s="1139"/>
      <c r="S7" s="1139"/>
      <c r="T7" s="1139"/>
      <c r="U7" s="1139"/>
      <c r="V7" s="1139">
        <v>47237</v>
      </c>
      <c r="W7" s="1139"/>
      <c r="X7" s="1139"/>
      <c r="Y7" s="1139"/>
      <c r="Z7" s="1139"/>
      <c r="AA7" s="1139">
        <v>2045</v>
      </c>
      <c r="AB7" s="1139"/>
      <c r="AC7" s="1139"/>
      <c r="AD7" s="1139"/>
      <c r="AE7" s="1140"/>
      <c r="AF7" s="1141">
        <v>1212</v>
      </c>
      <c r="AG7" s="1142"/>
      <c r="AH7" s="1142"/>
      <c r="AI7" s="1142"/>
      <c r="AJ7" s="1143"/>
      <c r="AK7" s="1144">
        <v>3023</v>
      </c>
      <c r="AL7" s="1145"/>
      <c r="AM7" s="1145"/>
      <c r="AN7" s="1145"/>
      <c r="AO7" s="1145"/>
      <c r="AP7" s="1145">
        <v>48080</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598</v>
      </c>
      <c r="BT7" s="1136"/>
      <c r="BU7" s="1136"/>
      <c r="BV7" s="1136"/>
      <c r="BW7" s="1136"/>
      <c r="BX7" s="1136"/>
      <c r="BY7" s="1136"/>
      <c r="BZ7" s="1136"/>
      <c r="CA7" s="1136"/>
      <c r="CB7" s="1136"/>
      <c r="CC7" s="1136"/>
      <c r="CD7" s="1136"/>
      <c r="CE7" s="1136"/>
      <c r="CF7" s="1136"/>
      <c r="CG7" s="1148"/>
      <c r="CH7" s="1132">
        <v>4</v>
      </c>
      <c r="CI7" s="1133"/>
      <c r="CJ7" s="1133"/>
      <c r="CK7" s="1133"/>
      <c r="CL7" s="1134"/>
      <c r="CM7" s="1132">
        <v>113</v>
      </c>
      <c r="CN7" s="1133"/>
      <c r="CO7" s="1133"/>
      <c r="CP7" s="1133"/>
      <c r="CQ7" s="1134"/>
      <c r="CR7" s="1132">
        <v>20</v>
      </c>
      <c r="CS7" s="1133"/>
      <c r="CT7" s="1133"/>
      <c r="CU7" s="1133"/>
      <c r="CV7" s="1134"/>
      <c r="CW7" s="1132">
        <v>0</v>
      </c>
      <c r="CX7" s="1133"/>
      <c r="CY7" s="1133"/>
      <c r="CZ7" s="1133"/>
      <c r="DA7" s="1134"/>
      <c r="DB7" s="1132" t="s">
        <v>589</v>
      </c>
      <c r="DC7" s="1133"/>
      <c r="DD7" s="1133"/>
      <c r="DE7" s="1133"/>
      <c r="DF7" s="1134"/>
      <c r="DG7" s="1132" t="s">
        <v>589</v>
      </c>
      <c r="DH7" s="1133"/>
      <c r="DI7" s="1133"/>
      <c r="DJ7" s="1133"/>
      <c r="DK7" s="1134"/>
      <c r="DL7" s="1132" t="s">
        <v>589</v>
      </c>
      <c r="DM7" s="1133"/>
      <c r="DN7" s="1133"/>
      <c r="DO7" s="1133"/>
      <c r="DP7" s="1134"/>
      <c r="DQ7" s="1132" t="s">
        <v>589</v>
      </c>
      <c r="DR7" s="1133"/>
      <c r="DS7" s="1133"/>
      <c r="DT7" s="1133"/>
      <c r="DU7" s="1134"/>
      <c r="DV7" s="1135"/>
      <c r="DW7" s="1136"/>
      <c r="DX7" s="1136"/>
      <c r="DY7" s="1136"/>
      <c r="DZ7" s="1137"/>
      <c r="EA7" s="234"/>
    </row>
    <row r="8" spans="1:131" s="235" customFormat="1" ht="26.25" customHeight="1" x14ac:dyDescent="0.25">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599</v>
      </c>
      <c r="BT8" s="1029"/>
      <c r="BU8" s="1029"/>
      <c r="BV8" s="1029"/>
      <c r="BW8" s="1029"/>
      <c r="BX8" s="1029"/>
      <c r="BY8" s="1029"/>
      <c r="BZ8" s="1029"/>
      <c r="CA8" s="1029"/>
      <c r="CB8" s="1029"/>
      <c r="CC8" s="1029"/>
      <c r="CD8" s="1029"/>
      <c r="CE8" s="1029"/>
      <c r="CF8" s="1029"/>
      <c r="CG8" s="1050"/>
      <c r="CH8" s="1025">
        <v>0</v>
      </c>
      <c r="CI8" s="1026"/>
      <c r="CJ8" s="1026"/>
      <c r="CK8" s="1026"/>
      <c r="CL8" s="1027"/>
      <c r="CM8" s="1025">
        <v>30</v>
      </c>
      <c r="CN8" s="1026"/>
      <c r="CO8" s="1026"/>
      <c r="CP8" s="1026"/>
      <c r="CQ8" s="1027"/>
      <c r="CR8" s="1025">
        <v>10</v>
      </c>
      <c r="CS8" s="1026"/>
      <c r="CT8" s="1026"/>
      <c r="CU8" s="1026"/>
      <c r="CV8" s="1027"/>
      <c r="CW8" s="1025">
        <v>0</v>
      </c>
      <c r="CX8" s="1026"/>
      <c r="CY8" s="1026"/>
      <c r="CZ8" s="1026"/>
      <c r="DA8" s="1027"/>
      <c r="DB8" s="1025">
        <v>121</v>
      </c>
      <c r="DC8" s="1026"/>
      <c r="DD8" s="1026"/>
      <c r="DE8" s="1026"/>
      <c r="DF8" s="1027"/>
      <c r="DG8" s="1025" t="s">
        <v>589</v>
      </c>
      <c r="DH8" s="1026"/>
      <c r="DI8" s="1026"/>
      <c r="DJ8" s="1026"/>
      <c r="DK8" s="1027"/>
      <c r="DL8" s="1025" t="s">
        <v>589</v>
      </c>
      <c r="DM8" s="1026"/>
      <c r="DN8" s="1026"/>
      <c r="DO8" s="1026"/>
      <c r="DP8" s="1027"/>
      <c r="DQ8" s="1025" t="s">
        <v>589</v>
      </c>
      <c r="DR8" s="1026"/>
      <c r="DS8" s="1026"/>
      <c r="DT8" s="1026"/>
      <c r="DU8" s="1027"/>
      <c r="DV8" s="1028"/>
      <c r="DW8" s="1029"/>
      <c r="DX8" s="1029"/>
      <c r="DY8" s="1029"/>
      <c r="DZ8" s="1030"/>
      <c r="EA8" s="234"/>
    </row>
    <row r="9" spans="1:131" s="235" customFormat="1" ht="26.25" customHeight="1" x14ac:dyDescent="0.2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600</v>
      </c>
      <c r="BT9" s="1029"/>
      <c r="BU9" s="1029"/>
      <c r="BV9" s="1029"/>
      <c r="BW9" s="1029"/>
      <c r="BX9" s="1029"/>
      <c r="BY9" s="1029"/>
      <c r="BZ9" s="1029"/>
      <c r="CA9" s="1029"/>
      <c r="CB9" s="1029"/>
      <c r="CC9" s="1029"/>
      <c r="CD9" s="1029"/>
      <c r="CE9" s="1029"/>
      <c r="CF9" s="1029"/>
      <c r="CG9" s="1050"/>
      <c r="CH9" s="1025">
        <v>-1</v>
      </c>
      <c r="CI9" s="1026"/>
      <c r="CJ9" s="1026"/>
      <c r="CK9" s="1026"/>
      <c r="CL9" s="1027"/>
      <c r="CM9" s="1025">
        <v>2</v>
      </c>
      <c r="CN9" s="1026"/>
      <c r="CO9" s="1026"/>
      <c r="CP9" s="1026"/>
      <c r="CQ9" s="1027"/>
      <c r="CR9" s="1025">
        <v>9</v>
      </c>
      <c r="CS9" s="1026"/>
      <c r="CT9" s="1026"/>
      <c r="CU9" s="1026"/>
      <c r="CV9" s="1027"/>
      <c r="CW9" s="1025">
        <v>1</v>
      </c>
      <c r="CX9" s="1026"/>
      <c r="CY9" s="1026"/>
      <c r="CZ9" s="1026"/>
      <c r="DA9" s="1027"/>
      <c r="DB9" s="1025" t="s">
        <v>589</v>
      </c>
      <c r="DC9" s="1026"/>
      <c r="DD9" s="1026"/>
      <c r="DE9" s="1026"/>
      <c r="DF9" s="1027"/>
      <c r="DG9" s="1025" t="s">
        <v>589</v>
      </c>
      <c r="DH9" s="1026"/>
      <c r="DI9" s="1026"/>
      <c r="DJ9" s="1026"/>
      <c r="DK9" s="1027"/>
      <c r="DL9" s="1025" t="s">
        <v>589</v>
      </c>
      <c r="DM9" s="1026"/>
      <c r="DN9" s="1026"/>
      <c r="DO9" s="1026"/>
      <c r="DP9" s="1027"/>
      <c r="DQ9" s="1025" t="s">
        <v>589</v>
      </c>
      <c r="DR9" s="1026"/>
      <c r="DS9" s="1026"/>
      <c r="DT9" s="1026"/>
      <c r="DU9" s="1027"/>
      <c r="DV9" s="1028"/>
      <c r="DW9" s="1029"/>
      <c r="DX9" s="1029"/>
      <c r="DY9" s="1029"/>
      <c r="DZ9" s="1030"/>
      <c r="EA9" s="234"/>
    </row>
    <row r="10" spans="1:131" s="235" customFormat="1" ht="26.25" customHeight="1" x14ac:dyDescent="0.2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t="s">
        <v>601</v>
      </c>
      <c r="BT10" s="1029"/>
      <c r="BU10" s="1029"/>
      <c r="BV10" s="1029"/>
      <c r="BW10" s="1029"/>
      <c r="BX10" s="1029"/>
      <c r="BY10" s="1029"/>
      <c r="BZ10" s="1029"/>
      <c r="CA10" s="1029"/>
      <c r="CB10" s="1029"/>
      <c r="CC10" s="1029"/>
      <c r="CD10" s="1029"/>
      <c r="CE10" s="1029"/>
      <c r="CF10" s="1029"/>
      <c r="CG10" s="1050"/>
      <c r="CH10" s="1025">
        <v>1</v>
      </c>
      <c r="CI10" s="1026"/>
      <c r="CJ10" s="1026"/>
      <c r="CK10" s="1026"/>
      <c r="CL10" s="1027"/>
      <c r="CM10" s="1025">
        <v>53</v>
      </c>
      <c r="CN10" s="1026"/>
      <c r="CO10" s="1026"/>
      <c r="CP10" s="1026"/>
      <c r="CQ10" s="1027"/>
      <c r="CR10" s="1025">
        <v>27</v>
      </c>
      <c r="CS10" s="1026"/>
      <c r="CT10" s="1026"/>
      <c r="CU10" s="1026"/>
      <c r="CV10" s="1027"/>
      <c r="CW10" s="1025">
        <v>16</v>
      </c>
      <c r="CX10" s="1026"/>
      <c r="CY10" s="1026"/>
      <c r="CZ10" s="1026"/>
      <c r="DA10" s="1027"/>
      <c r="DB10" s="1025" t="s">
        <v>589</v>
      </c>
      <c r="DC10" s="1026"/>
      <c r="DD10" s="1026"/>
      <c r="DE10" s="1026"/>
      <c r="DF10" s="1027"/>
      <c r="DG10" s="1025" t="s">
        <v>589</v>
      </c>
      <c r="DH10" s="1026"/>
      <c r="DI10" s="1026"/>
      <c r="DJ10" s="1026"/>
      <c r="DK10" s="1027"/>
      <c r="DL10" s="1025" t="s">
        <v>589</v>
      </c>
      <c r="DM10" s="1026"/>
      <c r="DN10" s="1026"/>
      <c r="DO10" s="1026"/>
      <c r="DP10" s="1027"/>
      <c r="DQ10" s="1025" t="s">
        <v>589</v>
      </c>
      <c r="DR10" s="1026"/>
      <c r="DS10" s="1026"/>
      <c r="DT10" s="1026"/>
      <c r="DU10" s="1027"/>
      <c r="DV10" s="1028"/>
      <c r="DW10" s="1029"/>
      <c r="DX10" s="1029"/>
      <c r="DY10" s="1029"/>
      <c r="DZ10" s="1030"/>
      <c r="EA10" s="234"/>
    </row>
    <row r="11" spans="1:131" s="235" customFormat="1" ht="26.25" customHeight="1" x14ac:dyDescent="0.2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t="s">
        <v>602</v>
      </c>
      <c r="BT11" s="1029"/>
      <c r="BU11" s="1029"/>
      <c r="BV11" s="1029"/>
      <c r="BW11" s="1029"/>
      <c r="BX11" s="1029"/>
      <c r="BY11" s="1029"/>
      <c r="BZ11" s="1029"/>
      <c r="CA11" s="1029"/>
      <c r="CB11" s="1029"/>
      <c r="CC11" s="1029"/>
      <c r="CD11" s="1029"/>
      <c r="CE11" s="1029"/>
      <c r="CF11" s="1029"/>
      <c r="CG11" s="1050"/>
      <c r="CH11" s="1025">
        <v>0</v>
      </c>
      <c r="CI11" s="1026"/>
      <c r="CJ11" s="1026"/>
      <c r="CK11" s="1026"/>
      <c r="CL11" s="1027"/>
      <c r="CM11" s="1025">
        <v>9</v>
      </c>
      <c r="CN11" s="1026"/>
      <c r="CO11" s="1026"/>
      <c r="CP11" s="1026"/>
      <c r="CQ11" s="1027"/>
      <c r="CR11" s="1025">
        <v>2</v>
      </c>
      <c r="CS11" s="1026"/>
      <c r="CT11" s="1026"/>
      <c r="CU11" s="1026"/>
      <c r="CV11" s="1027"/>
      <c r="CW11" s="1025">
        <v>0</v>
      </c>
      <c r="CX11" s="1026"/>
      <c r="CY11" s="1026"/>
      <c r="CZ11" s="1026"/>
      <c r="DA11" s="1027"/>
      <c r="DB11" s="1025" t="s">
        <v>589</v>
      </c>
      <c r="DC11" s="1026"/>
      <c r="DD11" s="1026"/>
      <c r="DE11" s="1026"/>
      <c r="DF11" s="1027"/>
      <c r="DG11" s="1025" t="s">
        <v>589</v>
      </c>
      <c r="DH11" s="1026"/>
      <c r="DI11" s="1026"/>
      <c r="DJ11" s="1026"/>
      <c r="DK11" s="1027"/>
      <c r="DL11" s="1025" t="s">
        <v>589</v>
      </c>
      <c r="DM11" s="1026"/>
      <c r="DN11" s="1026"/>
      <c r="DO11" s="1026"/>
      <c r="DP11" s="1027"/>
      <c r="DQ11" s="1025" t="s">
        <v>589</v>
      </c>
      <c r="DR11" s="1026"/>
      <c r="DS11" s="1026"/>
      <c r="DT11" s="1026"/>
      <c r="DU11" s="1027"/>
      <c r="DV11" s="1028"/>
      <c r="DW11" s="1029"/>
      <c r="DX11" s="1029"/>
      <c r="DY11" s="1029"/>
      <c r="DZ11" s="1030"/>
      <c r="EA11" s="234"/>
    </row>
    <row r="12" spans="1:131" s="235" customFormat="1" ht="26.25" customHeight="1" x14ac:dyDescent="0.2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t="s">
        <v>603</v>
      </c>
      <c r="BT12" s="1029"/>
      <c r="BU12" s="1029"/>
      <c r="BV12" s="1029"/>
      <c r="BW12" s="1029"/>
      <c r="BX12" s="1029"/>
      <c r="BY12" s="1029"/>
      <c r="BZ12" s="1029"/>
      <c r="CA12" s="1029"/>
      <c r="CB12" s="1029"/>
      <c r="CC12" s="1029"/>
      <c r="CD12" s="1029"/>
      <c r="CE12" s="1029"/>
      <c r="CF12" s="1029"/>
      <c r="CG12" s="1050"/>
      <c r="CH12" s="1025">
        <v>5</v>
      </c>
      <c r="CI12" s="1026"/>
      <c r="CJ12" s="1026"/>
      <c r="CK12" s="1026"/>
      <c r="CL12" s="1027"/>
      <c r="CM12" s="1025">
        <v>33</v>
      </c>
      <c r="CN12" s="1026"/>
      <c r="CO12" s="1026"/>
      <c r="CP12" s="1026"/>
      <c r="CQ12" s="1027"/>
      <c r="CR12" s="1025">
        <v>103</v>
      </c>
      <c r="CS12" s="1026"/>
      <c r="CT12" s="1026"/>
      <c r="CU12" s="1026"/>
      <c r="CV12" s="1027"/>
      <c r="CW12" s="1025">
        <v>2</v>
      </c>
      <c r="CX12" s="1026"/>
      <c r="CY12" s="1026"/>
      <c r="CZ12" s="1026"/>
      <c r="DA12" s="1027"/>
      <c r="DB12" s="1025" t="s">
        <v>589</v>
      </c>
      <c r="DC12" s="1026"/>
      <c r="DD12" s="1026"/>
      <c r="DE12" s="1026"/>
      <c r="DF12" s="1027"/>
      <c r="DG12" s="1025" t="s">
        <v>589</v>
      </c>
      <c r="DH12" s="1026"/>
      <c r="DI12" s="1026"/>
      <c r="DJ12" s="1026"/>
      <c r="DK12" s="1027"/>
      <c r="DL12" s="1025" t="s">
        <v>589</v>
      </c>
      <c r="DM12" s="1026"/>
      <c r="DN12" s="1026"/>
      <c r="DO12" s="1026"/>
      <c r="DP12" s="1027"/>
      <c r="DQ12" s="1025" t="s">
        <v>589</v>
      </c>
      <c r="DR12" s="1026"/>
      <c r="DS12" s="1026"/>
      <c r="DT12" s="1026"/>
      <c r="DU12" s="1027"/>
      <c r="DV12" s="1028"/>
      <c r="DW12" s="1029"/>
      <c r="DX12" s="1029"/>
      <c r="DY12" s="1029"/>
      <c r="DZ12" s="1030"/>
      <c r="EA12" s="234"/>
    </row>
    <row r="13" spans="1:131" s="235" customFormat="1" ht="26.25" customHeight="1" x14ac:dyDescent="0.2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t="s">
        <v>604</v>
      </c>
      <c r="BT13" s="1029"/>
      <c r="BU13" s="1029"/>
      <c r="BV13" s="1029"/>
      <c r="BW13" s="1029"/>
      <c r="BX13" s="1029"/>
      <c r="BY13" s="1029"/>
      <c r="BZ13" s="1029"/>
      <c r="CA13" s="1029"/>
      <c r="CB13" s="1029"/>
      <c r="CC13" s="1029"/>
      <c r="CD13" s="1029"/>
      <c r="CE13" s="1029"/>
      <c r="CF13" s="1029"/>
      <c r="CG13" s="1050"/>
      <c r="CH13" s="1025">
        <v>-1</v>
      </c>
      <c r="CI13" s="1026"/>
      <c r="CJ13" s="1026"/>
      <c r="CK13" s="1026"/>
      <c r="CL13" s="1027"/>
      <c r="CM13" s="1025">
        <v>39</v>
      </c>
      <c r="CN13" s="1026"/>
      <c r="CO13" s="1026"/>
      <c r="CP13" s="1026"/>
      <c r="CQ13" s="1027"/>
      <c r="CR13" s="1025">
        <v>3</v>
      </c>
      <c r="CS13" s="1026"/>
      <c r="CT13" s="1026"/>
      <c r="CU13" s="1026"/>
      <c r="CV13" s="1027"/>
      <c r="CW13" s="1025">
        <v>26</v>
      </c>
      <c r="CX13" s="1026"/>
      <c r="CY13" s="1026"/>
      <c r="CZ13" s="1026"/>
      <c r="DA13" s="1027"/>
      <c r="DB13" s="1025" t="s">
        <v>589</v>
      </c>
      <c r="DC13" s="1026"/>
      <c r="DD13" s="1026"/>
      <c r="DE13" s="1026"/>
      <c r="DF13" s="1027"/>
      <c r="DG13" s="1025" t="s">
        <v>589</v>
      </c>
      <c r="DH13" s="1026"/>
      <c r="DI13" s="1026"/>
      <c r="DJ13" s="1026"/>
      <c r="DK13" s="1027"/>
      <c r="DL13" s="1025" t="s">
        <v>589</v>
      </c>
      <c r="DM13" s="1026"/>
      <c r="DN13" s="1026"/>
      <c r="DO13" s="1026"/>
      <c r="DP13" s="1027"/>
      <c r="DQ13" s="1025" t="s">
        <v>589</v>
      </c>
      <c r="DR13" s="1026"/>
      <c r="DS13" s="1026"/>
      <c r="DT13" s="1026"/>
      <c r="DU13" s="1027"/>
      <c r="DV13" s="1028"/>
      <c r="DW13" s="1029"/>
      <c r="DX13" s="1029"/>
      <c r="DY13" s="1029"/>
      <c r="DZ13" s="1030"/>
      <c r="EA13" s="234"/>
    </row>
    <row r="14" spans="1:131" s="235" customFormat="1" ht="26.25" customHeight="1" x14ac:dyDescent="0.2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t="s">
        <v>605</v>
      </c>
      <c r="BT14" s="1029"/>
      <c r="BU14" s="1029"/>
      <c r="BV14" s="1029"/>
      <c r="BW14" s="1029"/>
      <c r="BX14" s="1029"/>
      <c r="BY14" s="1029"/>
      <c r="BZ14" s="1029"/>
      <c r="CA14" s="1029"/>
      <c r="CB14" s="1029"/>
      <c r="CC14" s="1029"/>
      <c r="CD14" s="1029"/>
      <c r="CE14" s="1029"/>
      <c r="CF14" s="1029"/>
      <c r="CG14" s="1050"/>
      <c r="CH14" s="1025">
        <v>11</v>
      </c>
      <c r="CI14" s="1026"/>
      <c r="CJ14" s="1026"/>
      <c r="CK14" s="1026"/>
      <c r="CL14" s="1027"/>
      <c r="CM14" s="1025">
        <v>35</v>
      </c>
      <c r="CN14" s="1026"/>
      <c r="CO14" s="1026"/>
      <c r="CP14" s="1026"/>
      <c r="CQ14" s="1027"/>
      <c r="CR14" s="1025">
        <v>0</v>
      </c>
      <c r="CS14" s="1026"/>
      <c r="CT14" s="1026"/>
      <c r="CU14" s="1026"/>
      <c r="CV14" s="1027"/>
      <c r="CW14" s="1025">
        <v>74</v>
      </c>
      <c r="CX14" s="1026"/>
      <c r="CY14" s="1026"/>
      <c r="CZ14" s="1026"/>
      <c r="DA14" s="1027"/>
      <c r="DB14" s="1025" t="s">
        <v>589</v>
      </c>
      <c r="DC14" s="1026"/>
      <c r="DD14" s="1026"/>
      <c r="DE14" s="1026"/>
      <c r="DF14" s="1027"/>
      <c r="DG14" s="1025" t="s">
        <v>589</v>
      </c>
      <c r="DH14" s="1026"/>
      <c r="DI14" s="1026"/>
      <c r="DJ14" s="1026"/>
      <c r="DK14" s="1027"/>
      <c r="DL14" s="1025" t="s">
        <v>589</v>
      </c>
      <c r="DM14" s="1026"/>
      <c r="DN14" s="1026"/>
      <c r="DO14" s="1026"/>
      <c r="DP14" s="1027"/>
      <c r="DQ14" s="1025" t="s">
        <v>589</v>
      </c>
      <c r="DR14" s="1026"/>
      <c r="DS14" s="1026"/>
      <c r="DT14" s="1026"/>
      <c r="DU14" s="1027"/>
      <c r="DV14" s="1028"/>
      <c r="DW14" s="1029"/>
      <c r="DX14" s="1029"/>
      <c r="DY14" s="1029"/>
      <c r="DZ14" s="1030"/>
      <c r="EA14" s="234"/>
    </row>
    <row r="15" spans="1:131" s="235" customFormat="1" ht="26.25" customHeight="1" x14ac:dyDescent="0.2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t="s">
        <v>606</v>
      </c>
      <c r="BT15" s="1029"/>
      <c r="BU15" s="1029"/>
      <c r="BV15" s="1029"/>
      <c r="BW15" s="1029"/>
      <c r="BX15" s="1029"/>
      <c r="BY15" s="1029"/>
      <c r="BZ15" s="1029"/>
      <c r="CA15" s="1029"/>
      <c r="CB15" s="1029"/>
      <c r="CC15" s="1029"/>
      <c r="CD15" s="1029"/>
      <c r="CE15" s="1029"/>
      <c r="CF15" s="1029"/>
      <c r="CG15" s="1050"/>
      <c r="CH15" s="1025">
        <v>0</v>
      </c>
      <c r="CI15" s="1026"/>
      <c r="CJ15" s="1026"/>
      <c r="CK15" s="1026"/>
      <c r="CL15" s="1027"/>
      <c r="CM15" s="1025">
        <v>8</v>
      </c>
      <c r="CN15" s="1026"/>
      <c r="CO15" s="1026"/>
      <c r="CP15" s="1026"/>
      <c r="CQ15" s="1027"/>
      <c r="CR15" s="1025">
        <v>3</v>
      </c>
      <c r="CS15" s="1026"/>
      <c r="CT15" s="1026"/>
      <c r="CU15" s="1026"/>
      <c r="CV15" s="1027"/>
      <c r="CW15" s="1025">
        <v>1</v>
      </c>
      <c r="CX15" s="1026"/>
      <c r="CY15" s="1026"/>
      <c r="CZ15" s="1026"/>
      <c r="DA15" s="1027"/>
      <c r="DB15" s="1025" t="s">
        <v>589</v>
      </c>
      <c r="DC15" s="1026"/>
      <c r="DD15" s="1026"/>
      <c r="DE15" s="1026"/>
      <c r="DF15" s="1027"/>
      <c r="DG15" s="1025" t="s">
        <v>589</v>
      </c>
      <c r="DH15" s="1026"/>
      <c r="DI15" s="1026"/>
      <c r="DJ15" s="1026"/>
      <c r="DK15" s="1027"/>
      <c r="DL15" s="1025" t="s">
        <v>589</v>
      </c>
      <c r="DM15" s="1026"/>
      <c r="DN15" s="1026"/>
      <c r="DO15" s="1026"/>
      <c r="DP15" s="1027"/>
      <c r="DQ15" s="1025" t="s">
        <v>589</v>
      </c>
      <c r="DR15" s="1026"/>
      <c r="DS15" s="1026"/>
      <c r="DT15" s="1026"/>
      <c r="DU15" s="1027"/>
      <c r="DV15" s="1028"/>
      <c r="DW15" s="1029"/>
      <c r="DX15" s="1029"/>
      <c r="DY15" s="1029"/>
      <c r="DZ15" s="1030"/>
      <c r="EA15" s="234"/>
    </row>
    <row r="16" spans="1:131" s="235" customFormat="1" ht="26.25" customHeight="1" x14ac:dyDescent="0.2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3">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3">
      <c r="A23" s="240" t="s">
        <v>396</v>
      </c>
      <c r="B23" s="973" t="s">
        <v>397</v>
      </c>
      <c r="C23" s="974"/>
      <c r="D23" s="974"/>
      <c r="E23" s="974"/>
      <c r="F23" s="974"/>
      <c r="G23" s="974"/>
      <c r="H23" s="974"/>
      <c r="I23" s="974"/>
      <c r="J23" s="974"/>
      <c r="K23" s="974"/>
      <c r="L23" s="974"/>
      <c r="M23" s="974"/>
      <c r="N23" s="974"/>
      <c r="O23" s="974"/>
      <c r="P23" s="984"/>
      <c r="Q23" s="1103">
        <v>49203</v>
      </c>
      <c r="R23" s="1097"/>
      <c r="S23" s="1097"/>
      <c r="T23" s="1097"/>
      <c r="U23" s="1097"/>
      <c r="V23" s="1097">
        <v>47158</v>
      </c>
      <c r="W23" s="1097"/>
      <c r="X23" s="1097"/>
      <c r="Y23" s="1097"/>
      <c r="Z23" s="1097"/>
      <c r="AA23" s="1097">
        <v>2045</v>
      </c>
      <c r="AB23" s="1097"/>
      <c r="AC23" s="1097"/>
      <c r="AD23" s="1097"/>
      <c r="AE23" s="1104"/>
      <c r="AF23" s="1105">
        <v>1212</v>
      </c>
      <c r="AG23" s="1097"/>
      <c r="AH23" s="1097"/>
      <c r="AI23" s="1097"/>
      <c r="AJ23" s="1106"/>
      <c r="AK23" s="1107"/>
      <c r="AL23" s="1108"/>
      <c r="AM23" s="1108"/>
      <c r="AN23" s="1108"/>
      <c r="AO23" s="1108"/>
      <c r="AP23" s="1097">
        <v>48080</v>
      </c>
      <c r="AQ23" s="1097"/>
      <c r="AR23" s="1097"/>
      <c r="AS23" s="1097"/>
      <c r="AT23" s="1097"/>
      <c r="AU23" s="1098"/>
      <c r="AV23" s="1098"/>
      <c r="AW23" s="1098"/>
      <c r="AX23" s="1098"/>
      <c r="AY23" s="1099"/>
      <c r="AZ23" s="1100" t="s">
        <v>398</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5">
      <c r="A24" s="1096" t="s">
        <v>399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3">
      <c r="A25" s="1095" t="s">
        <v>400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5">
      <c r="A26" s="1031" t="s">
        <v>377</v>
      </c>
      <c r="B26" s="1032"/>
      <c r="C26" s="1032"/>
      <c r="D26" s="1032"/>
      <c r="E26" s="1032"/>
      <c r="F26" s="1032"/>
      <c r="G26" s="1032"/>
      <c r="H26" s="1032"/>
      <c r="I26" s="1032"/>
      <c r="J26" s="1032"/>
      <c r="K26" s="1032"/>
      <c r="L26" s="1032"/>
      <c r="M26" s="1032"/>
      <c r="N26" s="1032"/>
      <c r="O26" s="1032"/>
      <c r="P26" s="1033"/>
      <c r="Q26" s="1037" t="s">
        <v>401</v>
      </c>
      <c r="R26" s="1038"/>
      <c r="S26" s="1038"/>
      <c r="T26" s="1038"/>
      <c r="U26" s="1039"/>
      <c r="V26" s="1037" t="s">
        <v>402</v>
      </c>
      <c r="W26" s="1038"/>
      <c r="X26" s="1038"/>
      <c r="Y26" s="1038"/>
      <c r="Z26" s="1039"/>
      <c r="AA26" s="1037" t="s">
        <v>403</v>
      </c>
      <c r="AB26" s="1038"/>
      <c r="AC26" s="1038"/>
      <c r="AD26" s="1038"/>
      <c r="AE26" s="1038"/>
      <c r="AF26" s="1091" t="s">
        <v>404</v>
      </c>
      <c r="AG26" s="1044"/>
      <c r="AH26" s="1044"/>
      <c r="AI26" s="1044"/>
      <c r="AJ26" s="1092"/>
      <c r="AK26" s="1038" t="s">
        <v>405</v>
      </c>
      <c r="AL26" s="1038"/>
      <c r="AM26" s="1038"/>
      <c r="AN26" s="1038"/>
      <c r="AO26" s="1039"/>
      <c r="AP26" s="1037" t="s">
        <v>406</v>
      </c>
      <c r="AQ26" s="1038"/>
      <c r="AR26" s="1038"/>
      <c r="AS26" s="1038"/>
      <c r="AT26" s="1039"/>
      <c r="AU26" s="1037" t="s">
        <v>407</v>
      </c>
      <c r="AV26" s="1038"/>
      <c r="AW26" s="1038"/>
      <c r="AX26" s="1038"/>
      <c r="AY26" s="1039"/>
      <c r="AZ26" s="1037" t="s">
        <v>408</v>
      </c>
      <c r="BA26" s="1038"/>
      <c r="BB26" s="1038"/>
      <c r="BC26" s="1038"/>
      <c r="BD26" s="1039"/>
      <c r="BE26" s="1037" t="s">
        <v>384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3">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5">
      <c r="A28" s="242">
        <v>1</v>
      </c>
      <c r="B28" s="1083" t="s">
        <v>409</v>
      </c>
      <c r="C28" s="1084"/>
      <c r="D28" s="1084"/>
      <c r="E28" s="1084"/>
      <c r="F28" s="1084"/>
      <c r="G28" s="1084"/>
      <c r="H28" s="1084"/>
      <c r="I28" s="1084"/>
      <c r="J28" s="1084"/>
      <c r="K28" s="1084"/>
      <c r="L28" s="1084"/>
      <c r="M28" s="1084"/>
      <c r="N28" s="1084"/>
      <c r="O28" s="1084"/>
      <c r="P28" s="1085"/>
      <c r="Q28" s="1086">
        <v>5774</v>
      </c>
      <c r="R28" s="1087"/>
      <c r="S28" s="1087"/>
      <c r="T28" s="1087"/>
      <c r="U28" s="1087"/>
      <c r="V28" s="1087">
        <v>5678</v>
      </c>
      <c r="W28" s="1087"/>
      <c r="X28" s="1087"/>
      <c r="Y28" s="1087"/>
      <c r="Z28" s="1087"/>
      <c r="AA28" s="1087">
        <v>96</v>
      </c>
      <c r="AB28" s="1087"/>
      <c r="AC28" s="1087"/>
      <c r="AD28" s="1087"/>
      <c r="AE28" s="1088"/>
      <c r="AF28" s="1089">
        <v>96</v>
      </c>
      <c r="AG28" s="1087"/>
      <c r="AH28" s="1087"/>
      <c r="AI28" s="1087"/>
      <c r="AJ28" s="1090"/>
      <c r="AK28" s="1078">
        <v>480</v>
      </c>
      <c r="AL28" s="1079"/>
      <c r="AM28" s="1079"/>
      <c r="AN28" s="1079"/>
      <c r="AO28" s="1079"/>
      <c r="AP28" s="1079" t="s">
        <v>589</v>
      </c>
      <c r="AQ28" s="1079"/>
      <c r="AR28" s="1079"/>
      <c r="AS28" s="1079"/>
      <c r="AT28" s="1079"/>
      <c r="AU28" s="1079" t="s">
        <v>589</v>
      </c>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5">
      <c r="A29" s="242">
        <v>2</v>
      </c>
      <c r="B29" s="1066" t="s">
        <v>410</v>
      </c>
      <c r="C29" s="1067"/>
      <c r="D29" s="1067"/>
      <c r="E29" s="1067"/>
      <c r="F29" s="1067"/>
      <c r="G29" s="1067"/>
      <c r="H29" s="1067"/>
      <c r="I29" s="1067"/>
      <c r="J29" s="1067"/>
      <c r="K29" s="1067"/>
      <c r="L29" s="1067"/>
      <c r="M29" s="1067"/>
      <c r="N29" s="1067"/>
      <c r="O29" s="1067"/>
      <c r="P29" s="1068"/>
      <c r="Q29" s="1074">
        <v>811</v>
      </c>
      <c r="R29" s="1075"/>
      <c r="S29" s="1075"/>
      <c r="T29" s="1075"/>
      <c r="U29" s="1075"/>
      <c r="V29" s="1075">
        <v>807</v>
      </c>
      <c r="W29" s="1075"/>
      <c r="X29" s="1075"/>
      <c r="Y29" s="1075"/>
      <c r="Z29" s="1075"/>
      <c r="AA29" s="1075">
        <v>4</v>
      </c>
      <c r="AB29" s="1075"/>
      <c r="AC29" s="1075"/>
      <c r="AD29" s="1075"/>
      <c r="AE29" s="1076"/>
      <c r="AF29" s="1071">
        <v>4</v>
      </c>
      <c r="AG29" s="1072"/>
      <c r="AH29" s="1072"/>
      <c r="AI29" s="1072"/>
      <c r="AJ29" s="1073"/>
      <c r="AK29" s="1016">
        <v>250</v>
      </c>
      <c r="AL29" s="1007"/>
      <c r="AM29" s="1007"/>
      <c r="AN29" s="1007"/>
      <c r="AO29" s="1007"/>
      <c r="AP29" s="1007" t="s">
        <v>589</v>
      </c>
      <c r="AQ29" s="1007"/>
      <c r="AR29" s="1007"/>
      <c r="AS29" s="1007"/>
      <c r="AT29" s="1007"/>
      <c r="AU29" s="1007" t="s">
        <v>589</v>
      </c>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5">
      <c r="A30" s="242">
        <v>3</v>
      </c>
      <c r="B30" s="1066" t="s">
        <v>411</v>
      </c>
      <c r="C30" s="1067"/>
      <c r="D30" s="1067"/>
      <c r="E30" s="1067"/>
      <c r="F30" s="1067"/>
      <c r="G30" s="1067"/>
      <c r="H30" s="1067"/>
      <c r="I30" s="1067"/>
      <c r="J30" s="1067"/>
      <c r="K30" s="1067"/>
      <c r="L30" s="1067"/>
      <c r="M30" s="1067"/>
      <c r="N30" s="1067"/>
      <c r="O30" s="1067"/>
      <c r="P30" s="1068"/>
      <c r="Q30" s="1074">
        <v>9018</v>
      </c>
      <c r="R30" s="1075"/>
      <c r="S30" s="1075"/>
      <c r="T30" s="1075"/>
      <c r="U30" s="1075"/>
      <c r="V30" s="1075">
        <v>8666</v>
      </c>
      <c r="W30" s="1075"/>
      <c r="X30" s="1075"/>
      <c r="Y30" s="1075"/>
      <c r="Z30" s="1075"/>
      <c r="AA30" s="1075">
        <v>352</v>
      </c>
      <c r="AB30" s="1075"/>
      <c r="AC30" s="1075"/>
      <c r="AD30" s="1075"/>
      <c r="AE30" s="1076"/>
      <c r="AF30" s="1071">
        <v>352</v>
      </c>
      <c r="AG30" s="1072"/>
      <c r="AH30" s="1072"/>
      <c r="AI30" s="1072"/>
      <c r="AJ30" s="1073"/>
      <c r="AK30" s="1016">
        <v>1383</v>
      </c>
      <c r="AL30" s="1007"/>
      <c r="AM30" s="1007"/>
      <c r="AN30" s="1007"/>
      <c r="AO30" s="1007"/>
      <c r="AP30" s="1007" t="s">
        <v>589</v>
      </c>
      <c r="AQ30" s="1007"/>
      <c r="AR30" s="1007"/>
      <c r="AS30" s="1007"/>
      <c r="AT30" s="1007"/>
      <c r="AU30" s="1007" t="s">
        <v>589</v>
      </c>
      <c r="AV30" s="1007"/>
      <c r="AW30" s="1007"/>
      <c r="AX30" s="1007"/>
      <c r="AY30" s="1007"/>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5">
      <c r="A31" s="242">
        <v>4</v>
      </c>
      <c r="B31" s="1066" t="s">
        <v>412</v>
      </c>
      <c r="C31" s="1067"/>
      <c r="D31" s="1067"/>
      <c r="E31" s="1067"/>
      <c r="F31" s="1067"/>
      <c r="G31" s="1067"/>
      <c r="H31" s="1067"/>
      <c r="I31" s="1067"/>
      <c r="J31" s="1067"/>
      <c r="K31" s="1067"/>
      <c r="L31" s="1067"/>
      <c r="M31" s="1067"/>
      <c r="N31" s="1067"/>
      <c r="O31" s="1067"/>
      <c r="P31" s="1068"/>
      <c r="Q31" s="1074">
        <v>488</v>
      </c>
      <c r="R31" s="1075"/>
      <c r="S31" s="1075"/>
      <c r="T31" s="1075"/>
      <c r="U31" s="1075"/>
      <c r="V31" s="1075">
        <v>462</v>
      </c>
      <c r="W31" s="1075"/>
      <c r="X31" s="1075"/>
      <c r="Y31" s="1075"/>
      <c r="Z31" s="1075"/>
      <c r="AA31" s="1075">
        <v>27</v>
      </c>
      <c r="AB31" s="1075"/>
      <c r="AC31" s="1075"/>
      <c r="AD31" s="1075"/>
      <c r="AE31" s="1076"/>
      <c r="AF31" s="1071">
        <v>27</v>
      </c>
      <c r="AG31" s="1072"/>
      <c r="AH31" s="1072"/>
      <c r="AI31" s="1072"/>
      <c r="AJ31" s="1073"/>
      <c r="AK31" s="1016">
        <v>79</v>
      </c>
      <c r="AL31" s="1007"/>
      <c r="AM31" s="1007"/>
      <c r="AN31" s="1007"/>
      <c r="AO31" s="1007"/>
      <c r="AP31" s="1007" t="s">
        <v>589</v>
      </c>
      <c r="AQ31" s="1007"/>
      <c r="AR31" s="1007"/>
      <c r="AS31" s="1007"/>
      <c r="AT31" s="1007"/>
      <c r="AU31" s="1007" t="s">
        <v>589</v>
      </c>
      <c r="AV31" s="1007"/>
      <c r="AW31" s="1007"/>
      <c r="AX31" s="1007"/>
      <c r="AY31" s="1007"/>
      <c r="AZ31" s="1077"/>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5">
      <c r="A32" s="242">
        <v>5</v>
      </c>
      <c r="B32" s="1066" t="s">
        <v>413</v>
      </c>
      <c r="C32" s="1067"/>
      <c r="D32" s="1067"/>
      <c r="E32" s="1067"/>
      <c r="F32" s="1067"/>
      <c r="G32" s="1067"/>
      <c r="H32" s="1067"/>
      <c r="I32" s="1067"/>
      <c r="J32" s="1067"/>
      <c r="K32" s="1067"/>
      <c r="L32" s="1067"/>
      <c r="M32" s="1067"/>
      <c r="N32" s="1067"/>
      <c r="O32" s="1067"/>
      <c r="P32" s="1068"/>
      <c r="Q32" s="1074">
        <v>637</v>
      </c>
      <c r="R32" s="1075"/>
      <c r="S32" s="1075"/>
      <c r="T32" s="1075"/>
      <c r="U32" s="1075"/>
      <c r="V32" s="1075">
        <v>607</v>
      </c>
      <c r="W32" s="1075"/>
      <c r="X32" s="1075"/>
      <c r="Y32" s="1075"/>
      <c r="Z32" s="1075"/>
      <c r="AA32" s="1075">
        <v>30</v>
      </c>
      <c r="AB32" s="1075"/>
      <c r="AC32" s="1075"/>
      <c r="AD32" s="1075"/>
      <c r="AE32" s="1076"/>
      <c r="AF32" s="1071">
        <v>30</v>
      </c>
      <c r="AG32" s="1072"/>
      <c r="AH32" s="1072"/>
      <c r="AI32" s="1072"/>
      <c r="AJ32" s="1073"/>
      <c r="AK32" s="1016">
        <v>245</v>
      </c>
      <c r="AL32" s="1007"/>
      <c r="AM32" s="1007"/>
      <c r="AN32" s="1007"/>
      <c r="AO32" s="1007"/>
      <c r="AP32" s="1007">
        <v>80</v>
      </c>
      <c r="AQ32" s="1007"/>
      <c r="AR32" s="1007"/>
      <c r="AS32" s="1007"/>
      <c r="AT32" s="1007"/>
      <c r="AU32" s="1007">
        <v>23</v>
      </c>
      <c r="AV32" s="1007"/>
      <c r="AW32" s="1007"/>
      <c r="AX32" s="1007"/>
      <c r="AY32" s="1007"/>
      <c r="AZ32" s="1077"/>
      <c r="BA32" s="1077"/>
      <c r="BB32" s="1077"/>
      <c r="BC32" s="1077"/>
      <c r="BD32" s="1077"/>
      <c r="BE32" s="1008"/>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5">
      <c r="A33" s="242">
        <v>6</v>
      </c>
      <c r="B33" s="1066" t="s">
        <v>414</v>
      </c>
      <c r="C33" s="1067"/>
      <c r="D33" s="1067"/>
      <c r="E33" s="1067"/>
      <c r="F33" s="1067"/>
      <c r="G33" s="1067"/>
      <c r="H33" s="1067"/>
      <c r="I33" s="1067"/>
      <c r="J33" s="1067"/>
      <c r="K33" s="1067"/>
      <c r="L33" s="1067"/>
      <c r="M33" s="1067"/>
      <c r="N33" s="1067"/>
      <c r="O33" s="1067"/>
      <c r="P33" s="1068"/>
      <c r="Q33" s="1074">
        <v>1631</v>
      </c>
      <c r="R33" s="1075"/>
      <c r="S33" s="1075"/>
      <c r="T33" s="1075"/>
      <c r="U33" s="1075"/>
      <c r="V33" s="1075">
        <v>1789</v>
      </c>
      <c r="W33" s="1075"/>
      <c r="X33" s="1075"/>
      <c r="Y33" s="1075"/>
      <c r="Z33" s="1075"/>
      <c r="AA33" s="1075">
        <v>-157</v>
      </c>
      <c r="AB33" s="1075"/>
      <c r="AC33" s="1075"/>
      <c r="AD33" s="1075"/>
      <c r="AE33" s="1076"/>
      <c r="AF33" s="1071">
        <v>985</v>
      </c>
      <c r="AG33" s="1072"/>
      <c r="AH33" s="1072"/>
      <c r="AI33" s="1072"/>
      <c r="AJ33" s="1073"/>
      <c r="AK33" s="1016">
        <v>293</v>
      </c>
      <c r="AL33" s="1007"/>
      <c r="AM33" s="1007"/>
      <c r="AN33" s="1007"/>
      <c r="AO33" s="1007"/>
      <c r="AP33" s="1007">
        <v>907</v>
      </c>
      <c r="AQ33" s="1007"/>
      <c r="AR33" s="1007"/>
      <c r="AS33" s="1007"/>
      <c r="AT33" s="1007"/>
      <c r="AU33" s="1007">
        <v>878</v>
      </c>
      <c r="AV33" s="1007"/>
      <c r="AW33" s="1007"/>
      <c r="AX33" s="1007"/>
      <c r="AY33" s="1007"/>
      <c r="AZ33" s="1077" t="s">
        <v>589</v>
      </c>
      <c r="BA33" s="1077"/>
      <c r="BB33" s="1077"/>
      <c r="BC33" s="1077"/>
      <c r="BD33" s="1077"/>
      <c r="BE33" s="1008" t="s">
        <v>415</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5">
      <c r="A34" s="242">
        <v>7</v>
      </c>
      <c r="B34" s="1066" t="s">
        <v>416</v>
      </c>
      <c r="C34" s="1067"/>
      <c r="D34" s="1067"/>
      <c r="E34" s="1067"/>
      <c r="F34" s="1067"/>
      <c r="G34" s="1067"/>
      <c r="H34" s="1067"/>
      <c r="I34" s="1067"/>
      <c r="J34" s="1067"/>
      <c r="K34" s="1067"/>
      <c r="L34" s="1067"/>
      <c r="M34" s="1067"/>
      <c r="N34" s="1067"/>
      <c r="O34" s="1067"/>
      <c r="P34" s="1068"/>
      <c r="Q34" s="1074">
        <v>2540</v>
      </c>
      <c r="R34" s="1075"/>
      <c r="S34" s="1075"/>
      <c r="T34" s="1075"/>
      <c r="U34" s="1075"/>
      <c r="V34" s="1075">
        <v>2465</v>
      </c>
      <c r="W34" s="1075"/>
      <c r="X34" s="1075"/>
      <c r="Y34" s="1075"/>
      <c r="Z34" s="1075"/>
      <c r="AA34" s="1075">
        <v>75</v>
      </c>
      <c r="AB34" s="1075"/>
      <c r="AC34" s="1075"/>
      <c r="AD34" s="1075"/>
      <c r="AE34" s="1076"/>
      <c r="AF34" s="1071">
        <v>2749</v>
      </c>
      <c r="AG34" s="1072"/>
      <c r="AH34" s="1072"/>
      <c r="AI34" s="1072"/>
      <c r="AJ34" s="1073"/>
      <c r="AK34" s="1016">
        <v>1012</v>
      </c>
      <c r="AL34" s="1007"/>
      <c r="AM34" s="1007"/>
      <c r="AN34" s="1007"/>
      <c r="AO34" s="1007"/>
      <c r="AP34" s="1007">
        <v>13073</v>
      </c>
      <c r="AQ34" s="1007"/>
      <c r="AR34" s="1007"/>
      <c r="AS34" s="1007"/>
      <c r="AT34" s="1007"/>
      <c r="AU34" s="1007">
        <v>6839</v>
      </c>
      <c r="AV34" s="1007"/>
      <c r="AW34" s="1007"/>
      <c r="AX34" s="1007"/>
      <c r="AY34" s="1007"/>
      <c r="AZ34" s="1077" t="s">
        <v>589</v>
      </c>
      <c r="BA34" s="1077"/>
      <c r="BB34" s="1077"/>
      <c r="BC34" s="1077"/>
      <c r="BD34" s="1077"/>
      <c r="BE34" s="1008" t="s">
        <v>417</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5">
      <c r="A35" s="242">
        <v>8</v>
      </c>
      <c r="B35" s="1066" t="s">
        <v>418</v>
      </c>
      <c r="C35" s="1067"/>
      <c r="D35" s="1067"/>
      <c r="E35" s="1067"/>
      <c r="F35" s="1067"/>
      <c r="G35" s="1067"/>
      <c r="H35" s="1067"/>
      <c r="I35" s="1067"/>
      <c r="J35" s="1067"/>
      <c r="K35" s="1067"/>
      <c r="L35" s="1067"/>
      <c r="M35" s="1067"/>
      <c r="N35" s="1067"/>
      <c r="O35" s="1067"/>
      <c r="P35" s="1068"/>
      <c r="Q35" s="1074">
        <v>3160</v>
      </c>
      <c r="R35" s="1075"/>
      <c r="S35" s="1075"/>
      <c r="T35" s="1075"/>
      <c r="U35" s="1075"/>
      <c r="V35" s="1075">
        <v>3130</v>
      </c>
      <c r="W35" s="1075"/>
      <c r="X35" s="1075"/>
      <c r="Y35" s="1075"/>
      <c r="Z35" s="1075"/>
      <c r="AA35" s="1075">
        <v>30</v>
      </c>
      <c r="AB35" s="1075"/>
      <c r="AC35" s="1075"/>
      <c r="AD35" s="1075"/>
      <c r="AE35" s="1076"/>
      <c r="AF35" s="1071">
        <v>377</v>
      </c>
      <c r="AG35" s="1072"/>
      <c r="AH35" s="1072"/>
      <c r="AI35" s="1072"/>
      <c r="AJ35" s="1073"/>
      <c r="AK35" s="1016">
        <v>1722</v>
      </c>
      <c r="AL35" s="1007"/>
      <c r="AM35" s="1007"/>
      <c r="AN35" s="1007"/>
      <c r="AO35" s="1007"/>
      <c r="AP35" s="1007">
        <v>17382</v>
      </c>
      <c r="AQ35" s="1007"/>
      <c r="AR35" s="1007"/>
      <c r="AS35" s="1007"/>
      <c r="AT35" s="1007"/>
      <c r="AU35" s="1007">
        <v>15567</v>
      </c>
      <c r="AV35" s="1007"/>
      <c r="AW35" s="1007"/>
      <c r="AX35" s="1007"/>
      <c r="AY35" s="1007"/>
      <c r="AZ35" s="1077" t="s">
        <v>589</v>
      </c>
      <c r="BA35" s="1077"/>
      <c r="BB35" s="1077"/>
      <c r="BC35" s="1077"/>
      <c r="BD35" s="1077"/>
      <c r="BE35" s="1008" t="s">
        <v>419</v>
      </c>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5">
      <c r="A36" s="242">
        <v>9</v>
      </c>
      <c r="B36" s="1066" t="s">
        <v>420</v>
      </c>
      <c r="C36" s="1067"/>
      <c r="D36" s="1067"/>
      <c r="E36" s="1067"/>
      <c r="F36" s="1067"/>
      <c r="G36" s="1067"/>
      <c r="H36" s="1067"/>
      <c r="I36" s="1067"/>
      <c r="J36" s="1067"/>
      <c r="K36" s="1067"/>
      <c r="L36" s="1067"/>
      <c r="M36" s="1067"/>
      <c r="N36" s="1067"/>
      <c r="O36" s="1067"/>
      <c r="P36" s="1068"/>
      <c r="Q36" s="1074">
        <v>22</v>
      </c>
      <c r="R36" s="1075"/>
      <c r="S36" s="1075"/>
      <c r="T36" s="1075"/>
      <c r="U36" s="1075"/>
      <c r="V36" s="1075">
        <v>22</v>
      </c>
      <c r="W36" s="1075"/>
      <c r="X36" s="1075"/>
      <c r="Y36" s="1075"/>
      <c r="Z36" s="1075"/>
      <c r="AA36" s="1075" t="s">
        <v>589</v>
      </c>
      <c r="AB36" s="1075"/>
      <c r="AC36" s="1075"/>
      <c r="AD36" s="1075"/>
      <c r="AE36" s="1076"/>
      <c r="AF36" s="1071" t="s">
        <v>183</v>
      </c>
      <c r="AG36" s="1072"/>
      <c r="AH36" s="1072"/>
      <c r="AI36" s="1072"/>
      <c r="AJ36" s="1073"/>
      <c r="AK36" s="1016" t="s">
        <v>589</v>
      </c>
      <c r="AL36" s="1007"/>
      <c r="AM36" s="1007"/>
      <c r="AN36" s="1007"/>
      <c r="AO36" s="1007"/>
      <c r="AP36" s="1007" t="s">
        <v>589</v>
      </c>
      <c r="AQ36" s="1007"/>
      <c r="AR36" s="1007"/>
      <c r="AS36" s="1007"/>
      <c r="AT36" s="1007"/>
      <c r="AU36" s="1007" t="s">
        <v>589</v>
      </c>
      <c r="AV36" s="1007"/>
      <c r="AW36" s="1007"/>
      <c r="AX36" s="1007"/>
      <c r="AY36" s="1007"/>
      <c r="AZ36" s="1077" t="s">
        <v>589</v>
      </c>
      <c r="BA36" s="1077"/>
      <c r="BB36" s="1077"/>
      <c r="BC36" s="1077"/>
      <c r="BD36" s="1077"/>
      <c r="BE36" s="1008" t="s">
        <v>421</v>
      </c>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3">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422</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3">
      <c r="A63" s="240" t="s">
        <v>396</v>
      </c>
      <c r="B63" s="973" t="s">
        <v>423</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4620</v>
      </c>
      <c r="AG63" s="995"/>
      <c r="AH63" s="995"/>
      <c r="AI63" s="995"/>
      <c r="AJ63" s="1058"/>
      <c r="AK63" s="1059"/>
      <c r="AL63" s="999"/>
      <c r="AM63" s="999"/>
      <c r="AN63" s="999"/>
      <c r="AO63" s="999"/>
      <c r="AP63" s="995"/>
      <c r="AQ63" s="995"/>
      <c r="AR63" s="995"/>
      <c r="AS63" s="995"/>
      <c r="AT63" s="995"/>
      <c r="AU63" s="995"/>
      <c r="AV63" s="995"/>
      <c r="AW63" s="995"/>
      <c r="AX63" s="995"/>
      <c r="AY63" s="995"/>
      <c r="AZ63" s="1053"/>
      <c r="BA63" s="1053"/>
      <c r="BB63" s="1053"/>
      <c r="BC63" s="1053"/>
      <c r="BD63" s="1053"/>
      <c r="BE63" s="996"/>
      <c r="BF63" s="996"/>
      <c r="BG63" s="996"/>
      <c r="BH63" s="996"/>
      <c r="BI63" s="997"/>
      <c r="BJ63" s="1054" t="s">
        <v>183</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3">
      <c r="A65" s="232" t="s">
        <v>424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5">
      <c r="A66" s="1031" t="s">
        <v>425</v>
      </c>
      <c r="B66" s="1032"/>
      <c r="C66" s="1032"/>
      <c r="D66" s="1032"/>
      <c r="E66" s="1032"/>
      <c r="F66" s="1032"/>
      <c r="G66" s="1032"/>
      <c r="H66" s="1032"/>
      <c r="I66" s="1032"/>
      <c r="J66" s="1032"/>
      <c r="K66" s="1032"/>
      <c r="L66" s="1032"/>
      <c r="M66" s="1032"/>
      <c r="N66" s="1032"/>
      <c r="O66" s="1032"/>
      <c r="P66" s="1033"/>
      <c r="Q66" s="1037" t="s">
        <v>426</v>
      </c>
      <c r="R66" s="1038"/>
      <c r="S66" s="1038"/>
      <c r="T66" s="1038"/>
      <c r="U66" s="1039"/>
      <c r="V66" s="1037" t="s">
        <v>402</v>
      </c>
      <c r="W66" s="1038"/>
      <c r="X66" s="1038"/>
      <c r="Y66" s="1038"/>
      <c r="Z66" s="1039"/>
      <c r="AA66" s="1037" t="s">
        <v>427</v>
      </c>
      <c r="AB66" s="1038"/>
      <c r="AC66" s="1038"/>
      <c r="AD66" s="1038"/>
      <c r="AE66" s="1039"/>
      <c r="AF66" s="1043" t="s">
        <v>428</v>
      </c>
      <c r="AG66" s="1044"/>
      <c r="AH66" s="1044"/>
      <c r="AI66" s="1044"/>
      <c r="AJ66" s="1045"/>
      <c r="AK66" s="1037" t="s">
        <v>429</v>
      </c>
      <c r="AL66" s="1032"/>
      <c r="AM66" s="1032"/>
      <c r="AN66" s="1032"/>
      <c r="AO66" s="1033"/>
      <c r="AP66" s="1037" t="s">
        <v>430</v>
      </c>
      <c r="AQ66" s="1038"/>
      <c r="AR66" s="1038"/>
      <c r="AS66" s="1038"/>
      <c r="AT66" s="1039"/>
      <c r="AU66" s="1037" t="s">
        <v>431</v>
      </c>
      <c r="AV66" s="1038"/>
      <c r="AW66" s="1038"/>
      <c r="AX66" s="1038"/>
      <c r="AY66" s="1039"/>
      <c r="AZ66" s="1037" t="s">
        <v>384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3">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5">
      <c r="A68" s="236">
        <v>1</v>
      </c>
      <c r="B68" s="1021" t="s">
        <v>590</v>
      </c>
      <c r="C68" s="1022"/>
      <c r="D68" s="1022"/>
      <c r="E68" s="1022"/>
      <c r="F68" s="1022"/>
      <c r="G68" s="1022"/>
      <c r="H68" s="1022"/>
      <c r="I68" s="1022"/>
      <c r="J68" s="1022"/>
      <c r="K68" s="1022"/>
      <c r="L68" s="1022"/>
      <c r="M68" s="1022"/>
      <c r="N68" s="1022"/>
      <c r="O68" s="1022"/>
      <c r="P68" s="1023"/>
      <c r="Q68" s="1024">
        <v>707</v>
      </c>
      <c r="R68" s="1018"/>
      <c r="S68" s="1018"/>
      <c r="T68" s="1018"/>
      <c r="U68" s="1018"/>
      <c r="V68" s="1018">
        <v>598</v>
      </c>
      <c r="W68" s="1018"/>
      <c r="X68" s="1018"/>
      <c r="Y68" s="1018"/>
      <c r="Z68" s="1018"/>
      <c r="AA68" s="1018">
        <v>109</v>
      </c>
      <c r="AB68" s="1018"/>
      <c r="AC68" s="1018"/>
      <c r="AD68" s="1018"/>
      <c r="AE68" s="1018"/>
      <c r="AF68" s="1018">
        <v>109</v>
      </c>
      <c r="AG68" s="1018"/>
      <c r="AH68" s="1018"/>
      <c r="AI68" s="1018"/>
      <c r="AJ68" s="1018"/>
      <c r="AK68" s="1018">
        <v>143</v>
      </c>
      <c r="AL68" s="1018"/>
      <c r="AM68" s="1018"/>
      <c r="AN68" s="1018"/>
      <c r="AO68" s="1018"/>
      <c r="AP68" s="1018" t="s">
        <v>589</v>
      </c>
      <c r="AQ68" s="1018"/>
      <c r="AR68" s="1018"/>
      <c r="AS68" s="1018"/>
      <c r="AT68" s="1018"/>
      <c r="AU68" s="1018" t="s">
        <v>589</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5">
      <c r="A69" s="238">
        <v>2</v>
      </c>
      <c r="B69" s="1010" t="s">
        <v>591</v>
      </c>
      <c r="C69" s="1011"/>
      <c r="D69" s="1011"/>
      <c r="E69" s="1011"/>
      <c r="F69" s="1011"/>
      <c r="G69" s="1011"/>
      <c r="H69" s="1011"/>
      <c r="I69" s="1011"/>
      <c r="J69" s="1011"/>
      <c r="K69" s="1011"/>
      <c r="L69" s="1011"/>
      <c r="M69" s="1011"/>
      <c r="N69" s="1011"/>
      <c r="O69" s="1011"/>
      <c r="P69" s="1012"/>
      <c r="Q69" s="1013">
        <v>5739</v>
      </c>
      <c r="R69" s="1007"/>
      <c r="S69" s="1007"/>
      <c r="T69" s="1007"/>
      <c r="U69" s="1007"/>
      <c r="V69" s="1007">
        <v>5207</v>
      </c>
      <c r="W69" s="1007"/>
      <c r="X69" s="1007"/>
      <c r="Y69" s="1007"/>
      <c r="Z69" s="1007"/>
      <c r="AA69" s="1007">
        <v>532</v>
      </c>
      <c r="AB69" s="1007"/>
      <c r="AC69" s="1007"/>
      <c r="AD69" s="1007"/>
      <c r="AE69" s="1007"/>
      <c r="AF69" s="1007">
        <v>532</v>
      </c>
      <c r="AG69" s="1007"/>
      <c r="AH69" s="1007"/>
      <c r="AI69" s="1007"/>
      <c r="AJ69" s="1007"/>
      <c r="AK69" s="1007" t="s">
        <v>589</v>
      </c>
      <c r="AL69" s="1007"/>
      <c r="AM69" s="1007"/>
      <c r="AN69" s="1007"/>
      <c r="AO69" s="1007"/>
      <c r="AP69" s="1007" t="s">
        <v>589</v>
      </c>
      <c r="AQ69" s="1007"/>
      <c r="AR69" s="1007"/>
      <c r="AS69" s="1007"/>
      <c r="AT69" s="1007"/>
      <c r="AU69" s="1007" t="s">
        <v>589</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5">
      <c r="A70" s="238">
        <v>3</v>
      </c>
      <c r="B70" s="1010" t="s">
        <v>592</v>
      </c>
      <c r="C70" s="1011"/>
      <c r="D70" s="1011"/>
      <c r="E70" s="1011"/>
      <c r="F70" s="1011"/>
      <c r="G70" s="1011"/>
      <c r="H70" s="1011"/>
      <c r="I70" s="1011"/>
      <c r="J70" s="1011"/>
      <c r="K70" s="1011"/>
      <c r="L70" s="1011"/>
      <c r="M70" s="1011"/>
      <c r="N70" s="1011"/>
      <c r="O70" s="1011"/>
      <c r="P70" s="1012"/>
      <c r="Q70" s="1013">
        <v>1560</v>
      </c>
      <c r="R70" s="1007"/>
      <c r="S70" s="1007"/>
      <c r="T70" s="1007"/>
      <c r="U70" s="1007"/>
      <c r="V70" s="1007">
        <v>1556</v>
      </c>
      <c r="W70" s="1007"/>
      <c r="X70" s="1007"/>
      <c r="Y70" s="1007"/>
      <c r="Z70" s="1007"/>
      <c r="AA70" s="1007">
        <v>4</v>
      </c>
      <c r="AB70" s="1007"/>
      <c r="AC70" s="1007"/>
      <c r="AD70" s="1007"/>
      <c r="AE70" s="1007"/>
      <c r="AF70" s="1007">
        <v>4</v>
      </c>
      <c r="AG70" s="1007"/>
      <c r="AH70" s="1007"/>
      <c r="AI70" s="1007"/>
      <c r="AJ70" s="1007"/>
      <c r="AK70" s="1007">
        <v>38</v>
      </c>
      <c r="AL70" s="1007"/>
      <c r="AM70" s="1007"/>
      <c r="AN70" s="1007"/>
      <c r="AO70" s="1007"/>
      <c r="AP70" s="1007" t="s">
        <v>589</v>
      </c>
      <c r="AQ70" s="1007"/>
      <c r="AR70" s="1007"/>
      <c r="AS70" s="1007"/>
      <c r="AT70" s="1007"/>
      <c r="AU70" s="1007" t="s">
        <v>589</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5">
      <c r="A71" s="238">
        <v>4</v>
      </c>
      <c r="B71" s="1010" t="s">
        <v>593</v>
      </c>
      <c r="C71" s="1011"/>
      <c r="D71" s="1011"/>
      <c r="E71" s="1011"/>
      <c r="F71" s="1011"/>
      <c r="G71" s="1011"/>
      <c r="H71" s="1011"/>
      <c r="I71" s="1011"/>
      <c r="J71" s="1011"/>
      <c r="K71" s="1011"/>
      <c r="L71" s="1011"/>
      <c r="M71" s="1011"/>
      <c r="N71" s="1011"/>
      <c r="O71" s="1011"/>
      <c r="P71" s="1012"/>
      <c r="Q71" s="1013">
        <v>3</v>
      </c>
      <c r="R71" s="1007"/>
      <c r="S71" s="1007"/>
      <c r="T71" s="1007"/>
      <c r="U71" s="1007"/>
      <c r="V71" s="1007">
        <v>2</v>
      </c>
      <c r="W71" s="1007"/>
      <c r="X71" s="1007"/>
      <c r="Y71" s="1007"/>
      <c r="Z71" s="1007"/>
      <c r="AA71" s="1007">
        <v>1</v>
      </c>
      <c r="AB71" s="1007"/>
      <c r="AC71" s="1007"/>
      <c r="AD71" s="1007"/>
      <c r="AE71" s="1007"/>
      <c r="AF71" s="1007">
        <v>1</v>
      </c>
      <c r="AG71" s="1007"/>
      <c r="AH71" s="1007"/>
      <c r="AI71" s="1007"/>
      <c r="AJ71" s="1007"/>
      <c r="AK71" s="1007" t="s">
        <v>589</v>
      </c>
      <c r="AL71" s="1007"/>
      <c r="AM71" s="1007"/>
      <c r="AN71" s="1007"/>
      <c r="AO71" s="1007"/>
      <c r="AP71" s="1007" t="s">
        <v>589</v>
      </c>
      <c r="AQ71" s="1007"/>
      <c r="AR71" s="1007"/>
      <c r="AS71" s="1007"/>
      <c r="AT71" s="1007"/>
      <c r="AU71" s="1007" t="s">
        <v>589</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5">
      <c r="A72" s="238">
        <v>5</v>
      </c>
      <c r="B72" s="1010" t="s">
        <v>594</v>
      </c>
      <c r="C72" s="1011"/>
      <c r="D72" s="1011"/>
      <c r="E72" s="1011"/>
      <c r="F72" s="1011"/>
      <c r="G72" s="1011"/>
      <c r="H72" s="1011"/>
      <c r="I72" s="1011"/>
      <c r="J72" s="1011"/>
      <c r="K72" s="1011"/>
      <c r="L72" s="1011"/>
      <c r="M72" s="1011"/>
      <c r="N72" s="1011"/>
      <c r="O72" s="1011"/>
      <c r="P72" s="1012"/>
      <c r="Q72" s="1013">
        <v>19</v>
      </c>
      <c r="R72" s="1007"/>
      <c r="S72" s="1007"/>
      <c r="T72" s="1007"/>
      <c r="U72" s="1007"/>
      <c r="V72" s="1007">
        <v>16</v>
      </c>
      <c r="W72" s="1007"/>
      <c r="X72" s="1007"/>
      <c r="Y72" s="1007"/>
      <c r="Z72" s="1007"/>
      <c r="AA72" s="1007">
        <v>3</v>
      </c>
      <c r="AB72" s="1007"/>
      <c r="AC72" s="1007"/>
      <c r="AD72" s="1007"/>
      <c r="AE72" s="1007"/>
      <c r="AF72" s="1007">
        <v>3</v>
      </c>
      <c r="AG72" s="1007"/>
      <c r="AH72" s="1007"/>
      <c r="AI72" s="1007"/>
      <c r="AJ72" s="1007"/>
      <c r="AK72" s="1007">
        <v>8</v>
      </c>
      <c r="AL72" s="1007"/>
      <c r="AM72" s="1007"/>
      <c r="AN72" s="1007"/>
      <c r="AO72" s="1007"/>
      <c r="AP72" s="1007" t="s">
        <v>589</v>
      </c>
      <c r="AQ72" s="1007"/>
      <c r="AR72" s="1007"/>
      <c r="AS72" s="1007"/>
      <c r="AT72" s="1007"/>
      <c r="AU72" s="1007" t="s">
        <v>589</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5">
      <c r="A73" s="238">
        <v>6</v>
      </c>
      <c r="B73" s="1010" t="s">
        <v>595</v>
      </c>
      <c r="C73" s="1011"/>
      <c r="D73" s="1011"/>
      <c r="E73" s="1011"/>
      <c r="F73" s="1011"/>
      <c r="G73" s="1011"/>
      <c r="H73" s="1011"/>
      <c r="I73" s="1011"/>
      <c r="J73" s="1011"/>
      <c r="K73" s="1011"/>
      <c r="L73" s="1011"/>
      <c r="M73" s="1011"/>
      <c r="N73" s="1011"/>
      <c r="O73" s="1011"/>
      <c r="P73" s="1012"/>
      <c r="Q73" s="1013">
        <v>944</v>
      </c>
      <c r="R73" s="1007"/>
      <c r="S73" s="1007"/>
      <c r="T73" s="1007"/>
      <c r="U73" s="1007"/>
      <c r="V73" s="1007">
        <v>884</v>
      </c>
      <c r="W73" s="1007"/>
      <c r="X73" s="1007"/>
      <c r="Y73" s="1007"/>
      <c r="Z73" s="1007"/>
      <c r="AA73" s="1007">
        <v>60</v>
      </c>
      <c r="AB73" s="1007"/>
      <c r="AC73" s="1007"/>
      <c r="AD73" s="1007"/>
      <c r="AE73" s="1007"/>
      <c r="AF73" s="1007">
        <v>60</v>
      </c>
      <c r="AG73" s="1007"/>
      <c r="AH73" s="1007"/>
      <c r="AI73" s="1007"/>
      <c r="AJ73" s="1007"/>
      <c r="AK73" s="1007">
        <v>461</v>
      </c>
      <c r="AL73" s="1007"/>
      <c r="AM73" s="1007"/>
      <c r="AN73" s="1007"/>
      <c r="AO73" s="1007"/>
      <c r="AP73" s="1007" t="s">
        <v>589</v>
      </c>
      <c r="AQ73" s="1007"/>
      <c r="AR73" s="1007"/>
      <c r="AS73" s="1007"/>
      <c r="AT73" s="1007"/>
      <c r="AU73" s="1007" t="s">
        <v>589</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5">
      <c r="A74" s="238">
        <v>7</v>
      </c>
      <c r="B74" s="1010" t="s">
        <v>596</v>
      </c>
      <c r="C74" s="1011"/>
      <c r="D74" s="1011"/>
      <c r="E74" s="1011"/>
      <c r="F74" s="1011"/>
      <c r="G74" s="1011"/>
      <c r="H74" s="1011"/>
      <c r="I74" s="1011"/>
      <c r="J74" s="1011"/>
      <c r="K74" s="1011"/>
      <c r="L74" s="1011"/>
      <c r="M74" s="1011"/>
      <c r="N74" s="1011"/>
      <c r="O74" s="1011"/>
      <c r="P74" s="1012"/>
      <c r="Q74" s="1013">
        <v>1095</v>
      </c>
      <c r="R74" s="1007"/>
      <c r="S74" s="1007"/>
      <c r="T74" s="1007"/>
      <c r="U74" s="1007"/>
      <c r="V74" s="1007">
        <v>1056</v>
      </c>
      <c r="W74" s="1007"/>
      <c r="X74" s="1007"/>
      <c r="Y74" s="1007"/>
      <c r="Z74" s="1007"/>
      <c r="AA74" s="1007">
        <v>39</v>
      </c>
      <c r="AB74" s="1007"/>
      <c r="AC74" s="1007"/>
      <c r="AD74" s="1007"/>
      <c r="AE74" s="1007"/>
      <c r="AF74" s="1007">
        <v>39</v>
      </c>
      <c r="AG74" s="1007"/>
      <c r="AH74" s="1007"/>
      <c r="AI74" s="1007"/>
      <c r="AJ74" s="1007"/>
      <c r="AK74" s="1007" t="s">
        <v>589</v>
      </c>
      <c r="AL74" s="1007"/>
      <c r="AM74" s="1007"/>
      <c r="AN74" s="1007"/>
      <c r="AO74" s="1007"/>
      <c r="AP74" s="1007" t="s">
        <v>589</v>
      </c>
      <c r="AQ74" s="1007"/>
      <c r="AR74" s="1007"/>
      <c r="AS74" s="1007"/>
      <c r="AT74" s="1007"/>
      <c r="AU74" s="1007" t="s">
        <v>589</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5">
      <c r="A75" s="238">
        <v>8</v>
      </c>
      <c r="B75" s="1010" t="s">
        <v>597</v>
      </c>
      <c r="C75" s="1011"/>
      <c r="D75" s="1011"/>
      <c r="E75" s="1011"/>
      <c r="F75" s="1011"/>
      <c r="G75" s="1011"/>
      <c r="H75" s="1011"/>
      <c r="I75" s="1011"/>
      <c r="J75" s="1011"/>
      <c r="K75" s="1011"/>
      <c r="L75" s="1011"/>
      <c r="M75" s="1011"/>
      <c r="N75" s="1011"/>
      <c r="O75" s="1011"/>
      <c r="P75" s="1012"/>
      <c r="Q75" s="1014">
        <v>279741</v>
      </c>
      <c r="R75" s="1015"/>
      <c r="S75" s="1015"/>
      <c r="T75" s="1015"/>
      <c r="U75" s="1016"/>
      <c r="V75" s="1017">
        <v>276725</v>
      </c>
      <c r="W75" s="1015"/>
      <c r="X75" s="1015"/>
      <c r="Y75" s="1015"/>
      <c r="Z75" s="1016"/>
      <c r="AA75" s="1017">
        <v>3016</v>
      </c>
      <c r="AB75" s="1015"/>
      <c r="AC75" s="1015"/>
      <c r="AD75" s="1015"/>
      <c r="AE75" s="1016"/>
      <c r="AF75" s="1017">
        <v>3016</v>
      </c>
      <c r="AG75" s="1015"/>
      <c r="AH75" s="1015"/>
      <c r="AI75" s="1015"/>
      <c r="AJ75" s="1016"/>
      <c r="AK75" s="1017">
        <v>1373</v>
      </c>
      <c r="AL75" s="1015"/>
      <c r="AM75" s="1015"/>
      <c r="AN75" s="1015"/>
      <c r="AO75" s="1016"/>
      <c r="AP75" s="1017" t="s">
        <v>589</v>
      </c>
      <c r="AQ75" s="1015"/>
      <c r="AR75" s="1015"/>
      <c r="AS75" s="1015"/>
      <c r="AT75" s="1016"/>
      <c r="AU75" s="1017" t="s">
        <v>589</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3">
      <c r="A88" s="240" t="s">
        <v>396</v>
      </c>
      <c r="B88" s="973" t="s">
        <v>432</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3">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396</v>
      </c>
      <c r="BR102" s="973" t="s">
        <v>433</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434</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435</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3">
      <c r="A107" s="249" t="s">
        <v>436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5">
      <c r="A108" s="978" t="s">
        <v>438</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439</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5">
      <c r="A109" s="931" t="s">
        <v>440</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441</v>
      </c>
      <c r="AB109" s="932"/>
      <c r="AC109" s="932"/>
      <c r="AD109" s="932"/>
      <c r="AE109" s="933"/>
      <c r="AF109" s="934" t="s">
        <v>442</v>
      </c>
      <c r="AG109" s="932"/>
      <c r="AH109" s="932"/>
      <c r="AI109" s="932"/>
      <c r="AJ109" s="933"/>
      <c r="AK109" s="934" t="s">
        <v>314</v>
      </c>
      <c r="AL109" s="932"/>
      <c r="AM109" s="932"/>
      <c r="AN109" s="932"/>
      <c r="AO109" s="933"/>
      <c r="AP109" s="934" t="s">
        <v>443</v>
      </c>
      <c r="AQ109" s="932"/>
      <c r="AR109" s="932"/>
      <c r="AS109" s="932"/>
      <c r="AT109" s="965"/>
      <c r="AU109" s="931" t="s">
        <v>440</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441</v>
      </c>
      <c r="BR109" s="932"/>
      <c r="BS109" s="932"/>
      <c r="BT109" s="932"/>
      <c r="BU109" s="933"/>
      <c r="BV109" s="934" t="s">
        <v>442</v>
      </c>
      <c r="BW109" s="932"/>
      <c r="BX109" s="932"/>
      <c r="BY109" s="932"/>
      <c r="BZ109" s="933"/>
      <c r="CA109" s="934" t="s">
        <v>314</v>
      </c>
      <c r="CB109" s="932"/>
      <c r="CC109" s="932"/>
      <c r="CD109" s="932"/>
      <c r="CE109" s="933"/>
      <c r="CF109" s="972" t="s">
        <v>443</v>
      </c>
      <c r="CG109" s="972"/>
      <c r="CH109" s="972"/>
      <c r="CI109" s="972"/>
      <c r="CJ109" s="972"/>
      <c r="CK109" s="934" t="s">
        <v>444</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441</v>
      </c>
      <c r="DH109" s="932"/>
      <c r="DI109" s="932"/>
      <c r="DJ109" s="932"/>
      <c r="DK109" s="933"/>
      <c r="DL109" s="934" t="s">
        <v>442</v>
      </c>
      <c r="DM109" s="932"/>
      <c r="DN109" s="932"/>
      <c r="DO109" s="932"/>
      <c r="DP109" s="933"/>
      <c r="DQ109" s="934" t="s">
        <v>314</v>
      </c>
      <c r="DR109" s="932"/>
      <c r="DS109" s="932"/>
      <c r="DT109" s="932"/>
      <c r="DU109" s="933"/>
      <c r="DV109" s="934" t="s">
        <v>443</v>
      </c>
      <c r="DW109" s="932"/>
      <c r="DX109" s="932"/>
      <c r="DY109" s="932"/>
      <c r="DZ109" s="965"/>
    </row>
    <row r="110" spans="1:131" s="230" customFormat="1" ht="26.25" customHeight="1" x14ac:dyDescent="0.25">
      <c r="A110" s="843" t="s">
        <v>445</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6667668</v>
      </c>
      <c r="AB110" s="925"/>
      <c r="AC110" s="925"/>
      <c r="AD110" s="925"/>
      <c r="AE110" s="926"/>
      <c r="AF110" s="927">
        <v>6507100</v>
      </c>
      <c r="AG110" s="925"/>
      <c r="AH110" s="925"/>
      <c r="AI110" s="925"/>
      <c r="AJ110" s="926"/>
      <c r="AK110" s="927">
        <v>6218344</v>
      </c>
      <c r="AL110" s="925"/>
      <c r="AM110" s="925"/>
      <c r="AN110" s="925"/>
      <c r="AO110" s="926"/>
      <c r="AP110" s="928">
        <v>31</v>
      </c>
      <c r="AQ110" s="929"/>
      <c r="AR110" s="929"/>
      <c r="AS110" s="929"/>
      <c r="AT110" s="930"/>
      <c r="AU110" s="966" t="s">
        <v>74</v>
      </c>
      <c r="AV110" s="967"/>
      <c r="AW110" s="967"/>
      <c r="AX110" s="967"/>
      <c r="AY110" s="967"/>
      <c r="AZ110" s="896" t="s">
        <v>446</v>
      </c>
      <c r="BA110" s="844"/>
      <c r="BB110" s="844"/>
      <c r="BC110" s="844"/>
      <c r="BD110" s="844"/>
      <c r="BE110" s="844"/>
      <c r="BF110" s="844"/>
      <c r="BG110" s="844"/>
      <c r="BH110" s="844"/>
      <c r="BI110" s="844"/>
      <c r="BJ110" s="844"/>
      <c r="BK110" s="844"/>
      <c r="BL110" s="844"/>
      <c r="BM110" s="844"/>
      <c r="BN110" s="844"/>
      <c r="BO110" s="844"/>
      <c r="BP110" s="845"/>
      <c r="BQ110" s="897">
        <v>51858844</v>
      </c>
      <c r="BR110" s="878"/>
      <c r="BS110" s="878"/>
      <c r="BT110" s="878"/>
      <c r="BU110" s="878"/>
      <c r="BV110" s="878">
        <v>50263153</v>
      </c>
      <c r="BW110" s="878"/>
      <c r="BX110" s="878"/>
      <c r="BY110" s="878"/>
      <c r="BZ110" s="878"/>
      <c r="CA110" s="878">
        <v>48080451</v>
      </c>
      <c r="CB110" s="878"/>
      <c r="CC110" s="878"/>
      <c r="CD110" s="878"/>
      <c r="CE110" s="878"/>
      <c r="CF110" s="902">
        <v>239.9</v>
      </c>
      <c r="CG110" s="903"/>
      <c r="CH110" s="903"/>
      <c r="CI110" s="903"/>
      <c r="CJ110" s="903"/>
      <c r="CK110" s="962" t="s">
        <v>447</v>
      </c>
      <c r="CL110" s="855"/>
      <c r="CM110" s="896" t="s">
        <v>448</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183</v>
      </c>
      <c r="DH110" s="878"/>
      <c r="DI110" s="878"/>
      <c r="DJ110" s="878"/>
      <c r="DK110" s="878"/>
      <c r="DL110" s="878" t="s">
        <v>449</v>
      </c>
      <c r="DM110" s="878"/>
      <c r="DN110" s="878"/>
      <c r="DO110" s="878"/>
      <c r="DP110" s="878"/>
      <c r="DQ110" s="878" t="s">
        <v>183</v>
      </c>
      <c r="DR110" s="878"/>
      <c r="DS110" s="878"/>
      <c r="DT110" s="878"/>
      <c r="DU110" s="878"/>
      <c r="DV110" s="879" t="s">
        <v>183</v>
      </c>
      <c r="DW110" s="879"/>
      <c r="DX110" s="879"/>
      <c r="DY110" s="879"/>
      <c r="DZ110" s="880"/>
    </row>
    <row r="111" spans="1:131" s="230" customFormat="1" ht="26.25" customHeight="1" x14ac:dyDescent="0.25">
      <c r="A111" s="810" t="s">
        <v>450</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183</v>
      </c>
      <c r="AB111" s="955"/>
      <c r="AC111" s="955"/>
      <c r="AD111" s="955"/>
      <c r="AE111" s="956"/>
      <c r="AF111" s="957" t="s">
        <v>183</v>
      </c>
      <c r="AG111" s="955"/>
      <c r="AH111" s="955"/>
      <c r="AI111" s="955"/>
      <c r="AJ111" s="956"/>
      <c r="AK111" s="957" t="s">
        <v>183</v>
      </c>
      <c r="AL111" s="955"/>
      <c r="AM111" s="955"/>
      <c r="AN111" s="955"/>
      <c r="AO111" s="956"/>
      <c r="AP111" s="958" t="s">
        <v>451</v>
      </c>
      <c r="AQ111" s="959"/>
      <c r="AR111" s="959"/>
      <c r="AS111" s="959"/>
      <c r="AT111" s="960"/>
      <c r="AU111" s="968"/>
      <c r="AV111" s="969"/>
      <c r="AW111" s="969"/>
      <c r="AX111" s="969"/>
      <c r="AY111" s="969"/>
      <c r="AZ111" s="851" t="s">
        <v>452</v>
      </c>
      <c r="BA111" s="788"/>
      <c r="BB111" s="788"/>
      <c r="BC111" s="788"/>
      <c r="BD111" s="788"/>
      <c r="BE111" s="788"/>
      <c r="BF111" s="788"/>
      <c r="BG111" s="788"/>
      <c r="BH111" s="788"/>
      <c r="BI111" s="788"/>
      <c r="BJ111" s="788"/>
      <c r="BK111" s="788"/>
      <c r="BL111" s="788"/>
      <c r="BM111" s="788"/>
      <c r="BN111" s="788"/>
      <c r="BO111" s="788"/>
      <c r="BP111" s="789"/>
      <c r="BQ111" s="852">
        <v>46996</v>
      </c>
      <c r="BR111" s="853"/>
      <c r="BS111" s="853"/>
      <c r="BT111" s="853"/>
      <c r="BU111" s="853"/>
      <c r="BV111" s="853">
        <v>47440</v>
      </c>
      <c r="BW111" s="853"/>
      <c r="BX111" s="853"/>
      <c r="BY111" s="853"/>
      <c r="BZ111" s="853"/>
      <c r="CA111" s="853">
        <v>23979</v>
      </c>
      <c r="CB111" s="853"/>
      <c r="CC111" s="853"/>
      <c r="CD111" s="853"/>
      <c r="CE111" s="853"/>
      <c r="CF111" s="911">
        <v>0.1</v>
      </c>
      <c r="CG111" s="912"/>
      <c r="CH111" s="912"/>
      <c r="CI111" s="912"/>
      <c r="CJ111" s="912"/>
      <c r="CK111" s="963"/>
      <c r="CL111" s="857"/>
      <c r="CM111" s="851" t="s">
        <v>453</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183</v>
      </c>
      <c r="DH111" s="853"/>
      <c r="DI111" s="853"/>
      <c r="DJ111" s="853"/>
      <c r="DK111" s="853"/>
      <c r="DL111" s="853" t="s">
        <v>183</v>
      </c>
      <c r="DM111" s="853"/>
      <c r="DN111" s="853"/>
      <c r="DO111" s="853"/>
      <c r="DP111" s="853"/>
      <c r="DQ111" s="853" t="s">
        <v>183</v>
      </c>
      <c r="DR111" s="853"/>
      <c r="DS111" s="853"/>
      <c r="DT111" s="853"/>
      <c r="DU111" s="853"/>
      <c r="DV111" s="830" t="s">
        <v>183</v>
      </c>
      <c r="DW111" s="830"/>
      <c r="DX111" s="830"/>
      <c r="DY111" s="830"/>
      <c r="DZ111" s="831"/>
    </row>
    <row r="112" spans="1:131" s="230" customFormat="1" ht="26.25" customHeight="1" x14ac:dyDescent="0.25">
      <c r="A112" s="948" t="s">
        <v>454</v>
      </c>
      <c r="B112" s="949"/>
      <c r="C112" s="788" t="s">
        <v>455</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183</v>
      </c>
      <c r="AB112" s="816"/>
      <c r="AC112" s="816"/>
      <c r="AD112" s="816"/>
      <c r="AE112" s="817"/>
      <c r="AF112" s="818" t="s">
        <v>183</v>
      </c>
      <c r="AG112" s="816"/>
      <c r="AH112" s="816"/>
      <c r="AI112" s="816"/>
      <c r="AJ112" s="817"/>
      <c r="AK112" s="818" t="s">
        <v>183</v>
      </c>
      <c r="AL112" s="816"/>
      <c r="AM112" s="816"/>
      <c r="AN112" s="816"/>
      <c r="AO112" s="817"/>
      <c r="AP112" s="860" t="s">
        <v>183</v>
      </c>
      <c r="AQ112" s="861"/>
      <c r="AR112" s="861"/>
      <c r="AS112" s="861"/>
      <c r="AT112" s="862"/>
      <c r="AU112" s="968"/>
      <c r="AV112" s="969"/>
      <c r="AW112" s="969"/>
      <c r="AX112" s="969"/>
      <c r="AY112" s="969"/>
      <c r="AZ112" s="851" t="s">
        <v>456</v>
      </c>
      <c r="BA112" s="788"/>
      <c r="BB112" s="788"/>
      <c r="BC112" s="788"/>
      <c r="BD112" s="788"/>
      <c r="BE112" s="788"/>
      <c r="BF112" s="788"/>
      <c r="BG112" s="788"/>
      <c r="BH112" s="788"/>
      <c r="BI112" s="788"/>
      <c r="BJ112" s="788"/>
      <c r="BK112" s="788"/>
      <c r="BL112" s="788"/>
      <c r="BM112" s="788"/>
      <c r="BN112" s="788"/>
      <c r="BO112" s="788"/>
      <c r="BP112" s="789"/>
      <c r="BQ112" s="852">
        <v>25454003</v>
      </c>
      <c r="BR112" s="853"/>
      <c r="BS112" s="853"/>
      <c r="BT112" s="853"/>
      <c r="BU112" s="853"/>
      <c r="BV112" s="853">
        <v>24410917</v>
      </c>
      <c r="BW112" s="853"/>
      <c r="BX112" s="853"/>
      <c r="BY112" s="853"/>
      <c r="BZ112" s="853"/>
      <c r="CA112" s="853">
        <v>23307445</v>
      </c>
      <c r="CB112" s="853"/>
      <c r="CC112" s="853"/>
      <c r="CD112" s="853"/>
      <c r="CE112" s="853"/>
      <c r="CF112" s="911">
        <v>116.3</v>
      </c>
      <c r="CG112" s="912"/>
      <c r="CH112" s="912"/>
      <c r="CI112" s="912"/>
      <c r="CJ112" s="912"/>
      <c r="CK112" s="963"/>
      <c r="CL112" s="857"/>
      <c r="CM112" s="851" t="s">
        <v>457</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451</v>
      </c>
      <c r="DH112" s="853"/>
      <c r="DI112" s="853"/>
      <c r="DJ112" s="853"/>
      <c r="DK112" s="853"/>
      <c r="DL112" s="853" t="s">
        <v>183</v>
      </c>
      <c r="DM112" s="853"/>
      <c r="DN112" s="853"/>
      <c r="DO112" s="853"/>
      <c r="DP112" s="853"/>
      <c r="DQ112" s="853" t="s">
        <v>183</v>
      </c>
      <c r="DR112" s="853"/>
      <c r="DS112" s="853"/>
      <c r="DT112" s="853"/>
      <c r="DU112" s="853"/>
      <c r="DV112" s="830" t="s">
        <v>398</v>
      </c>
      <c r="DW112" s="830"/>
      <c r="DX112" s="830"/>
      <c r="DY112" s="830"/>
      <c r="DZ112" s="831"/>
    </row>
    <row r="113" spans="1:130" s="230" customFormat="1" ht="26.25" customHeight="1" x14ac:dyDescent="0.25">
      <c r="A113" s="950"/>
      <c r="B113" s="951"/>
      <c r="C113" s="788" t="s">
        <v>458</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1816165</v>
      </c>
      <c r="AB113" s="955"/>
      <c r="AC113" s="955"/>
      <c r="AD113" s="955"/>
      <c r="AE113" s="956"/>
      <c r="AF113" s="957">
        <v>1853493</v>
      </c>
      <c r="AG113" s="955"/>
      <c r="AH113" s="955"/>
      <c r="AI113" s="955"/>
      <c r="AJ113" s="956"/>
      <c r="AK113" s="957">
        <v>1856602</v>
      </c>
      <c r="AL113" s="955"/>
      <c r="AM113" s="955"/>
      <c r="AN113" s="955"/>
      <c r="AO113" s="956"/>
      <c r="AP113" s="958">
        <v>9.3000000000000007</v>
      </c>
      <c r="AQ113" s="959"/>
      <c r="AR113" s="959"/>
      <c r="AS113" s="959"/>
      <c r="AT113" s="960"/>
      <c r="AU113" s="968"/>
      <c r="AV113" s="969"/>
      <c r="AW113" s="969"/>
      <c r="AX113" s="969"/>
      <c r="AY113" s="969"/>
      <c r="AZ113" s="851" t="s">
        <v>459</v>
      </c>
      <c r="BA113" s="788"/>
      <c r="BB113" s="788"/>
      <c r="BC113" s="788"/>
      <c r="BD113" s="788"/>
      <c r="BE113" s="788"/>
      <c r="BF113" s="788"/>
      <c r="BG113" s="788"/>
      <c r="BH113" s="788"/>
      <c r="BI113" s="788"/>
      <c r="BJ113" s="788"/>
      <c r="BK113" s="788"/>
      <c r="BL113" s="788"/>
      <c r="BM113" s="788"/>
      <c r="BN113" s="788"/>
      <c r="BO113" s="788"/>
      <c r="BP113" s="789"/>
      <c r="BQ113" s="852" t="s">
        <v>183</v>
      </c>
      <c r="BR113" s="853"/>
      <c r="BS113" s="853"/>
      <c r="BT113" s="853"/>
      <c r="BU113" s="853"/>
      <c r="BV113" s="853" t="s">
        <v>183</v>
      </c>
      <c r="BW113" s="853"/>
      <c r="BX113" s="853"/>
      <c r="BY113" s="853"/>
      <c r="BZ113" s="853"/>
      <c r="CA113" s="853" t="s">
        <v>183</v>
      </c>
      <c r="CB113" s="853"/>
      <c r="CC113" s="853"/>
      <c r="CD113" s="853"/>
      <c r="CE113" s="853"/>
      <c r="CF113" s="911" t="s">
        <v>183</v>
      </c>
      <c r="CG113" s="912"/>
      <c r="CH113" s="912"/>
      <c r="CI113" s="912"/>
      <c r="CJ113" s="912"/>
      <c r="CK113" s="963"/>
      <c r="CL113" s="857"/>
      <c r="CM113" s="851" t="s">
        <v>460</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183</v>
      </c>
      <c r="DH113" s="816"/>
      <c r="DI113" s="816"/>
      <c r="DJ113" s="816"/>
      <c r="DK113" s="817"/>
      <c r="DL113" s="818" t="s">
        <v>183</v>
      </c>
      <c r="DM113" s="816"/>
      <c r="DN113" s="816"/>
      <c r="DO113" s="816"/>
      <c r="DP113" s="817"/>
      <c r="DQ113" s="818" t="s">
        <v>183</v>
      </c>
      <c r="DR113" s="816"/>
      <c r="DS113" s="816"/>
      <c r="DT113" s="816"/>
      <c r="DU113" s="817"/>
      <c r="DV113" s="860" t="s">
        <v>451</v>
      </c>
      <c r="DW113" s="861"/>
      <c r="DX113" s="861"/>
      <c r="DY113" s="861"/>
      <c r="DZ113" s="862"/>
    </row>
    <row r="114" spans="1:130" s="230" customFormat="1" ht="26.25" customHeight="1" x14ac:dyDescent="0.25">
      <c r="A114" s="950"/>
      <c r="B114" s="951"/>
      <c r="C114" s="788" t="s">
        <v>461</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183</v>
      </c>
      <c r="AB114" s="816"/>
      <c r="AC114" s="816"/>
      <c r="AD114" s="816"/>
      <c r="AE114" s="817"/>
      <c r="AF114" s="818" t="s">
        <v>183</v>
      </c>
      <c r="AG114" s="816"/>
      <c r="AH114" s="816"/>
      <c r="AI114" s="816"/>
      <c r="AJ114" s="817"/>
      <c r="AK114" s="818" t="s">
        <v>451</v>
      </c>
      <c r="AL114" s="816"/>
      <c r="AM114" s="816"/>
      <c r="AN114" s="816"/>
      <c r="AO114" s="817"/>
      <c r="AP114" s="860" t="s">
        <v>183</v>
      </c>
      <c r="AQ114" s="861"/>
      <c r="AR114" s="861"/>
      <c r="AS114" s="861"/>
      <c r="AT114" s="862"/>
      <c r="AU114" s="968"/>
      <c r="AV114" s="969"/>
      <c r="AW114" s="969"/>
      <c r="AX114" s="969"/>
      <c r="AY114" s="969"/>
      <c r="AZ114" s="851" t="s">
        <v>462</v>
      </c>
      <c r="BA114" s="788"/>
      <c r="BB114" s="788"/>
      <c r="BC114" s="788"/>
      <c r="BD114" s="788"/>
      <c r="BE114" s="788"/>
      <c r="BF114" s="788"/>
      <c r="BG114" s="788"/>
      <c r="BH114" s="788"/>
      <c r="BI114" s="788"/>
      <c r="BJ114" s="788"/>
      <c r="BK114" s="788"/>
      <c r="BL114" s="788"/>
      <c r="BM114" s="788"/>
      <c r="BN114" s="788"/>
      <c r="BO114" s="788"/>
      <c r="BP114" s="789"/>
      <c r="BQ114" s="852">
        <v>9609670</v>
      </c>
      <c r="BR114" s="853"/>
      <c r="BS114" s="853"/>
      <c r="BT114" s="853"/>
      <c r="BU114" s="853"/>
      <c r="BV114" s="853">
        <v>9567425</v>
      </c>
      <c r="BW114" s="853"/>
      <c r="BX114" s="853"/>
      <c r="BY114" s="853"/>
      <c r="BZ114" s="853"/>
      <c r="CA114" s="853">
        <v>9433166</v>
      </c>
      <c r="CB114" s="853"/>
      <c r="CC114" s="853"/>
      <c r="CD114" s="853"/>
      <c r="CE114" s="853"/>
      <c r="CF114" s="911">
        <v>47.1</v>
      </c>
      <c r="CG114" s="912"/>
      <c r="CH114" s="912"/>
      <c r="CI114" s="912"/>
      <c r="CJ114" s="912"/>
      <c r="CK114" s="963"/>
      <c r="CL114" s="857"/>
      <c r="CM114" s="851" t="s">
        <v>463</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183</v>
      </c>
      <c r="DH114" s="816"/>
      <c r="DI114" s="816"/>
      <c r="DJ114" s="816"/>
      <c r="DK114" s="817"/>
      <c r="DL114" s="818" t="s">
        <v>183</v>
      </c>
      <c r="DM114" s="816"/>
      <c r="DN114" s="816"/>
      <c r="DO114" s="816"/>
      <c r="DP114" s="817"/>
      <c r="DQ114" s="818" t="s">
        <v>183</v>
      </c>
      <c r="DR114" s="816"/>
      <c r="DS114" s="816"/>
      <c r="DT114" s="816"/>
      <c r="DU114" s="817"/>
      <c r="DV114" s="860" t="s">
        <v>183</v>
      </c>
      <c r="DW114" s="861"/>
      <c r="DX114" s="861"/>
      <c r="DY114" s="861"/>
      <c r="DZ114" s="862"/>
    </row>
    <row r="115" spans="1:130" s="230" customFormat="1" ht="26.25" customHeight="1" x14ac:dyDescent="0.25">
      <c r="A115" s="950"/>
      <c r="B115" s="951"/>
      <c r="C115" s="788" t="s">
        <v>464</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14409</v>
      </c>
      <c r="AB115" s="955"/>
      <c r="AC115" s="955"/>
      <c r="AD115" s="955"/>
      <c r="AE115" s="956"/>
      <c r="AF115" s="957">
        <v>13875</v>
      </c>
      <c r="AG115" s="955"/>
      <c r="AH115" s="955"/>
      <c r="AI115" s="955"/>
      <c r="AJ115" s="956"/>
      <c r="AK115" s="957">
        <v>13638</v>
      </c>
      <c r="AL115" s="955"/>
      <c r="AM115" s="955"/>
      <c r="AN115" s="955"/>
      <c r="AO115" s="956"/>
      <c r="AP115" s="958">
        <v>0.1</v>
      </c>
      <c r="AQ115" s="959"/>
      <c r="AR115" s="959"/>
      <c r="AS115" s="959"/>
      <c r="AT115" s="960"/>
      <c r="AU115" s="968"/>
      <c r="AV115" s="969"/>
      <c r="AW115" s="969"/>
      <c r="AX115" s="969"/>
      <c r="AY115" s="969"/>
      <c r="AZ115" s="851" t="s">
        <v>465</v>
      </c>
      <c r="BA115" s="788"/>
      <c r="BB115" s="788"/>
      <c r="BC115" s="788"/>
      <c r="BD115" s="788"/>
      <c r="BE115" s="788"/>
      <c r="BF115" s="788"/>
      <c r="BG115" s="788"/>
      <c r="BH115" s="788"/>
      <c r="BI115" s="788"/>
      <c r="BJ115" s="788"/>
      <c r="BK115" s="788"/>
      <c r="BL115" s="788"/>
      <c r="BM115" s="788"/>
      <c r="BN115" s="788"/>
      <c r="BO115" s="788"/>
      <c r="BP115" s="789"/>
      <c r="BQ115" s="852" t="s">
        <v>183</v>
      </c>
      <c r="BR115" s="853"/>
      <c r="BS115" s="853"/>
      <c r="BT115" s="853"/>
      <c r="BU115" s="853"/>
      <c r="BV115" s="853" t="s">
        <v>183</v>
      </c>
      <c r="BW115" s="853"/>
      <c r="BX115" s="853"/>
      <c r="BY115" s="853"/>
      <c r="BZ115" s="853"/>
      <c r="CA115" s="853" t="s">
        <v>183</v>
      </c>
      <c r="CB115" s="853"/>
      <c r="CC115" s="853"/>
      <c r="CD115" s="853"/>
      <c r="CE115" s="853"/>
      <c r="CF115" s="911" t="s">
        <v>183</v>
      </c>
      <c r="CG115" s="912"/>
      <c r="CH115" s="912"/>
      <c r="CI115" s="912"/>
      <c r="CJ115" s="912"/>
      <c r="CK115" s="963"/>
      <c r="CL115" s="857"/>
      <c r="CM115" s="851" t="s">
        <v>466</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183</v>
      </c>
      <c r="DH115" s="816"/>
      <c r="DI115" s="816"/>
      <c r="DJ115" s="816"/>
      <c r="DK115" s="817"/>
      <c r="DL115" s="818" t="s">
        <v>451</v>
      </c>
      <c r="DM115" s="816"/>
      <c r="DN115" s="816"/>
      <c r="DO115" s="816"/>
      <c r="DP115" s="817"/>
      <c r="DQ115" s="818" t="s">
        <v>398</v>
      </c>
      <c r="DR115" s="816"/>
      <c r="DS115" s="816"/>
      <c r="DT115" s="816"/>
      <c r="DU115" s="817"/>
      <c r="DV115" s="860" t="s">
        <v>183</v>
      </c>
      <c r="DW115" s="861"/>
      <c r="DX115" s="861"/>
      <c r="DY115" s="861"/>
      <c r="DZ115" s="862"/>
    </row>
    <row r="116" spans="1:130" s="230" customFormat="1" ht="26.25" customHeight="1" x14ac:dyDescent="0.25">
      <c r="A116" s="952"/>
      <c r="B116" s="953"/>
      <c r="C116" s="875" t="s">
        <v>467</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20</v>
      </c>
      <c r="AB116" s="816"/>
      <c r="AC116" s="816"/>
      <c r="AD116" s="816"/>
      <c r="AE116" s="817"/>
      <c r="AF116" s="818">
        <v>16</v>
      </c>
      <c r="AG116" s="816"/>
      <c r="AH116" s="816"/>
      <c r="AI116" s="816"/>
      <c r="AJ116" s="817"/>
      <c r="AK116" s="818">
        <v>1167</v>
      </c>
      <c r="AL116" s="816"/>
      <c r="AM116" s="816"/>
      <c r="AN116" s="816"/>
      <c r="AO116" s="817"/>
      <c r="AP116" s="860">
        <v>0</v>
      </c>
      <c r="AQ116" s="861"/>
      <c r="AR116" s="861"/>
      <c r="AS116" s="861"/>
      <c r="AT116" s="862"/>
      <c r="AU116" s="968"/>
      <c r="AV116" s="969"/>
      <c r="AW116" s="969"/>
      <c r="AX116" s="969"/>
      <c r="AY116" s="969"/>
      <c r="AZ116" s="945" t="s">
        <v>468</v>
      </c>
      <c r="BA116" s="946"/>
      <c r="BB116" s="946"/>
      <c r="BC116" s="946"/>
      <c r="BD116" s="946"/>
      <c r="BE116" s="946"/>
      <c r="BF116" s="946"/>
      <c r="BG116" s="946"/>
      <c r="BH116" s="946"/>
      <c r="BI116" s="946"/>
      <c r="BJ116" s="946"/>
      <c r="BK116" s="946"/>
      <c r="BL116" s="946"/>
      <c r="BM116" s="946"/>
      <c r="BN116" s="946"/>
      <c r="BO116" s="946"/>
      <c r="BP116" s="947"/>
      <c r="BQ116" s="852" t="s">
        <v>183</v>
      </c>
      <c r="BR116" s="853"/>
      <c r="BS116" s="853"/>
      <c r="BT116" s="853"/>
      <c r="BU116" s="853"/>
      <c r="BV116" s="853" t="s">
        <v>183</v>
      </c>
      <c r="BW116" s="853"/>
      <c r="BX116" s="853"/>
      <c r="BY116" s="853"/>
      <c r="BZ116" s="853"/>
      <c r="CA116" s="853" t="s">
        <v>183</v>
      </c>
      <c r="CB116" s="853"/>
      <c r="CC116" s="853"/>
      <c r="CD116" s="853"/>
      <c r="CE116" s="853"/>
      <c r="CF116" s="911" t="s">
        <v>183</v>
      </c>
      <c r="CG116" s="912"/>
      <c r="CH116" s="912"/>
      <c r="CI116" s="912"/>
      <c r="CJ116" s="912"/>
      <c r="CK116" s="963"/>
      <c r="CL116" s="857"/>
      <c r="CM116" s="851" t="s">
        <v>469</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v>46996</v>
      </c>
      <c r="DH116" s="816"/>
      <c r="DI116" s="816"/>
      <c r="DJ116" s="816"/>
      <c r="DK116" s="817"/>
      <c r="DL116" s="818">
        <v>47440</v>
      </c>
      <c r="DM116" s="816"/>
      <c r="DN116" s="816"/>
      <c r="DO116" s="816"/>
      <c r="DP116" s="817"/>
      <c r="DQ116" s="818">
        <v>23979</v>
      </c>
      <c r="DR116" s="816"/>
      <c r="DS116" s="816"/>
      <c r="DT116" s="816"/>
      <c r="DU116" s="817"/>
      <c r="DV116" s="860">
        <v>0.1</v>
      </c>
      <c r="DW116" s="861"/>
      <c r="DX116" s="861"/>
      <c r="DY116" s="861"/>
      <c r="DZ116" s="862"/>
    </row>
    <row r="117" spans="1:130" s="230" customFormat="1" ht="26.25" customHeight="1" x14ac:dyDescent="0.25">
      <c r="A117" s="931" t="s">
        <v>191</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470</v>
      </c>
      <c r="Z117" s="933"/>
      <c r="AA117" s="938">
        <v>8498262</v>
      </c>
      <c r="AB117" s="939"/>
      <c r="AC117" s="939"/>
      <c r="AD117" s="939"/>
      <c r="AE117" s="940"/>
      <c r="AF117" s="941">
        <v>8374484</v>
      </c>
      <c r="AG117" s="939"/>
      <c r="AH117" s="939"/>
      <c r="AI117" s="939"/>
      <c r="AJ117" s="940"/>
      <c r="AK117" s="941">
        <v>8089751</v>
      </c>
      <c r="AL117" s="939"/>
      <c r="AM117" s="939"/>
      <c r="AN117" s="939"/>
      <c r="AO117" s="940"/>
      <c r="AP117" s="942"/>
      <c r="AQ117" s="943"/>
      <c r="AR117" s="943"/>
      <c r="AS117" s="943"/>
      <c r="AT117" s="944"/>
      <c r="AU117" s="968"/>
      <c r="AV117" s="969"/>
      <c r="AW117" s="969"/>
      <c r="AX117" s="969"/>
      <c r="AY117" s="969"/>
      <c r="AZ117" s="899" t="s">
        <v>471</v>
      </c>
      <c r="BA117" s="900"/>
      <c r="BB117" s="900"/>
      <c r="BC117" s="900"/>
      <c r="BD117" s="900"/>
      <c r="BE117" s="900"/>
      <c r="BF117" s="900"/>
      <c r="BG117" s="900"/>
      <c r="BH117" s="900"/>
      <c r="BI117" s="900"/>
      <c r="BJ117" s="900"/>
      <c r="BK117" s="900"/>
      <c r="BL117" s="900"/>
      <c r="BM117" s="900"/>
      <c r="BN117" s="900"/>
      <c r="BO117" s="900"/>
      <c r="BP117" s="901"/>
      <c r="BQ117" s="852" t="s">
        <v>183</v>
      </c>
      <c r="BR117" s="853"/>
      <c r="BS117" s="853"/>
      <c r="BT117" s="853"/>
      <c r="BU117" s="853"/>
      <c r="BV117" s="853" t="s">
        <v>183</v>
      </c>
      <c r="BW117" s="853"/>
      <c r="BX117" s="853"/>
      <c r="BY117" s="853"/>
      <c r="BZ117" s="853"/>
      <c r="CA117" s="853" t="s">
        <v>183</v>
      </c>
      <c r="CB117" s="853"/>
      <c r="CC117" s="853"/>
      <c r="CD117" s="853"/>
      <c r="CE117" s="853"/>
      <c r="CF117" s="911" t="s">
        <v>449</v>
      </c>
      <c r="CG117" s="912"/>
      <c r="CH117" s="912"/>
      <c r="CI117" s="912"/>
      <c r="CJ117" s="912"/>
      <c r="CK117" s="963"/>
      <c r="CL117" s="857"/>
      <c r="CM117" s="851" t="s">
        <v>472</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183</v>
      </c>
      <c r="DH117" s="816"/>
      <c r="DI117" s="816"/>
      <c r="DJ117" s="816"/>
      <c r="DK117" s="817"/>
      <c r="DL117" s="818" t="s">
        <v>183</v>
      </c>
      <c r="DM117" s="816"/>
      <c r="DN117" s="816"/>
      <c r="DO117" s="816"/>
      <c r="DP117" s="817"/>
      <c r="DQ117" s="818" t="s">
        <v>183</v>
      </c>
      <c r="DR117" s="816"/>
      <c r="DS117" s="816"/>
      <c r="DT117" s="816"/>
      <c r="DU117" s="817"/>
      <c r="DV117" s="860" t="s">
        <v>449</v>
      </c>
      <c r="DW117" s="861"/>
      <c r="DX117" s="861"/>
      <c r="DY117" s="861"/>
      <c r="DZ117" s="862"/>
    </row>
    <row r="118" spans="1:130" s="230" customFormat="1" ht="26.25" customHeight="1" x14ac:dyDescent="0.25">
      <c r="A118" s="931" t="s">
        <v>444</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441</v>
      </c>
      <c r="AB118" s="932"/>
      <c r="AC118" s="932"/>
      <c r="AD118" s="932"/>
      <c r="AE118" s="933"/>
      <c r="AF118" s="934" t="s">
        <v>442</v>
      </c>
      <c r="AG118" s="932"/>
      <c r="AH118" s="932"/>
      <c r="AI118" s="932"/>
      <c r="AJ118" s="933"/>
      <c r="AK118" s="934" t="s">
        <v>314</v>
      </c>
      <c r="AL118" s="932"/>
      <c r="AM118" s="932"/>
      <c r="AN118" s="932"/>
      <c r="AO118" s="933"/>
      <c r="AP118" s="935" t="s">
        <v>443</v>
      </c>
      <c r="AQ118" s="936"/>
      <c r="AR118" s="936"/>
      <c r="AS118" s="936"/>
      <c r="AT118" s="937"/>
      <c r="AU118" s="968"/>
      <c r="AV118" s="969"/>
      <c r="AW118" s="969"/>
      <c r="AX118" s="969"/>
      <c r="AY118" s="969"/>
      <c r="AZ118" s="874" t="s">
        <v>473</v>
      </c>
      <c r="BA118" s="875"/>
      <c r="BB118" s="875"/>
      <c r="BC118" s="875"/>
      <c r="BD118" s="875"/>
      <c r="BE118" s="875"/>
      <c r="BF118" s="875"/>
      <c r="BG118" s="875"/>
      <c r="BH118" s="875"/>
      <c r="BI118" s="875"/>
      <c r="BJ118" s="875"/>
      <c r="BK118" s="875"/>
      <c r="BL118" s="875"/>
      <c r="BM118" s="875"/>
      <c r="BN118" s="875"/>
      <c r="BO118" s="875"/>
      <c r="BP118" s="876"/>
      <c r="BQ118" s="915" t="s">
        <v>183</v>
      </c>
      <c r="BR118" s="881"/>
      <c r="BS118" s="881"/>
      <c r="BT118" s="881"/>
      <c r="BU118" s="881"/>
      <c r="BV118" s="881" t="s">
        <v>183</v>
      </c>
      <c r="BW118" s="881"/>
      <c r="BX118" s="881"/>
      <c r="BY118" s="881"/>
      <c r="BZ118" s="881"/>
      <c r="CA118" s="881" t="s">
        <v>183</v>
      </c>
      <c r="CB118" s="881"/>
      <c r="CC118" s="881"/>
      <c r="CD118" s="881"/>
      <c r="CE118" s="881"/>
      <c r="CF118" s="911" t="s">
        <v>474</v>
      </c>
      <c r="CG118" s="912"/>
      <c r="CH118" s="912"/>
      <c r="CI118" s="912"/>
      <c r="CJ118" s="912"/>
      <c r="CK118" s="963"/>
      <c r="CL118" s="857"/>
      <c r="CM118" s="851" t="s">
        <v>475</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183</v>
      </c>
      <c r="DH118" s="816"/>
      <c r="DI118" s="816"/>
      <c r="DJ118" s="816"/>
      <c r="DK118" s="817"/>
      <c r="DL118" s="818" t="s">
        <v>183</v>
      </c>
      <c r="DM118" s="816"/>
      <c r="DN118" s="816"/>
      <c r="DO118" s="816"/>
      <c r="DP118" s="817"/>
      <c r="DQ118" s="818" t="s">
        <v>183</v>
      </c>
      <c r="DR118" s="816"/>
      <c r="DS118" s="816"/>
      <c r="DT118" s="816"/>
      <c r="DU118" s="817"/>
      <c r="DV118" s="860" t="s">
        <v>451</v>
      </c>
      <c r="DW118" s="861"/>
      <c r="DX118" s="861"/>
      <c r="DY118" s="861"/>
      <c r="DZ118" s="862"/>
    </row>
    <row r="119" spans="1:130" s="230" customFormat="1" ht="26.25" customHeight="1" x14ac:dyDescent="0.25">
      <c r="A119" s="854" t="s">
        <v>447</v>
      </c>
      <c r="B119" s="855"/>
      <c r="C119" s="896" t="s">
        <v>448</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474</v>
      </c>
      <c r="AB119" s="925"/>
      <c r="AC119" s="925"/>
      <c r="AD119" s="925"/>
      <c r="AE119" s="926"/>
      <c r="AF119" s="927" t="s">
        <v>183</v>
      </c>
      <c r="AG119" s="925"/>
      <c r="AH119" s="925"/>
      <c r="AI119" s="925"/>
      <c r="AJ119" s="926"/>
      <c r="AK119" s="927" t="s">
        <v>183</v>
      </c>
      <c r="AL119" s="925"/>
      <c r="AM119" s="925"/>
      <c r="AN119" s="925"/>
      <c r="AO119" s="926"/>
      <c r="AP119" s="928" t="s">
        <v>183</v>
      </c>
      <c r="AQ119" s="929"/>
      <c r="AR119" s="929"/>
      <c r="AS119" s="929"/>
      <c r="AT119" s="930"/>
      <c r="AU119" s="970"/>
      <c r="AV119" s="971"/>
      <c r="AW119" s="971"/>
      <c r="AX119" s="971"/>
      <c r="AY119" s="971"/>
      <c r="AZ119" s="251" t="s">
        <v>191</v>
      </c>
      <c r="BA119" s="251"/>
      <c r="BB119" s="251"/>
      <c r="BC119" s="251"/>
      <c r="BD119" s="251"/>
      <c r="BE119" s="251"/>
      <c r="BF119" s="251"/>
      <c r="BG119" s="251"/>
      <c r="BH119" s="251"/>
      <c r="BI119" s="251"/>
      <c r="BJ119" s="251"/>
      <c r="BK119" s="251"/>
      <c r="BL119" s="251"/>
      <c r="BM119" s="251"/>
      <c r="BN119" s="251"/>
      <c r="BO119" s="913" t="s">
        <v>476</v>
      </c>
      <c r="BP119" s="914"/>
      <c r="BQ119" s="915">
        <v>86969513</v>
      </c>
      <c r="BR119" s="881"/>
      <c r="BS119" s="881"/>
      <c r="BT119" s="881"/>
      <c r="BU119" s="881"/>
      <c r="BV119" s="881">
        <v>84288935</v>
      </c>
      <c r="BW119" s="881"/>
      <c r="BX119" s="881"/>
      <c r="BY119" s="881"/>
      <c r="BZ119" s="881"/>
      <c r="CA119" s="881">
        <v>80845041</v>
      </c>
      <c r="CB119" s="881"/>
      <c r="CC119" s="881"/>
      <c r="CD119" s="881"/>
      <c r="CE119" s="881"/>
      <c r="CF119" s="784"/>
      <c r="CG119" s="785"/>
      <c r="CH119" s="785"/>
      <c r="CI119" s="785"/>
      <c r="CJ119" s="870"/>
      <c r="CK119" s="964"/>
      <c r="CL119" s="859"/>
      <c r="CM119" s="874" t="s">
        <v>477</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183</v>
      </c>
      <c r="DH119" s="800"/>
      <c r="DI119" s="800"/>
      <c r="DJ119" s="800"/>
      <c r="DK119" s="801"/>
      <c r="DL119" s="802" t="s">
        <v>183</v>
      </c>
      <c r="DM119" s="800"/>
      <c r="DN119" s="800"/>
      <c r="DO119" s="800"/>
      <c r="DP119" s="801"/>
      <c r="DQ119" s="802" t="s">
        <v>183</v>
      </c>
      <c r="DR119" s="800"/>
      <c r="DS119" s="800"/>
      <c r="DT119" s="800"/>
      <c r="DU119" s="801"/>
      <c r="DV119" s="884" t="s">
        <v>183</v>
      </c>
      <c r="DW119" s="885"/>
      <c r="DX119" s="885"/>
      <c r="DY119" s="885"/>
      <c r="DZ119" s="886"/>
    </row>
    <row r="120" spans="1:130" s="230" customFormat="1" ht="26.25" customHeight="1" x14ac:dyDescent="0.25">
      <c r="A120" s="856"/>
      <c r="B120" s="857"/>
      <c r="C120" s="851" t="s">
        <v>453</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183</v>
      </c>
      <c r="AB120" s="816"/>
      <c r="AC120" s="816"/>
      <c r="AD120" s="816"/>
      <c r="AE120" s="817"/>
      <c r="AF120" s="818" t="s">
        <v>183</v>
      </c>
      <c r="AG120" s="816"/>
      <c r="AH120" s="816"/>
      <c r="AI120" s="816"/>
      <c r="AJ120" s="817"/>
      <c r="AK120" s="818" t="s">
        <v>183</v>
      </c>
      <c r="AL120" s="816"/>
      <c r="AM120" s="816"/>
      <c r="AN120" s="816"/>
      <c r="AO120" s="817"/>
      <c r="AP120" s="860" t="s">
        <v>183</v>
      </c>
      <c r="AQ120" s="861"/>
      <c r="AR120" s="861"/>
      <c r="AS120" s="861"/>
      <c r="AT120" s="862"/>
      <c r="AU120" s="916" t="s">
        <v>478</v>
      </c>
      <c r="AV120" s="917"/>
      <c r="AW120" s="917"/>
      <c r="AX120" s="917"/>
      <c r="AY120" s="918"/>
      <c r="AZ120" s="896" t="s">
        <v>479</v>
      </c>
      <c r="BA120" s="844"/>
      <c r="BB120" s="844"/>
      <c r="BC120" s="844"/>
      <c r="BD120" s="844"/>
      <c r="BE120" s="844"/>
      <c r="BF120" s="844"/>
      <c r="BG120" s="844"/>
      <c r="BH120" s="844"/>
      <c r="BI120" s="844"/>
      <c r="BJ120" s="844"/>
      <c r="BK120" s="844"/>
      <c r="BL120" s="844"/>
      <c r="BM120" s="844"/>
      <c r="BN120" s="844"/>
      <c r="BO120" s="844"/>
      <c r="BP120" s="845"/>
      <c r="BQ120" s="897">
        <v>10218185</v>
      </c>
      <c r="BR120" s="878"/>
      <c r="BS120" s="878"/>
      <c r="BT120" s="878"/>
      <c r="BU120" s="878"/>
      <c r="BV120" s="878">
        <v>10432896</v>
      </c>
      <c r="BW120" s="878"/>
      <c r="BX120" s="878"/>
      <c r="BY120" s="878"/>
      <c r="BZ120" s="878"/>
      <c r="CA120" s="878">
        <v>9124106</v>
      </c>
      <c r="CB120" s="878"/>
      <c r="CC120" s="878"/>
      <c r="CD120" s="878"/>
      <c r="CE120" s="878"/>
      <c r="CF120" s="902">
        <v>45.5</v>
      </c>
      <c r="CG120" s="903"/>
      <c r="CH120" s="903"/>
      <c r="CI120" s="903"/>
      <c r="CJ120" s="903"/>
      <c r="CK120" s="904" t="s">
        <v>480</v>
      </c>
      <c r="CL120" s="888"/>
      <c r="CM120" s="888"/>
      <c r="CN120" s="888"/>
      <c r="CO120" s="889"/>
      <c r="CP120" s="908" t="s">
        <v>418</v>
      </c>
      <c r="CQ120" s="909"/>
      <c r="CR120" s="909"/>
      <c r="CS120" s="909"/>
      <c r="CT120" s="909"/>
      <c r="CU120" s="909"/>
      <c r="CV120" s="909"/>
      <c r="CW120" s="909"/>
      <c r="CX120" s="909"/>
      <c r="CY120" s="909"/>
      <c r="CZ120" s="909"/>
      <c r="DA120" s="909"/>
      <c r="DB120" s="909"/>
      <c r="DC120" s="909"/>
      <c r="DD120" s="909"/>
      <c r="DE120" s="909"/>
      <c r="DF120" s="910"/>
      <c r="DG120" s="897">
        <v>17942044</v>
      </c>
      <c r="DH120" s="878"/>
      <c r="DI120" s="878"/>
      <c r="DJ120" s="878"/>
      <c r="DK120" s="878"/>
      <c r="DL120" s="878">
        <v>16823519</v>
      </c>
      <c r="DM120" s="878"/>
      <c r="DN120" s="878"/>
      <c r="DO120" s="878"/>
      <c r="DP120" s="878"/>
      <c r="DQ120" s="878">
        <v>15567411</v>
      </c>
      <c r="DR120" s="878"/>
      <c r="DS120" s="878"/>
      <c r="DT120" s="878"/>
      <c r="DU120" s="878"/>
      <c r="DV120" s="879">
        <v>77.7</v>
      </c>
      <c r="DW120" s="879"/>
      <c r="DX120" s="879"/>
      <c r="DY120" s="879"/>
      <c r="DZ120" s="880"/>
    </row>
    <row r="121" spans="1:130" s="230" customFormat="1" ht="26.25" customHeight="1" x14ac:dyDescent="0.25">
      <c r="A121" s="856"/>
      <c r="B121" s="857"/>
      <c r="C121" s="899" t="s">
        <v>481</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183</v>
      </c>
      <c r="AB121" s="816"/>
      <c r="AC121" s="816"/>
      <c r="AD121" s="816"/>
      <c r="AE121" s="817"/>
      <c r="AF121" s="818" t="s">
        <v>183</v>
      </c>
      <c r="AG121" s="816"/>
      <c r="AH121" s="816"/>
      <c r="AI121" s="816"/>
      <c r="AJ121" s="817"/>
      <c r="AK121" s="818" t="s">
        <v>183</v>
      </c>
      <c r="AL121" s="816"/>
      <c r="AM121" s="816"/>
      <c r="AN121" s="816"/>
      <c r="AO121" s="817"/>
      <c r="AP121" s="860" t="s">
        <v>183</v>
      </c>
      <c r="AQ121" s="861"/>
      <c r="AR121" s="861"/>
      <c r="AS121" s="861"/>
      <c r="AT121" s="862"/>
      <c r="AU121" s="919"/>
      <c r="AV121" s="920"/>
      <c r="AW121" s="920"/>
      <c r="AX121" s="920"/>
      <c r="AY121" s="921"/>
      <c r="AZ121" s="851" t="s">
        <v>482</v>
      </c>
      <c r="BA121" s="788"/>
      <c r="BB121" s="788"/>
      <c r="BC121" s="788"/>
      <c r="BD121" s="788"/>
      <c r="BE121" s="788"/>
      <c r="BF121" s="788"/>
      <c r="BG121" s="788"/>
      <c r="BH121" s="788"/>
      <c r="BI121" s="788"/>
      <c r="BJ121" s="788"/>
      <c r="BK121" s="788"/>
      <c r="BL121" s="788"/>
      <c r="BM121" s="788"/>
      <c r="BN121" s="788"/>
      <c r="BO121" s="788"/>
      <c r="BP121" s="789"/>
      <c r="BQ121" s="852">
        <v>731224</v>
      </c>
      <c r="BR121" s="853"/>
      <c r="BS121" s="853"/>
      <c r="BT121" s="853"/>
      <c r="BU121" s="853"/>
      <c r="BV121" s="853">
        <v>754095</v>
      </c>
      <c r="BW121" s="853"/>
      <c r="BX121" s="853"/>
      <c r="BY121" s="853"/>
      <c r="BZ121" s="853"/>
      <c r="CA121" s="853">
        <v>716368</v>
      </c>
      <c r="CB121" s="853"/>
      <c r="CC121" s="853"/>
      <c r="CD121" s="853"/>
      <c r="CE121" s="853"/>
      <c r="CF121" s="911">
        <v>3.6</v>
      </c>
      <c r="CG121" s="912"/>
      <c r="CH121" s="912"/>
      <c r="CI121" s="912"/>
      <c r="CJ121" s="912"/>
      <c r="CK121" s="905"/>
      <c r="CL121" s="891"/>
      <c r="CM121" s="891"/>
      <c r="CN121" s="891"/>
      <c r="CO121" s="892"/>
      <c r="CP121" s="871" t="s">
        <v>483</v>
      </c>
      <c r="CQ121" s="872"/>
      <c r="CR121" s="872"/>
      <c r="CS121" s="872"/>
      <c r="CT121" s="872"/>
      <c r="CU121" s="872"/>
      <c r="CV121" s="872"/>
      <c r="CW121" s="872"/>
      <c r="CX121" s="872"/>
      <c r="CY121" s="872"/>
      <c r="CZ121" s="872"/>
      <c r="DA121" s="872"/>
      <c r="DB121" s="872"/>
      <c r="DC121" s="872"/>
      <c r="DD121" s="872"/>
      <c r="DE121" s="872"/>
      <c r="DF121" s="873"/>
      <c r="DG121" s="852">
        <v>7394141</v>
      </c>
      <c r="DH121" s="853"/>
      <c r="DI121" s="853"/>
      <c r="DJ121" s="853"/>
      <c r="DK121" s="853"/>
      <c r="DL121" s="853">
        <v>7123797</v>
      </c>
      <c r="DM121" s="853"/>
      <c r="DN121" s="853"/>
      <c r="DO121" s="853"/>
      <c r="DP121" s="853"/>
      <c r="DQ121" s="853">
        <v>6839216</v>
      </c>
      <c r="DR121" s="853"/>
      <c r="DS121" s="853"/>
      <c r="DT121" s="853"/>
      <c r="DU121" s="853"/>
      <c r="DV121" s="830">
        <v>34.1</v>
      </c>
      <c r="DW121" s="830"/>
      <c r="DX121" s="830"/>
      <c r="DY121" s="830"/>
      <c r="DZ121" s="831"/>
    </row>
    <row r="122" spans="1:130" s="230" customFormat="1" ht="26.25" customHeight="1" x14ac:dyDescent="0.25">
      <c r="A122" s="856"/>
      <c r="B122" s="857"/>
      <c r="C122" s="851" t="s">
        <v>463</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183</v>
      </c>
      <c r="AB122" s="816"/>
      <c r="AC122" s="816"/>
      <c r="AD122" s="816"/>
      <c r="AE122" s="817"/>
      <c r="AF122" s="818" t="s">
        <v>183</v>
      </c>
      <c r="AG122" s="816"/>
      <c r="AH122" s="816"/>
      <c r="AI122" s="816"/>
      <c r="AJ122" s="817"/>
      <c r="AK122" s="818" t="s">
        <v>398</v>
      </c>
      <c r="AL122" s="816"/>
      <c r="AM122" s="816"/>
      <c r="AN122" s="816"/>
      <c r="AO122" s="817"/>
      <c r="AP122" s="860" t="s">
        <v>183</v>
      </c>
      <c r="AQ122" s="861"/>
      <c r="AR122" s="861"/>
      <c r="AS122" s="861"/>
      <c r="AT122" s="862"/>
      <c r="AU122" s="919"/>
      <c r="AV122" s="920"/>
      <c r="AW122" s="920"/>
      <c r="AX122" s="920"/>
      <c r="AY122" s="921"/>
      <c r="AZ122" s="874" t="s">
        <v>484</v>
      </c>
      <c r="BA122" s="875"/>
      <c r="BB122" s="875"/>
      <c r="BC122" s="875"/>
      <c r="BD122" s="875"/>
      <c r="BE122" s="875"/>
      <c r="BF122" s="875"/>
      <c r="BG122" s="875"/>
      <c r="BH122" s="875"/>
      <c r="BI122" s="875"/>
      <c r="BJ122" s="875"/>
      <c r="BK122" s="875"/>
      <c r="BL122" s="875"/>
      <c r="BM122" s="875"/>
      <c r="BN122" s="875"/>
      <c r="BO122" s="875"/>
      <c r="BP122" s="876"/>
      <c r="BQ122" s="915">
        <v>48758134</v>
      </c>
      <c r="BR122" s="881"/>
      <c r="BS122" s="881"/>
      <c r="BT122" s="881"/>
      <c r="BU122" s="881"/>
      <c r="BV122" s="881">
        <v>48557468</v>
      </c>
      <c r="BW122" s="881"/>
      <c r="BX122" s="881"/>
      <c r="BY122" s="881"/>
      <c r="BZ122" s="881"/>
      <c r="CA122" s="881">
        <v>46918221</v>
      </c>
      <c r="CB122" s="881"/>
      <c r="CC122" s="881"/>
      <c r="CD122" s="881"/>
      <c r="CE122" s="881"/>
      <c r="CF122" s="882">
        <v>234.1</v>
      </c>
      <c r="CG122" s="883"/>
      <c r="CH122" s="883"/>
      <c r="CI122" s="883"/>
      <c r="CJ122" s="883"/>
      <c r="CK122" s="905"/>
      <c r="CL122" s="891"/>
      <c r="CM122" s="891"/>
      <c r="CN122" s="891"/>
      <c r="CO122" s="892"/>
      <c r="CP122" s="871" t="s">
        <v>485</v>
      </c>
      <c r="CQ122" s="872"/>
      <c r="CR122" s="872"/>
      <c r="CS122" s="872"/>
      <c r="CT122" s="872"/>
      <c r="CU122" s="872"/>
      <c r="CV122" s="872"/>
      <c r="CW122" s="872"/>
      <c r="CX122" s="872"/>
      <c r="CY122" s="872"/>
      <c r="CZ122" s="872"/>
      <c r="DA122" s="872"/>
      <c r="DB122" s="872"/>
      <c r="DC122" s="872"/>
      <c r="DD122" s="872"/>
      <c r="DE122" s="872"/>
      <c r="DF122" s="873"/>
      <c r="DG122" s="852">
        <v>48988</v>
      </c>
      <c r="DH122" s="853"/>
      <c r="DI122" s="853"/>
      <c r="DJ122" s="853"/>
      <c r="DK122" s="853"/>
      <c r="DL122" s="853">
        <v>412757</v>
      </c>
      <c r="DM122" s="853"/>
      <c r="DN122" s="853"/>
      <c r="DO122" s="853"/>
      <c r="DP122" s="853"/>
      <c r="DQ122" s="853">
        <v>877639</v>
      </c>
      <c r="DR122" s="853"/>
      <c r="DS122" s="853"/>
      <c r="DT122" s="853"/>
      <c r="DU122" s="853"/>
      <c r="DV122" s="830">
        <v>4.4000000000000004</v>
      </c>
      <c r="DW122" s="830"/>
      <c r="DX122" s="830"/>
      <c r="DY122" s="830"/>
      <c r="DZ122" s="831"/>
    </row>
    <row r="123" spans="1:130" s="230" customFormat="1" ht="26.25" customHeight="1" x14ac:dyDescent="0.25">
      <c r="A123" s="856"/>
      <c r="B123" s="857"/>
      <c r="C123" s="851" t="s">
        <v>469</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v>13100</v>
      </c>
      <c r="AB123" s="816"/>
      <c r="AC123" s="816"/>
      <c r="AD123" s="816"/>
      <c r="AE123" s="817"/>
      <c r="AF123" s="818">
        <v>12852</v>
      </c>
      <c r="AG123" s="816"/>
      <c r="AH123" s="816"/>
      <c r="AI123" s="816"/>
      <c r="AJ123" s="817"/>
      <c r="AK123" s="818">
        <v>12804</v>
      </c>
      <c r="AL123" s="816"/>
      <c r="AM123" s="816"/>
      <c r="AN123" s="816"/>
      <c r="AO123" s="817"/>
      <c r="AP123" s="860">
        <v>0.1</v>
      </c>
      <c r="AQ123" s="861"/>
      <c r="AR123" s="861"/>
      <c r="AS123" s="861"/>
      <c r="AT123" s="862"/>
      <c r="AU123" s="922"/>
      <c r="AV123" s="923"/>
      <c r="AW123" s="923"/>
      <c r="AX123" s="923"/>
      <c r="AY123" s="923"/>
      <c r="AZ123" s="251" t="s">
        <v>191</v>
      </c>
      <c r="BA123" s="251"/>
      <c r="BB123" s="251"/>
      <c r="BC123" s="251"/>
      <c r="BD123" s="251"/>
      <c r="BE123" s="251"/>
      <c r="BF123" s="251"/>
      <c r="BG123" s="251"/>
      <c r="BH123" s="251"/>
      <c r="BI123" s="251"/>
      <c r="BJ123" s="251"/>
      <c r="BK123" s="251"/>
      <c r="BL123" s="251"/>
      <c r="BM123" s="251"/>
      <c r="BN123" s="251"/>
      <c r="BO123" s="913" t="s">
        <v>486</v>
      </c>
      <c r="BP123" s="914"/>
      <c r="BQ123" s="868">
        <v>59707543</v>
      </c>
      <c r="BR123" s="869"/>
      <c r="BS123" s="869"/>
      <c r="BT123" s="869"/>
      <c r="BU123" s="869"/>
      <c r="BV123" s="869">
        <v>59744459</v>
      </c>
      <c r="BW123" s="869"/>
      <c r="BX123" s="869"/>
      <c r="BY123" s="869"/>
      <c r="BZ123" s="869"/>
      <c r="CA123" s="869">
        <v>56758695</v>
      </c>
      <c r="CB123" s="869"/>
      <c r="CC123" s="869"/>
      <c r="CD123" s="869"/>
      <c r="CE123" s="869"/>
      <c r="CF123" s="784"/>
      <c r="CG123" s="785"/>
      <c r="CH123" s="785"/>
      <c r="CI123" s="785"/>
      <c r="CJ123" s="870"/>
      <c r="CK123" s="905"/>
      <c r="CL123" s="891"/>
      <c r="CM123" s="891"/>
      <c r="CN123" s="891"/>
      <c r="CO123" s="892"/>
      <c r="CP123" s="871" t="s">
        <v>413</v>
      </c>
      <c r="CQ123" s="872"/>
      <c r="CR123" s="872"/>
      <c r="CS123" s="872"/>
      <c r="CT123" s="872"/>
      <c r="CU123" s="872"/>
      <c r="CV123" s="872"/>
      <c r="CW123" s="872"/>
      <c r="CX123" s="872"/>
      <c r="CY123" s="872"/>
      <c r="CZ123" s="872"/>
      <c r="DA123" s="872"/>
      <c r="DB123" s="872"/>
      <c r="DC123" s="872"/>
      <c r="DD123" s="872"/>
      <c r="DE123" s="872"/>
      <c r="DF123" s="873"/>
      <c r="DG123" s="815">
        <v>68830</v>
      </c>
      <c r="DH123" s="816"/>
      <c r="DI123" s="816"/>
      <c r="DJ123" s="816"/>
      <c r="DK123" s="817"/>
      <c r="DL123" s="818">
        <v>50844</v>
      </c>
      <c r="DM123" s="816"/>
      <c r="DN123" s="816"/>
      <c r="DO123" s="816"/>
      <c r="DP123" s="817"/>
      <c r="DQ123" s="818">
        <v>23179</v>
      </c>
      <c r="DR123" s="816"/>
      <c r="DS123" s="816"/>
      <c r="DT123" s="816"/>
      <c r="DU123" s="817"/>
      <c r="DV123" s="860">
        <v>0.1</v>
      </c>
      <c r="DW123" s="861"/>
      <c r="DX123" s="861"/>
      <c r="DY123" s="861"/>
      <c r="DZ123" s="862"/>
    </row>
    <row r="124" spans="1:130" s="230" customFormat="1" ht="26.25" customHeight="1" thickBot="1" x14ac:dyDescent="0.3">
      <c r="A124" s="856"/>
      <c r="B124" s="857"/>
      <c r="C124" s="851" t="s">
        <v>472</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183</v>
      </c>
      <c r="AB124" s="816"/>
      <c r="AC124" s="816"/>
      <c r="AD124" s="816"/>
      <c r="AE124" s="817"/>
      <c r="AF124" s="818" t="s">
        <v>398</v>
      </c>
      <c r="AG124" s="816"/>
      <c r="AH124" s="816"/>
      <c r="AI124" s="816"/>
      <c r="AJ124" s="817"/>
      <c r="AK124" s="818" t="s">
        <v>183</v>
      </c>
      <c r="AL124" s="816"/>
      <c r="AM124" s="816"/>
      <c r="AN124" s="816"/>
      <c r="AO124" s="817"/>
      <c r="AP124" s="860" t="s">
        <v>183</v>
      </c>
      <c r="AQ124" s="861"/>
      <c r="AR124" s="861"/>
      <c r="AS124" s="861"/>
      <c r="AT124" s="862"/>
      <c r="AU124" s="863" t="s">
        <v>487</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134.9</v>
      </c>
      <c r="BR124" s="867"/>
      <c r="BS124" s="867"/>
      <c r="BT124" s="867"/>
      <c r="BU124" s="867"/>
      <c r="BV124" s="867">
        <v>117.1</v>
      </c>
      <c r="BW124" s="867"/>
      <c r="BX124" s="867"/>
      <c r="BY124" s="867"/>
      <c r="BZ124" s="867"/>
      <c r="CA124" s="867">
        <v>120.1</v>
      </c>
      <c r="CB124" s="867"/>
      <c r="CC124" s="867"/>
      <c r="CD124" s="867"/>
      <c r="CE124" s="867"/>
      <c r="CF124" s="762"/>
      <c r="CG124" s="763"/>
      <c r="CH124" s="763"/>
      <c r="CI124" s="763"/>
      <c r="CJ124" s="898"/>
      <c r="CK124" s="906"/>
      <c r="CL124" s="906"/>
      <c r="CM124" s="906"/>
      <c r="CN124" s="906"/>
      <c r="CO124" s="907"/>
      <c r="CP124" s="871" t="s">
        <v>488</v>
      </c>
      <c r="CQ124" s="872"/>
      <c r="CR124" s="872"/>
      <c r="CS124" s="872"/>
      <c r="CT124" s="872"/>
      <c r="CU124" s="872"/>
      <c r="CV124" s="872"/>
      <c r="CW124" s="872"/>
      <c r="CX124" s="872"/>
      <c r="CY124" s="872"/>
      <c r="CZ124" s="872"/>
      <c r="DA124" s="872"/>
      <c r="DB124" s="872"/>
      <c r="DC124" s="872"/>
      <c r="DD124" s="872"/>
      <c r="DE124" s="872"/>
      <c r="DF124" s="873"/>
      <c r="DG124" s="799" t="s">
        <v>183</v>
      </c>
      <c r="DH124" s="800"/>
      <c r="DI124" s="800"/>
      <c r="DJ124" s="800"/>
      <c r="DK124" s="801"/>
      <c r="DL124" s="802" t="s">
        <v>183</v>
      </c>
      <c r="DM124" s="800"/>
      <c r="DN124" s="800"/>
      <c r="DO124" s="800"/>
      <c r="DP124" s="801"/>
      <c r="DQ124" s="802" t="s">
        <v>183</v>
      </c>
      <c r="DR124" s="800"/>
      <c r="DS124" s="800"/>
      <c r="DT124" s="800"/>
      <c r="DU124" s="801"/>
      <c r="DV124" s="884" t="s">
        <v>183</v>
      </c>
      <c r="DW124" s="885"/>
      <c r="DX124" s="885"/>
      <c r="DY124" s="885"/>
      <c r="DZ124" s="886"/>
    </row>
    <row r="125" spans="1:130" s="230" customFormat="1" ht="26.25" customHeight="1" x14ac:dyDescent="0.25">
      <c r="A125" s="856"/>
      <c r="B125" s="857"/>
      <c r="C125" s="851" t="s">
        <v>475</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183</v>
      </c>
      <c r="AB125" s="816"/>
      <c r="AC125" s="816"/>
      <c r="AD125" s="816"/>
      <c r="AE125" s="817"/>
      <c r="AF125" s="818" t="s">
        <v>183</v>
      </c>
      <c r="AG125" s="816"/>
      <c r="AH125" s="816"/>
      <c r="AI125" s="816"/>
      <c r="AJ125" s="817"/>
      <c r="AK125" s="818" t="s">
        <v>183</v>
      </c>
      <c r="AL125" s="816"/>
      <c r="AM125" s="816"/>
      <c r="AN125" s="816"/>
      <c r="AO125" s="817"/>
      <c r="AP125" s="860" t="s">
        <v>183</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489</v>
      </c>
      <c r="CL125" s="888"/>
      <c r="CM125" s="888"/>
      <c r="CN125" s="888"/>
      <c r="CO125" s="889"/>
      <c r="CP125" s="896" t="s">
        <v>490</v>
      </c>
      <c r="CQ125" s="844"/>
      <c r="CR125" s="844"/>
      <c r="CS125" s="844"/>
      <c r="CT125" s="844"/>
      <c r="CU125" s="844"/>
      <c r="CV125" s="844"/>
      <c r="CW125" s="844"/>
      <c r="CX125" s="844"/>
      <c r="CY125" s="844"/>
      <c r="CZ125" s="844"/>
      <c r="DA125" s="844"/>
      <c r="DB125" s="844"/>
      <c r="DC125" s="844"/>
      <c r="DD125" s="844"/>
      <c r="DE125" s="844"/>
      <c r="DF125" s="845"/>
      <c r="DG125" s="897" t="s">
        <v>398</v>
      </c>
      <c r="DH125" s="878"/>
      <c r="DI125" s="878"/>
      <c r="DJ125" s="878"/>
      <c r="DK125" s="878"/>
      <c r="DL125" s="878" t="s">
        <v>183</v>
      </c>
      <c r="DM125" s="878"/>
      <c r="DN125" s="878"/>
      <c r="DO125" s="878"/>
      <c r="DP125" s="878"/>
      <c r="DQ125" s="878" t="s">
        <v>183</v>
      </c>
      <c r="DR125" s="878"/>
      <c r="DS125" s="878"/>
      <c r="DT125" s="878"/>
      <c r="DU125" s="878"/>
      <c r="DV125" s="879" t="s">
        <v>183</v>
      </c>
      <c r="DW125" s="879"/>
      <c r="DX125" s="879"/>
      <c r="DY125" s="879"/>
      <c r="DZ125" s="880"/>
    </row>
    <row r="126" spans="1:130" s="230" customFormat="1" ht="26.25" customHeight="1" thickBot="1" x14ac:dyDescent="0.3">
      <c r="A126" s="856"/>
      <c r="B126" s="857"/>
      <c r="C126" s="851" t="s">
        <v>477</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183</v>
      </c>
      <c r="AB126" s="816"/>
      <c r="AC126" s="816"/>
      <c r="AD126" s="816"/>
      <c r="AE126" s="817"/>
      <c r="AF126" s="818" t="s">
        <v>183</v>
      </c>
      <c r="AG126" s="816"/>
      <c r="AH126" s="816"/>
      <c r="AI126" s="816"/>
      <c r="AJ126" s="817"/>
      <c r="AK126" s="818" t="s">
        <v>398</v>
      </c>
      <c r="AL126" s="816"/>
      <c r="AM126" s="816"/>
      <c r="AN126" s="816"/>
      <c r="AO126" s="817"/>
      <c r="AP126" s="860" t="s">
        <v>183</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491</v>
      </c>
      <c r="CQ126" s="788"/>
      <c r="CR126" s="788"/>
      <c r="CS126" s="788"/>
      <c r="CT126" s="788"/>
      <c r="CU126" s="788"/>
      <c r="CV126" s="788"/>
      <c r="CW126" s="788"/>
      <c r="CX126" s="788"/>
      <c r="CY126" s="788"/>
      <c r="CZ126" s="788"/>
      <c r="DA126" s="788"/>
      <c r="DB126" s="788"/>
      <c r="DC126" s="788"/>
      <c r="DD126" s="788"/>
      <c r="DE126" s="788"/>
      <c r="DF126" s="789"/>
      <c r="DG126" s="852" t="s">
        <v>183</v>
      </c>
      <c r="DH126" s="853"/>
      <c r="DI126" s="853"/>
      <c r="DJ126" s="853"/>
      <c r="DK126" s="853"/>
      <c r="DL126" s="853" t="s">
        <v>183</v>
      </c>
      <c r="DM126" s="853"/>
      <c r="DN126" s="853"/>
      <c r="DO126" s="853"/>
      <c r="DP126" s="853"/>
      <c r="DQ126" s="853" t="s">
        <v>183</v>
      </c>
      <c r="DR126" s="853"/>
      <c r="DS126" s="853"/>
      <c r="DT126" s="853"/>
      <c r="DU126" s="853"/>
      <c r="DV126" s="830" t="s">
        <v>183</v>
      </c>
      <c r="DW126" s="830"/>
      <c r="DX126" s="830"/>
      <c r="DY126" s="830"/>
      <c r="DZ126" s="831"/>
    </row>
    <row r="127" spans="1:130" s="230" customFormat="1" ht="26.25" customHeight="1" x14ac:dyDescent="0.25">
      <c r="A127" s="858"/>
      <c r="B127" s="859"/>
      <c r="C127" s="874" t="s">
        <v>492</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1309</v>
      </c>
      <c r="AB127" s="816"/>
      <c r="AC127" s="816"/>
      <c r="AD127" s="816"/>
      <c r="AE127" s="817"/>
      <c r="AF127" s="818">
        <v>1023</v>
      </c>
      <c r="AG127" s="816"/>
      <c r="AH127" s="816"/>
      <c r="AI127" s="816"/>
      <c r="AJ127" s="817"/>
      <c r="AK127" s="818">
        <v>834</v>
      </c>
      <c r="AL127" s="816"/>
      <c r="AM127" s="816"/>
      <c r="AN127" s="816"/>
      <c r="AO127" s="817"/>
      <c r="AP127" s="860">
        <v>0</v>
      </c>
      <c r="AQ127" s="861"/>
      <c r="AR127" s="861"/>
      <c r="AS127" s="861"/>
      <c r="AT127" s="862"/>
      <c r="AU127" s="232"/>
      <c r="AV127" s="232"/>
      <c r="AW127" s="232"/>
      <c r="AX127" s="877" t="s">
        <v>493</v>
      </c>
      <c r="AY127" s="848"/>
      <c r="AZ127" s="848"/>
      <c r="BA127" s="848"/>
      <c r="BB127" s="848"/>
      <c r="BC127" s="848"/>
      <c r="BD127" s="848"/>
      <c r="BE127" s="849"/>
      <c r="BF127" s="847" t="s">
        <v>494</v>
      </c>
      <c r="BG127" s="848"/>
      <c r="BH127" s="848"/>
      <c r="BI127" s="848"/>
      <c r="BJ127" s="848"/>
      <c r="BK127" s="848"/>
      <c r="BL127" s="849"/>
      <c r="BM127" s="847" t="s">
        <v>495</v>
      </c>
      <c r="BN127" s="848"/>
      <c r="BO127" s="848"/>
      <c r="BP127" s="848"/>
      <c r="BQ127" s="848"/>
      <c r="BR127" s="848"/>
      <c r="BS127" s="849"/>
      <c r="BT127" s="847" t="s">
        <v>496</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497</v>
      </c>
      <c r="CQ127" s="788"/>
      <c r="CR127" s="788"/>
      <c r="CS127" s="788"/>
      <c r="CT127" s="788"/>
      <c r="CU127" s="788"/>
      <c r="CV127" s="788"/>
      <c r="CW127" s="788"/>
      <c r="CX127" s="788"/>
      <c r="CY127" s="788"/>
      <c r="CZ127" s="788"/>
      <c r="DA127" s="788"/>
      <c r="DB127" s="788"/>
      <c r="DC127" s="788"/>
      <c r="DD127" s="788"/>
      <c r="DE127" s="788"/>
      <c r="DF127" s="789"/>
      <c r="DG127" s="852" t="s">
        <v>183</v>
      </c>
      <c r="DH127" s="853"/>
      <c r="DI127" s="853"/>
      <c r="DJ127" s="853"/>
      <c r="DK127" s="853"/>
      <c r="DL127" s="853" t="s">
        <v>183</v>
      </c>
      <c r="DM127" s="853"/>
      <c r="DN127" s="853"/>
      <c r="DO127" s="853"/>
      <c r="DP127" s="853"/>
      <c r="DQ127" s="853" t="s">
        <v>183</v>
      </c>
      <c r="DR127" s="853"/>
      <c r="DS127" s="853"/>
      <c r="DT127" s="853"/>
      <c r="DU127" s="853"/>
      <c r="DV127" s="830" t="s">
        <v>183</v>
      </c>
      <c r="DW127" s="830"/>
      <c r="DX127" s="830"/>
      <c r="DY127" s="830"/>
      <c r="DZ127" s="831"/>
    </row>
    <row r="128" spans="1:130" s="230" customFormat="1" ht="26.25" customHeight="1" thickBot="1" x14ac:dyDescent="0.3">
      <c r="A128" s="832" t="s">
        <v>498</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499</v>
      </c>
      <c r="X128" s="834"/>
      <c r="Y128" s="834"/>
      <c r="Z128" s="835"/>
      <c r="AA128" s="836">
        <v>127496</v>
      </c>
      <c r="AB128" s="837"/>
      <c r="AC128" s="837"/>
      <c r="AD128" s="837"/>
      <c r="AE128" s="838"/>
      <c r="AF128" s="839">
        <v>122276</v>
      </c>
      <c r="AG128" s="837"/>
      <c r="AH128" s="837"/>
      <c r="AI128" s="837"/>
      <c r="AJ128" s="838"/>
      <c r="AK128" s="839">
        <v>101501</v>
      </c>
      <c r="AL128" s="837"/>
      <c r="AM128" s="837"/>
      <c r="AN128" s="837"/>
      <c r="AO128" s="838"/>
      <c r="AP128" s="840"/>
      <c r="AQ128" s="841"/>
      <c r="AR128" s="841"/>
      <c r="AS128" s="841"/>
      <c r="AT128" s="842"/>
      <c r="AU128" s="232"/>
      <c r="AV128" s="232"/>
      <c r="AW128" s="232"/>
      <c r="AX128" s="843" t="s">
        <v>500</v>
      </c>
      <c r="AY128" s="844"/>
      <c r="AZ128" s="844"/>
      <c r="BA128" s="844"/>
      <c r="BB128" s="844"/>
      <c r="BC128" s="844"/>
      <c r="BD128" s="844"/>
      <c r="BE128" s="845"/>
      <c r="BF128" s="822" t="s">
        <v>398</v>
      </c>
      <c r="BG128" s="823"/>
      <c r="BH128" s="823"/>
      <c r="BI128" s="823"/>
      <c r="BJ128" s="823"/>
      <c r="BK128" s="823"/>
      <c r="BL128" s="846"/>
      <c r="BM128" s="822">
        <v>12.05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501</v>
      </c>
      <c r="CQ128" s="766"/>
      <c r="CR128" s="766"/>
      <c r="CS128" s="766"/>
      <c r="CT128" s="766"/>
      <c r="CU128" s="766"/>
      <c r="CV128" s="766"/>
      <c r="CW128" s="766"/>
      <c r="CX128" s="766"/>
      <c r="CY128" s="766"/>
      <c r="CZ128" s="766"/>
      <c r="DA128" s="766"/>
      <c r="DB128" s="766"/>
      <c r="DC128" s="766"/>
      <c r="DD128" s="766"/>
      <c r="DE128" s="766"/>
      <c r="DF128" s="767"/>
      <c r="DG128" s="826" t="s">
        <v>398</v>
      </c>
      <c r="DH128" s="827"/>
      <c r="DI128" s="827"/>
      <c r="DJ128" s="827"/>
      <c r="DK128" s="827"/>
      <c r="DL128" s="827" t="s">
        <v>398</v>
      </c>
      <c r="DM128" s="827"/>
      <c r="DN128" s="827"/>
      <c r="DO128" s="827"/>
      <c r="DP128" s="827"/>
      <c r="DQ128" s="827" t="s">
        <v>183</v>
      </c>
      <c r="DR128" s="827"/>
      <c r="DS128" s="827"/>
      <c r="DT128" s="827"/>
      <c r="DU128" s="827"/>
      <c r="DV128" s="828" t="s">
        <v>183</v>
      </c>
      <c r="DW128" s="828"/>
      <c r="DX128" s="828"/>
      <c r="DY128" s="828"/>
      <c r="DZ128" s="829"/>
    </row>
    <row r="129" spans="1:131" s="230" customFormat="1" ht="26.25" customHeight="1" x14ac:dyDescent="0.25">
      <c r="A129" s="810" t="s">
        <v>109</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502</v>
      </c>
      <c r="X129" s="813"/>
      <c r="Y129" s="813"/>
      <c r="Z129" s="814"/>
      <c r="AA129" s="815">
        <v>26167516</v>
      </c>
      <c r="AB129" s="816"/>
      <c r="AC129" s="816"/>
      <c r="AD129" s="816"/>
      <c r="AE129" s="817"/>
      <c r="AF129" s="818">
        <v>26762439</v>
      </c>
      <c r="AG129" s="816"/>
      <c r="AH129" s="816"/>
      <c r="AI129" s="816"/>
      <c r="AJ129" s="817"/>
      <c r="AK129" s="818">
        <v>25539789</v>
      </c>
      <c r="AL129" s="816"/>
      <c r="AM129" s="816"/>
      <c r="AN129" s="816"/>
      <c r="AO129" s="817"/>
      <c r="AP129" s="819"/>
      <c r="AQ129" s="820"/>
      <c r="AR129" s="820"/>
      <c r="AS129" s="820"/>
      <c r="AT129" s="821"/>
      <c r="AU129" s="233"/>
      <c r="AV129" s="233"/>
      <c r="AW129" s="233"/>
      <c r="AX129" s="787" t="s">
        <v>503</v>
      </c>
      <c r="AY129" s="788"/>
      <c r="AZ129" s="788"/>
      <c r="BA129" s="788"/>
      <c r="BB129" s="788"/>
      <c r="BC129" s="788"/>
      <c r="BD129" s="788"/>
      <c r="BE129" s="789"/>
      <c r="BF129" s="806" t="s">
        <v>183</v>
      </c>
      <c r="BG129" s="807"/>
      <c r="BH129" s="807"/>
      <c r="BI129" s="807"/>
      <c r="BJ129" s="807"/>
      <c r="BK129" s="807"/>
      <c r="BL129" s="808"/>
      <c r="BM129" s="806">
        <v>17.05</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5">
      <c r="A130" s="810" t="s">
        <v>504</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505</v>
      </c>
      <c r="X130" s="813"/>
      <c r="Y130" s="813"/>
      <c r="Z130" s="814"/>
      <c r="AA130" s="815">
        <v>5971386</v>
      </c>
      <c r="AB130" s="816"/>
      <c r="AC130" s="816"/>
      <c r="AD130" s="816"/>
      <c r="AE130" s="817"/>
      <c r="AF130" s="818">
        <v>5803775</v>
      </c>
      <c r="AG130" s="816"/>
      <c r="AH130" s="816"/>
      <c r="AI130" s="816"/>
      <c r="AJ130" s="817"/>
      <c r="AK130" s="818">
        <v>5498734</v>
      </c>
      <c r="AL130" s="816"/>
      <c r="AM130" s="816"/>
      <c r="AN130" s="816"/>
      <c r="AO130" s="817"/>
      <c r="AP130" s="819"/>
      <c r="AQ130" s="820"/>
      <c r="AR130" s="820"/>
      <c r="AS130" s="820"/>
      <c r="AT130" s="821"/>
      <c r="AU130" s="233"/>
      <c r="AV130" s="233"/>
      <c r="AW130" s="233"/>
      <c r="AX130" s="787" t="s">
        <v>506</v>
      </c>
      <c r="AY130" s="788"/>
      <c r="AZ130" s="788"/>
      <c r="BA130" s="788"/>
      <c r="BB130" s="788"/>
      <c r="BC130" s="788"/>
      <c r="BD130" s="788"/>
      <c r="BE130" s="789"/>
      <c r="BF130" s="790">
        <v>11.9</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3">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507</v>
      </c>
      <c r="X131" s="797"/>
      <c r="Y131" s="797"/>
      <c r="Z131" s="798"/>
      <c r="AA131" s="799">
        <v>20196130</v>
      </c>
      <c r="AB131" s="800"/>
      <c r="AC131" s="800"/>
      <c r="AD131" s="800"/>
      <c r="AE131" s="801"/>
      <c r="AF131" s="802">
        <v>20958664</v>
      </c>
      <c r="AG131" s="800"/>
      <c r="AH131" s="800"/>
      <c r="AI131" s="800"/>
      <c r="AJ131" s="801"/>
      <c r="AK131" s="802">
        <v>20041055</v>
      </c>
      <c r="AL131" s="800"/>
      <c r="AM131" s="800"/>
      <c r="AN131" s="800"/>
      <c r="AO131" s="801"/>
      <c r="AP131" s="803"/>
      <c r="AQ131" s="804"/>
      <c r="AR131" s="804"/>
      <c r="AS131" s="804"/>
      <c r="AT131" s="805"/>
      <c r="AU131" s="233"/>
      <c r="AV131" s="233"/>
      <c r="AW131" s="233"/>
      <c r="AX131" s="765" t="s">
        <v>508</v>
      </c>
      <c r="AY131" s="766"/>
      <c r="AZ131" s="766"/>
      <c r="BA131" s="766"/>
      <c r="BB131" s="766"/>
      <c r="BC131" s="766"/>
      <c r="BD131" s="766"/>
      <c r="BE131" s="767"/>
      <c r="BF131" s="768">
        <v>120.1</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5">
      <c r="A132" s="774" t="s">
        <v>509</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510</v>
      </c>
      <c r="W132" s="778"/>
      <c r="X132" s="778"/>
      <c r="Y132" s="778"/>
      <c r="Z132" s="779"/>
      <c r="AA132" s="780">
        <v>11.88039491</v>
      </c>
      <c r="AB132" s="781"/>
      <c r="AC132" s="781"/>
      <c r="AD132" s="781"/>
      <c r="AE132" s="782"/>
      <c r="AF132" s="783">
        <v>11.682199779999999</v>
      </c>
      <c r="AG132" s="781"/>
      <c r="AH132" s="781"/>
      <c r="AI132" s="781"/>
      <c r="AJ132" s="782"/>
      <c r="AK132" s="783">
        <v>12.422080960000001</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3">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511</v>
      </c>
      <c r="W133" s="757"/>
      <c r="X133" s="757"/>
      <c r="Y133" s="757"/>
      <c r="Z133" s="758"/>
      <c r="AA133" s="759">
        <v>12.6</v>
      </c>
      <c r="AB133" s="760"/>
      <c r="AC133" s="760"/>
      <c r="AD133" s="760"/>
      <c r="AE133" s="761"/>
      <c r="AF133" s="759">
        <v>12</v>
      </c>
      <c r="AG133" s="760"/>
      <c r="AH133" s="760"/>
      <c r="AI133" s="760"/>
      <c r="AJ133" s="761"/>
      <c r="AK133" s="759">
        <v>11.9</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2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Kl3VMcolscBvq8E33FAqQbKZiBNNF5BskkKIANIlptPIGTGjT7n5wC7hoGmtneo9d6tdAG77fci96WmdmD+7Aw==" saltValue="DnXE0bO1tYTmXuKMqhhb6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96875" style="260" customWidth="1"/>
    <col min="121" max="121" width="0" style="259" hidden="1" customWidth="1"/>
    <col min="122" max="16384" width="9" style="259" hidden="1"/>
  </cols>
  <sheetData>
    <row r="1" spans="1:120" ht="12.75" x14ac:dyDescent="0.2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59"/>
    </row>
    <row r="17" spans="119:120" ht="12.75" x14ac:dyDescent="0.25">
      <c r="DP17" s="259"/>
    </row>
    <row r="18" spans="119:120" ht="12.75" x14ac:dyDescent="0.25"/>
    <row r="19" spans="119:120" ht="12.75" x14ac:dyDescent="0.25"/>
    <row r="20" spans="119:120" ht="12.75" x14ac:dyDescent="0.25">
      <c r="DO20" s="259"/>
      <c r="DP20" s="259"/>
    </row>
    <row r="21" spans="119:120" ht="12.75" x14ac:dyDescent="0.25">
      <c r="DP21" s="259"/>
    </row>
    <row r="22" spans="119:120" ht="12.75" x14ac:dyDescent="0.25"/>
    <row r="23" spans="119:120" ht="12.75" x14ac:dyDescent="0.25">
      <c r="DO23" s="259"/>
      <c r="DP23" s="259"/>
    </row>
    <row r="24" spans="119:120" ht="12.75" x14ac:dyDescent="0.25">
      <c r="DP24" s="259"/>
    </row>
    <row r="25" spans="119:120" ht="12.75" x14ac:dyDescent="0.25">
      <c r="DP25" s="259"/>
    </row>
    <row r="26" spans="119:120" ht="12.75" x14ac:dyDescent="0.25">
      <c r="DO26" s="259"/>
      <c r="DP26" s="259"/>
    </row>
    <row r="27" spans="119:120" ht="12.75" x14ac:dyDescent="0.25"/>
    <row r="28" spans="119:120" ht="12.75" x14ac:dyDescent="0.25">
      <c r="DO28" s="259"/>
      <c r="DP28" s="259"/>
    </row>
    <row r="29" spans="119:120" ht="12.75" x14ac:dyDescent="0.25">
      <c r="DP29" s="259"/>
    </row>
    <row r="30" spans="119:120" ht="12.75" x14ac:dyDescent="0.25"/>
    <row r="31" spans="119:120" ht="12.75" x14ac:dyDescent="0.25">
      <c r="DO31" s="259"/>
      <c r="DP31" s="259"/>
    </row>
    <row r="32" spans="119:120" ht="12.75" x14ac:dyDescent="0.25"/>
    <row r="33" spans="98:120" ht="12.75" x14ac:dyDescent="0.25">
      <c r="DO33" s="259"/>
      <c r="DP33" s="259"/>
    </row>
    <row r="34" spans="98:120" ht="12.75" x14ac:dyDescent="0.25">
      <c r="DM34" s="259"/>
    </row>
    <row r="35" spans="98:120" ht="12.75" x14ac:dyDescent="0.25">
      <c r="CT35" s="259"/>
      <c r="CU35" s="259"/>
      <c r="CV35" s="259"/>
      <c r="CY35" s="259"/>
      <c r="CZ35" s="259"/>
      <c r="DA35" s="259"/>
      <c r="DD35" s="259"/>
      <c r="DE35" s="259"/>
      <c r="DF35" s="259"/>
      <c r="DI35" s="259"/>
      <c r="DJ35" s="259"/>
      <c r="DK35" s="259"/>
      <c r="DM35" s="259"/>
      <c r="DN35" s="259"/>
      <c r="DO35" s="259"/>
      <c r="DP35" s="259"/>
    </row>
    <row r="36" spans="98:120" ht="12.75" x14ac:dyDescent="0.25"/>
    <row r="37" spans="98:120" ht="12.75" x14ac:dyDescent="0.25">
      <c r="CW37" s="259"/>
      <c r="DB37" s="259"/>
      <c r="DG37" s="259"/>
      <c r="DL37" s="259"/>
      <c r="DP37" s="259"/>
    </row>
    <row r="38" spans="98:120" ht="12.75" x14ac:dyDescent="0.25">
      <c r="CT38" s="259"/>
      <c r="CU38" s="259"/>
      <c r="CV38" s="259"/>
      <c r="CW38" s="259"/>
      <c r="CY38" s="259"/>
      <c r="CZ38" s="259"/>
      <c r="DA38" s="259"/>
      <c r="DB38" s="259"/>
      <c r="DD38" s="259"/>
      <c r="DE38" s="259"/>
      <c r="DF38" s="259"/>
      <c r="DG38" s="259"/>
      <c r="DI38" s="259"/>
      <c r="DJ38" s="259"/>
      <c r="DK38" s="259"/>
      <c r="DL38" s="259"/>
      <c r="DN38" s="259"/>
      <c r="DO38" s="259"/>
      <c r="DP38" s="259"/>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59"/>
      <c r="DO49" s="259"/>
      <c r="DP49" s="259"/>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59"/>
      <c r="CS63" s="259"/>
      <c r="CX63" s="259"/>
      <c r="DC63" s="259"/>
      <c r="DH63" s="259"/>
    </row>
    <row r="64" spans="22:120" ht="12.75" x14ac:dyDescent="0.25">
      <c r="V64" s="259"/>
    </row>
    <row r="65" spans="15:120" ht="12.75" x14ac:dyDescent="0.2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2.75" x14ac:dyDescent="0.25">
      <c r="Q66" s="259"/>
      <c r="S66" s="259"/>
      <c r="U66" s="259"/>
      <c r="DM66" s="259"/>
    </row>
    <row r="67" spans="15:120" ht="12.75" x14ac:dyDescent="0.2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2.75" x14ac:dyDescent="0.25"/>
    <row r="69" spans="15:120" ht="12.75" x14ac:dyDescent="0.25"/>
    <row r="70" spans="15:120" ht="12.75" x14ac:dyDescent="0.25"/>
    <row r="71" spans="15:120" ht="12.75" x14ac:dyDescent="0.25"/>
    <row r="72" spans="15:120" ht="12.75" x14ac:dyDescent="0.25">
      <c r="DP72" s="259"/>
    </row>
    <row r="73" spans="15:120" ht="12.75" x14ac:dyDescent="0.25">
      <c r="DP73" s="259"/>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59"/>
      <c r="CX96" s="259"/>
      <c r="DC96" s="259"/>
      <c r="DH96" s="259"/>
    </row>
    <row r="97" spans="24:120" ht="12.75" x14ac:dyDescent="0.25">
      <c r="CS97" s="259"/>
      <c r="CX97" s="259"/>
      <c r="DC97" s="259"/>
      <c r="DH97" s="259"/>
      <c r="DP97" s="260" t="s">
        <v>512</v>
      </c>
    </row>
    <row r="98" spans="24:120" ht="12.75" hidden="1" x14ac:dyDescent="0.25">
      <c r="CS98" s="259"/>
      <c r="CX98" s="259"/>
      <c r="DC98" s="259"/>
      <c r="DH98" s="259"/>
    </row>
    <row r="99" spans="24:120" ht="12.75" hidden="1" x14ac:dyDescent="0.25">
      <c r="CS99" s="259"/>
      <c r="CX99" s="259"/>
      <c r="DC99" s="259"/>
      <c r="DH99" s="259"/>
    </row>
    <row r="101" spans="24:120" ht="12" hidden="1" customHeight="1" x14ac:dyDescent="0.2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5">
      <c r="CU102" s="259"/>
      <c r="CZ102" s="259"/>
      <c r="DE102" s="259"/>
      <c r="DJ102" s="259"/>
      <c r="DM102" s="259"/>
    </row>
    <row r="103" spans="24:120" ht="12.75" hidden="1" x14ac:dyDescent="0.25">
      <c r="CT103" s="259"/>
      <c r="CV103" s="259"/>
      <c r="CW103" s="259"/>
      <c r="CY103" s="259"/>
      <c r="DA103" s="259"/>
      <c r="DB103" s="259"/>
      <c r="DD103" s="259"/>
      <c r="DF103" s="259"/>
      <c r="DG103" s="259"/>
      <c r="DI103" s="259"/>
      <c r="DK103" s="259"/>
      <c r="DL103" s="259"/>
      <c r="DM103" s="259"/>
      <c r="DN103" s="259"/>
      <c r="DO103" s="259"/>
      <c r="DP103" s="259"/>
    </row>
    <row r="104" spans="24:120" ht="12.75" hidden="1" x14ac:dyDescent="0.25">
      <c r="CV104" s="259"/>
      <c r="CW104" s="259"/>
      <c r="DA104" s="259"/>
      <c r="DB104" s="259"/>
      <c r="DF104" s="259"/>
      <c r="DG104" s="259"/>
      <c r="DK104" s="259"/>
      <c r="DL104" s="259"/>
      <c r="DN104" s="259"/>
      <c r="DO104" s="259"/>
      <c r="DP104" s="259"/>
    </row>
    <row r="105" spans="24:120" ht="12.75" hidden="1" customHeight="1" x14ac:dyDescent="0.25"/>
  </sheetData>
  <sheetProtection algorithmName="SHA-512" hashValue="EyOuOmq4N/mk4J810+/mVv4DK0LdZOXgnkgAqqT3C5zUgvzIRRqAc3YQNe/qO+Xvyn5VJUFVL3bb3PpnzwmXUA==" saltValue="8dgVJxlY9atIJbH16XTSn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6640625" style="260" customWidth="1"/>
    <col min="117" max="16384" width="9" style="259" hidden="1"/>
  </cols>
  <sheetData>
    <row r="1" spans="2:116" ht="12.75" x14ac:dyDescent="0.2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2.75" x14ac:dyDescent="0.25"/>
    <row r="3" spans="2:116" ht="12.75" x14ac:dyDescent="0.25"/>
    <row r="4" spans="2:116" ht="12.75" x14ac:dyDescent="0.2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2.75" x14ac:dyDescent="0.2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2.75" x14ac:dyDescent="0.25"/>
    <row r="20" spans="9:116" ht="12.75" x14ac:dyDescent="0.25"/>
    <row r="21" spans="9:116" ht="12.75" x14ac:dyDescent="0.25">
      <c r="DL21" s="259"/>
    </row>
    <row r="22" spans="9:116" ht="12.75" x14ac:dyDescent="0.25">
      <c r="DI22" s="259"/>
      <c r="DJ22" s="259"/>
      <c r="DK22" s="259"/>
      <c r="DL22" s="259"/>
    </row>
    <row r="23" spans="9:116" ht="12.75" x14ac:dyDescent="0.25">
      <c r="CY23" s="259"/>
      <c r="CZ23" s="259"/>
      <c r="DA23" s="259"/>
      <c r="DB23" s="259"/>
      <c r="DC23" s="259"/>
      <c r="DD23" s="259"/>
      <c r="DE23" s="259"/>
      <c r="DF23" s="259"/>
      <c r="DG23" s="259"/>
      <c r="DH23" s="259"/>
      <c r="DI23" s="259"/>
      <c r="DJ23" s="259"/>
      <c r="DK23" s="259"/>
      <c r="DL23" s="259"/>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59"/>
      <c r="DA35" s="259"/>
      <c r="DB35" s="259"/>
      <c r="DC35" s="259"/>
      <c r="DD35" s="259"/>
      <c r="DE35" s="259"/>
      <c r="DF35" s="259"/>
      <c r="DG35" s="259"/>
      <c r="DH35" s="259"/>
      <c r="DI35" s="259"/>
      <c r="DJ35" s="259"/>
      <c r="DK35" s="259"/>
      <c r="DL35" s="259"/>
    </row>
    <row r="36" spans="15:116" ht="12.75" x14ac:dyDescent="0.25"/>
    <row r="37" spans="15:116" ht="12.75" x14ac:dyDescent="0.25">
      <c r="DL37" s="259"/>
    </row>
    <row r="38" spans="15:116" ht="12.75" x14ac:dyDescent="0.25">
      <c r="DI38" s="259"/>
      <c r="DJ38" s="259"/>
      <c r="DK38" s="259"/>
      <c r="DL38" s="259"/>
    </row>
    <row r="39" spans="15:116" ht="12.75" x14ac:dyDescent="0.25"/>
    <row r="40" spans="15:116" ht="12.75" x14ac:dyDescent="0.25"/>
    <row r="41" spans="15:116" ht="12.75" x14ac:dyDescent="0.25"/>
    <row r="42" spans="15:116" ht="12.75" x14ac:dyDescent="0.25"/>
    <row r="43" spans="15:116" ht="12.75" x14ac:dyDescent="0.2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2.75" x14ac:dyDescent="0.25">
      <c r="DL44" s="259"/>
    </row>
    <row r="45" spans="15:116" ht="12.75" x14ac:dyDescent="0.25"/>
    <row r="46" spans="15:116" ht="12.75" x14ac:dyDescent="0.25">
      <c r="DA46" s="259"/>
      <c r="DB46" s="259"/>
      <c r="DC46" s="259"/>
      <c r="DD46" s="259"/>
      <c r="DE46" s="259"/>
      <c r="DF46" s="259"/>
      <c r="DG46" s="259"/>
      <c r="DH46" s="259"/>
      <c r="DI46" s="259"/>
      <c r="DJ46" s="259"/>
      <c r="DK46" s="259"/>
      <c r="DL46" s="259"/>
    </row>
    <row r="47" spans="15:116" ht="12.75" x14ac:dyDescent="0.25"/>
    <row r="48" spans="15:116" ht="12.75" x14ac:dyDescent="0.25"/>
    <row r="49" spans="104:116" ht="12.75" x14ac:dyDescent="0.25"/>
    <row r="50" spans="104:116" ht="12.75" x14ac:dyDescent="0.25">
      <c r="CZ50" s="259"/>
      <c r="DA50" s="259"/>
      <c r="DB50" s="259"/>
      <c r="DC50" s="259"/>
      <c r="DD50" s="259"/>
      <c r="DE50" s="259"/>
      <c r="DF50" s="259"/>
      <c r="DG50" s="259"/>
      <c r="DH50" s="259"/>
      <c r="DI50" s="259"/>
      <c r="DJ50" s="259"/>
      <c r="DK50" s="259"/>
      <c r="DL50" s="259"/>
    </row>
    <row r="51" spans="104:116" ht="12.75" x14ac:dyDescent="0.25"/>
    <row r="52" spans="104:116" ht="12.75" x14ac:dyDescent="0.25"/>
    <row r="53" spans="104:116" ht="12.75" x14ac:dyDescent="0.25">
      <c r="DL53" s="259"/>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59"/>
      <c r="DD67" s="259"/>
      <c r="DE67" s="259"/>
      <c r="DF67" s="259"/>
      <c r="DG67" s="259"/>
      <c r="DH67" s="259"/>
      <c r="DI67" s="259"/>
      <c r="DJ67" s="259"/>
      <c r="DK67" s="259"/>
      <c r="DL67" s="259"/>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teuQOT6EKRApi20o95AQhHwJ0RHwemIv46uJGze0Bs04kYl5WvDJt/nvfE0O4MROPi9VSqifaskZC9N+U0AnMg==" saltValue="l1Y1OkDUwry2C6R1Ecth4Q==" spinCount="100000" sheet="1" objects="1" scenarios="1"/>
  <dataConsolidate/>
  <phoneticPr fontId="2"/>
  <printOptions horizontalCentered="1" verticalCentered="1"/>
  <pageMargins left="0" right="0" top="0" bottom="0" header="0" footer="0"/>
  <pageSetup paperSize="9" scale="4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5"/>
  <cols>
    <col min="1" max="36" width="2.46484375" style="261" customWidth="1"/>
    <col min="37" max="44" width="17" style="261" customWidth="1"/>
    <col min="45" max="45" width="6.1328125" style="268" customWidth="1"/>
    <col min="46" max="46" width="3" style="266" customWidth="1"/>
    <col min="47" max="47" width="19.1328125" style="261" hidden="1" customWidth="1"/>
    <col min="48" max="52" width="12.6640625" style="261" hidden="1" customWidth="1"/>
    <col min="53" max="16384" width="8.6640625" style="261" hidden="1"/>
  </cols>
  <sheetData>
    <row r="1" spans="1:46" ht="12.75" x14ac:dyDescent="0.25">
      <c r="AS1" s="262"/>
      <c r="AT1" s="262"/>
    </row>
    <row r="2" spans="1:46" ht="12.75" x14ac:dyDescent="0.25">
      <c r="AS2" s="262"/>
      <c r="AT2" s="262"/>
    </row>
    <row r="3" spans="1:46" ht="12.75" x14ac:dyDescent="0.25">
      <c r="AS3" s="262"/>
      <c r="AT3" s="262"/>
    </row>
    <row r="4" spans="1:46" ht="12.75" x14ac:dyDescent="0.25">
      <c r="AS4" s="262"/>
      <c r="AT4" s="262"/>
    </row>
    <row r="5" spans="1:46" ht="16.149999999999999" x14ac:dyDescent="0.25">
      <c r="A5" s="263" t="s">
        <v>513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2.75" x14ac:dyDescent="0.2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514</v>
      </c>
      <c r="AL6" s="267"/>
      <c r="AM6" s="267"/>
      <c r="AN6" s="267"/>
      <c r="AO6" s="262"/>
      <c r="AP6" s="262"/>
      <c r="AQ6" s="262"/>
      <c r="AR6" s="262"/>
    </row>
    <row r="7" spans="1:46" ht="13.5" customHeight="1" x14ac:dyDescent="0.2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515</v>
      </c>
      <c r="AP7" s="272"/>
      <c r="AQ7" s="273" t="s">
        <v>516</v>
      </c>
      <c r="AR7" s="274"/>
    </row>
    <row r="8" spans="1:46" ht="12.75" x14ac:dyDescent="0.2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517</v>
      </c>
      <c r="AQ8" s="279" t="s">
        <v>518</v>
      </c>
      <c r="AR8" s="280" t="s">
        <v>519</v>
      </c>
    </row>
    <row r="9" spans="1:46" ht="12.75" x14ac:dyDescent="0.2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520</v>
      </c>
      <c r="AL9" s="1167"/>
      <c r="AM9" s="1167"/>
      <c r="AN9" s="1168"/>
      <c r="AO9" s="281">
        <v>7884717</v>
      </c>
      <c r="AP9" s="281">
        <v>155668</v>
      </c>
      <c r="AQ9" s="282">
        <v>86855</v>
      </c>
      <c r="AR9" s="283">
        <v>79.2</v>
      </c>
    </row>
    <row r="10" spans="1:46" ht="13.5" customHeight="1" x14ac:dyDescent="0.2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521</v>
      </c>
      <c r="AL10" s="1167"/>
      <c r="AM10" s="1167"/>
      <c r="AN10" s="1168"/>
      <c r="AO10" s="284">
        <v>29649</v>
      </c>
      <c r="AP10" s="284">
        <v>585</v>
      </c>
      <c r="AQ10" s="285">
        <v>6847</v>
      </c>
      <c r="AR10" s="286">
        <v>-91.5</v>
      </c>
    </row>
    <row r="11" spans="1:46" ht="13.5" customHeight="1" x14ac:dyDescent="0.2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522</v>
      </c>
      <c r="AL11" s="1167"/>
      <c r="AM11" s="1167"/>
      <c r="AN11" s="1168"/>
      <c r="AO11" s="284">
        <v>120845</v>
      </c>
      <c r="AP11" s="284">
        <v>2386</v>
      </c>
      <c r="AQ11" s="285">
        <v>1522</v>
      </c>
      <c r="AR11" s="286">
        <v>56.8</v>
      </c>
    </row>
    <row r="12" spans="1:46" ht="13.5" customHeight="1" x14ac:dyDescent="0.2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523</v>
      </c>
      <c r="AL12" s="1167"/>
      <c r="AM12" s="1167"/>
      <c r="AN12" s="1168"/>
      <c r="AO12" s="284" t="s">
        <v>524</v>
      </c>
      <c r="AP12" s="284" t="s">
        <v>524</v>
      </c>
      <c r="AQ12" s="285">
        <v>12</v>
      </c>
      <c r="AR12" s="286" t="s">
        <v>524</v>
      </c>
    </row>
    <row r="13" spans="1:46" ht="13.5" customHeight="1" x14ac:dyDescent="0.2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525</v>
      </c>
      <c r="AL13" s="1167"/>
      <c r="AM13" s="1167"/>
      <c r="AN13" s="1168"/>
      <c r="AO13" s="284">
        <v>388872</v>
      </c>
      <c r="AP13" s="284">
        <v>7677</v>
      </c>
      <c r="AQ13" s="285">
        <v>3290</v>
      </c>
      <c r="AR13" s="286">
        <v>133.30000000000001</v>
      </c>
    </row>
    <row r="14" spans="1:46" ht="13.5" customHeight="1" x14ac:dyDescent="0.2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526</v>
      </c>
      <c r="AL14" s="1167"/>
      <c r="AM14" s="1167"/>
      <c r="AN14" s="1168"/>
      <c r="AO14" s="284">
        <v>188398</v>
      </c>
      <c r="AP14" s="284">
        <v>3720</v>
      </c>
      <c r="AQ14" s="285">
        <v>1835</v>
      </c>
      <c r="AR14" s="286">
        <v>102.7</v>
      </c>
    </row>
    <row r="15" spans="1:46" ht="13.5" customHeight="1" x14ac:dyDescent="0.2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527</v>
      </c>
      <c r="AL15" s="1170"/>
      <c r="AM15" s="1170"/>
      <c r="AN15" s="1171"/>
      <c r="AO15" s="284">
        <v>-621474</v>
      </c>
      <c r="AP15" s="284">
        <v>-12270</v>
      </c>
      <c r="AQ15" s="285">
        <v>-6144</v>
      </c>
      <c r="AR15" s="286">
        <v>99.7</v>
      </c>
    </row>
    <row r="16" spans="1:46" ht="12.75" x14ac:dyDescent="0.2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191</v>
      </c>
      <c r="AL16" s="1170"/>
      <c r="AM16" s="1170"/>
      <c r="AN16" s="1171"/>
      <c r="AO16" s="284">
        <v>7991007</v>
      </c>
      <c r="AP16" s="284">
        <v>157766</v>
      </c>
      <c r="AQ16" s="285">
        <v>94217</v>
      </c>
      <c r="AR16" s="286">
        <v>67.400000000000006</v>
      </c>
    </row>
    <row r="17" spans="1:46" ht="12.75" x14ac:dyDescent="0.2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2.75" x14ac:dyDescent="0.2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2.75" x14ac:dyDescent="0.2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528</v>
      </c>
      <c r="AL19" s="262"/>
      <c r="AM19" s="262"/>
      <c r="AN19" s="262"/>
      <c r="AO19" s="262"/>
      <c r="AP19" s="262"/>
      <c r="AQ19" s="262"/>
      <c r="AR19" s="262"/>
    </row>
    <row r="20" spans="1:46" ht="12.75" x14ac:dyDescent="0.2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529</v>
      </c>
      <c r="AP20" s="293" t="s">
        <v>530</v>
      </c>
      <c r="AQ20" s="294" t="s">
        <v>531</v>
      </c>
      <c r="AR20" s="295"/>
    </row>
    <row r="21" spans="1:46" s="301" customFormat="1" ht="12.75" x14ac:dyDescent="0.2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532</v>
      </c>
      <c r="AL21" s="1173"/>
      <c r="AM21" s="1173"/>
      <c r="AN21" s="1174"/>
      <c r="AO21" s="297">
        <v>16.739999999999998</v>
      </c>
      <c r="AP21" s="298">
        <v>8.67</v>
      </c>
      <c r="AQ21" s="299">
        <v>8.07</v>
      </c>
      <c r="AR21" s="267"/>
      <c r="AS21" s="300"/>
      <c r="AT21" s="296"/>
    </row>
    <row r="22" spans="1:46" s="301" customFormat="1" ht="12.75" x14ac:dyDescent="0.2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533</v>
      </c>
      <c r="AL22" s="1173"/>
      <c r="AM22" s="1173"/>
      <c r="AN22" s="1174"/>
      <c r="AO22" s="302">
        <v>92.4</v>
      </c>
      <c r="AP22" s="303">
        <v>97.8</v>
      </c>
      <c r="AQ22" s="304">
        <v>-5.4</v>
      </c>
      <c r="AR22" s="288"/>
      <c r="AS22" s="300"/>
      <c r="AT22" s="296"/>
    </row>
    <row r="23" spans="1:46" s="301" customFormat="1" ht="12.75" x14ac:dyDescent="0.2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2.75" x14ac:dyDescent="0.2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2.75" x14ac:dyDescent="0.2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2.75" x14ac:dyDescent="0.25">
      <c r="A26" s="1165" t="s">
        <v>534</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2.75" x14ac:dyDescent="0.25">
      <c r="A27" s="309"/>
      <c r="AO27" s="262"/>
      <c r="AP27" s="262"/>
      <c r="AQ27" s="262"/>
      <c r="AR27" s="262"/>
      <c r="AS27" s="262"/>
      <c r="AT27" s="262"/>
    </row>
    <row r="28" spans="1:46" ht="16.149999999999999" x14ac:dyDescent="0.25">
      <c r="A28" s="263" t="s">
        <v>535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2.75" x14ac:dyDescent="0.2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536</v>
      </c>
      <c r="AL29" s="267"/>
      <c r="AM29" s="267"/>
      <c r="AN29" s="267"/>
      <c r="AO29" s="262"/>
      <c r="AP29" s="262"/>
      <c r="AQ29" s="262"/>
      <c r="AR29" s="262"/>
      <c r="AS29" s="311"/>
    </row>
    <row r="30" spans="1:46" ht="13.5" customHeight="1" x14ac:dyDescent="0.2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515</v>
      </c>
      <c r="AP30" s="272"/>
      <c r="AQ30" s="273" t="s">
        <v>516</v>
      </c>
      <c r="AR30" s="274"/>
    </row>
    <row r="31" spans="1:46" ht="12.75" x14ac:dyDescent="0.2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517</v>
      </c>
      <c r="AQ31" s="279" t="s">
        <v>518</v>
      </c>
      <c r="AR31" s="280" t="s">
        <v>519</v>
      </c>
    </row>
    <row r="32" spans="1:46" ht="27" customHeight="1" x14ac:dyDescent="0.2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537</v>
      </c>
      <c r="AL32" s="1157"/>
      <c r="AM32" s="1157"/>
      <c r="AN32" s="1158"/>
      <c r="AO32" s="312">
        <v>6218344</v>
      </c>
      <c r="AP32" s="312">
        <v>122768</v>
      </c>
      <c r="AQ32" s="313">
        <v>62389</v>
      </c>
      <c r="AR32" s="314">
        <v>96.8</v>
      </c>
    </row>
    <row r="33" spans="1:46" ht="13.5" customHeight="1" x14ac:dyDescent="0.2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538</v>
      </c>
      <c r="AL33" s="1157"/>
      <c r="AM33" s="1157"/>
      <c r="AN33" s="1158"/>
      <c r="AO33" s="312" t="s">
        <v>524</v>
      </c>
      <c r="AP33" s="312" t="s">
        <v>524</v>
      </c>
      <c r="AQ33" s="313" t="s">
        <v>524</v>
      </c>
      <c r="AR33" s="314" t="s">
        <v>524</v>
      </c>
    </row>
    <row r="34" spans="1:46" ht="27" customHeight="1" x14ac:dyDescent="0.2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539</v>
      </c>
      <c r="AL34" s="1157"/>
      <c r="AM34" s="1157"/>
      <c r="AN34" s="1158"/>
      <c r="AO34" s="312" t="s">
        <v>524</v>
      </c>
      <c r="AP34" s="312" t="s">
        <v>524</v>
      </c>
      <c r="AQ34" s="313">
        <v>3</v>
      </c>
      <c r="AR34" s="314" t="s">
        <v>524</v>
      </c>
    </row>
    <row r="35" spans="1:46" ht="27" customHeight="1" x14ac:dyDescent="0.2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540</v>
      </c>
      <c r="AL35" s="1157"/>
      <c r="AM35" s="1157"/>
      <c r="AN35" s="1158"/>
      <c r="AO35" s="312">
        <v>1856602</v>
      </c>
      <c r="AP35" s="312">
        <v>36655</v>
      </c>
      <c r="AQ35" s="313">
        <v>14672</v>
      </c>
      <c r="AR35" s="314">
        <v>149.80000000000001</v>
      </c>
    </row>
    <row r="36" spans="1:46" ht="27" customHeight="1" x14ac:dyDescent="0.2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541</v>
      </c>
      <c r="AL36" s="1157"/>
      <c r="AM36" s="1157"/>
      <c r="AN36" s="1158"/>
      <c r="AO36" s="312" t="s">
        <v>524</v>
      </c>
      <c r="AP36" s="312" t="s">
        <v>524</v>
      </c>
      <c r="AQ36" s="313">
        <v>1817</v>
      </c>
      <c r="AR36" s="314" t="s">
        <v>524</v>
      </c>
    </row>
    <row r="37" spans="1:46" ht="13.5" customHeight="1" x14ac:dyDescent="0.2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542</v>
      </c>
      <c r="AL37" s="1157"/>
      <c r="AM37" s="1157"/>
      <c r="AN37" s="1158"/>
      <c r="AO37" s="312">
        <v>13638</v>
      </c>
      <c r="AP37" s="312">
        <v>269</v>
      </c>
      <c r="AQ37" s="313">
        <v>585</v>
      </c>
      <c r="AR37" s="314">
        <v>-54</v>
      </c>
    </row>
    <row r="38" spans="1:46" ht="27" customHeight="1" x14ac:dyDescent="0.2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543</v>
      </c>
      <c r="AL38" s="1160"/>
      <c r="AM38" s="1160"/>
      <c r="AN38" s="1161"/>
      <c r="AO38" s="315">
        <v>1167</v>
      </c>
      <c r="AP38" s="315">
        <v>23</v>
      </c>
      <c r="AQ38" s="316">
        <v>1</v>
      </c>
      <c r="AR38" s="304">
        <v>2200</v>
      </c>
      <c r="AS38" s="311"/>
    </row>
    <row r="39" spans="1:46" ht="12.75" x14ac:dyDescent="0.2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544</v>
      </c>
      <c r="AL39" s="1160"/>
      <c r="AM39" s="1160"/>
      <c r="AN39" s="1161"/>
      <c r="AO39" s="312">
        <v>-101501</v>
      </c>
      <c r="AP39" s="312">
        <v>-2004</v>
      </c>
      <c r="AQ39" s="313">
        <v>-3091</v>
      </c>
      <c r="AR39" s="314">
        <v>-35.200000000000003</v>
      </c>
      <c r="AS39" s="311"/>
    </row>
    <row r="40" spans="1:46" ht="27" customHeight="1" x14ac:dyDescent="0.2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545</v>
      </c>
      <c r="AL40" s="1157"/>
      <c r="AM40" s="1157"/>
      <c r="AN40" s="1158"/>
      <c r="AO40" s="312">
        <v>-5498734</v>
      </c>
      <c r="AP40" s="312">
        <v>-108561</v>
      </c>
      <c r="AQ40" s="313">
        <v>-54269</v>
      </c>
      <c r="AR40" s="314">
        <v>100</v>
      </c>
      <c r="AS40" s="311"/>
    </row>
    <row r="41" spans="1:46" ht="12.75" x14ac:dyDescent="0.2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307</v>
      </c>
      <c r="AL41" s="1163"/>
      <c r="AM41" s="1163"/>
      <c r="AN41" s="1164"/>
      <c r="AO41" s="312">
        <v>2489516</v>
      </c>
      <c r="AP41" s="312">
        <v>49150</v>
      </c>
      <c r="AQ41" s="313">
        <v>22106</v>
      </c>
      <c r="AR41" s="314">
        <v>122.3</v>
      </c>
      <c r="AS41" s="311"/>
    </row>
    <row r="42" spans="1:46" ht="12.75" x14ac:dyDescent="0.2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546</v>
      </c>
      <c r="AL42" s="262"/>
      <c r="AM42" s="262"/>
      <c r="AN42" s="262"/>
      <c r="AO42" s="262"/>
      <c r="AP42" s="262"/>
      <c r="AQ42" s="288"/>
      <c r="AR42" s="288"/>
      <c r="AS42" s="311"/>
    </row>
    <row r="43" spans="1:46" ht="12.75" x14ac:dyDescent="0.2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2.75" x14ac:dyDescent="0.2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2.75" x14ac:dyDescent="0.2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2.75" x14ac:dyDescent="0.2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5">
      <c r="A47" s="321" t="s">
        <v>547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2.75" x14ac:dyDescent="0.2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548</v>
      </c>
      <c r="AL48" s="322"/>
      <c r="AM48" s="322"/>
      <c r="AN48" s="322"/>
      <c r="AO48" s="322"/>
      <c r="AP48" s="322"/>
      <c r="AQ48" s="323"/>
      <c r="AR48" s="322"/>
    </row>
    <row r="49" spans="1:44" ht="13.5" customHeight="1" x14ac:dyDescent="0.2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515</v>
      </c>
      <c r="AN49" s="1151" t="s">
        <v>549</v>
      </c>
      <c r="AO49" s="1152"/>
      <c r="AP49" s="1152"/>
      <c r="AQ49" s="1152"/>
      <c r="AR49" s="1153"/>
    </row>
    <row r="50" spans="1:44" ht="12.75" x14ac:dyDescent="0.2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550</v>
      </c>
      <c r="AO50" s="329" t="s">
        <v>551</v>
      </c>
      <c r="AP50" s="330" t="s">
        <v>552</v>
      </c>
      <c r="AQ50" s="331" t="s">
        <v>553</v>
      </c>
      <c r="AR50" s="332" t="s">
        <v>554</v>
      </c>
    </row>
    <row r="51" spans="1:44" ht="12.75" x14ac:dyDescent="0.2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555</v>
      </c>
      <c r="AL51" s="325"/>
      <c r="AM51" s="333">
        <v>7280112</v>
      </c>
      <c r="AN51" s="334">
        <v>131569</v>
      </c>
      <c r="AO51" s="335">
        <v>-11.7</v>
      </c>
      <c r="AP51" s="336">
        <v>69185</v>
      </c>
      <c r="AQ51" s="337">
        <v>-2</v>
      </c>
      <c r="AR51" s="338">
        <v>-9.6999999999999993</v>
      </c>
    </row>
    <row r="52" spans="1:44" ht="12.75" x14ac:dyDescent="0.2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556</v>
      </c>
      <c r="AM52" s="341">
        <v>5155488</v>
      </c>
      <c r="AN52" s="342">
        <v>93172</v>
      </c>
      <c r="AO52" s="343">
        <v>-18.8</v>
      </c>
      <c r="AP52" s="344">
        <v>38519</v>
      </c>
      <c r="AQ52" s="345">
        <v>3</v>
      </c>
      <c r="AR52" s="346">
        <v>-21.8</v>
      </c>
    </row>
    <row r="53" spans="1:44" ht="12.75" x14ac:dyDescent="0.2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557</v>
      </c>
      <c r="AL53" s="325"/>
      <c r="AM53" s="333">
        <v>5102793</v>
      </c>
      <c r="AN53" s="334">
        <v>94222</v>
      </c>
      <c r="AO53" s="335">
        <v>-28.4</v>
      </c>
      <c r="AP53" s="336">
        <v>70166</v>
      </c>
      <c r="AQ53" s="337">
        <v>1.4</v>
      </c>
      <c r="AR53" s="338">
        <v>-29.8</v>
      </c>
    </row>
    <row r="54" spans="1:44" ht="12.75" x14ac:dyDescent="0.2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556</v>
      </c>
      <c r="AM54" s="341">
        <v>2725521</v>
      </c>
      <c r="AN54" s="342">
        <v>50326</v>
      </c>
      <c r="AO54" s="343">
        <v>-46</v>
      </c>
      <c r="AP54" s="344">
        <v>36115</v>
      </c>
      <c r="AQ54" s="345">
        <v>-6.2</v>
      </c>
      <c r="AR54" s="346">
        <v>-39.799999999999997</v>
      </c>
    </row>
    <row r="55" spans="1:44" ht="12.75" x14ac:dyDescent="0.2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558</v>
      </c>
      <c r="AL55" s="325"/>
      <c r="AM55" s="333">
        <v>5955622</v>
      </c>
      <c r="AN55" s="334">
        <v>112254</v>
      </c>
      <c r="AO55" s="335">
        <v>19.100000000000001</v>
      </c>
      <c r="AP55" s="336">
        <v>70329</v>
      </c>
      <c r="AQ55" s="337">
        <v>0.2</v>
      </c>
      <c r="AR55" s="338">
        <v>18.899999999999999</v>
      </c>
    </row>
    <row r="56" spans="1:44" ht="12.75" x14ac:dyDescent="0.2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556</v>
      </c>
      <c r="AM56" s="341">
        <v>3688615</v>
      </c>
      <c r="AN56" s="342">
        <v>69524</v>
      </c>
      <c r="AO56" s="343">
        <v>38.1</v>
      </c>
      <c r="AP56" s="344">
        <v>39403</v>
      </c>
      <c r="AQ56" s="345">
        <v>9.1</v>
      </c>
      <c r="AR56" s="346">
        <v>29</v>
      </c>
    </row>
    <row r="57" spans="1:44" ht="12.75" x14ac:dyDescent="0.2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559</v>
      </c>
      <c r="AL57" s="325"/>
      <c r="AM57" s="333">
        <v>6935822</v>
      </c>
      <c r="AN57" s="334">
        <v>133600</v>
      </c>
      <c r="AO57" s="335">
        <v>19</v>
      </c>
      <c r="AP57" s="336">
        <v>71871</v>
      </c>
      <c r="AQ57" s="337">
        <v>2.2000000000000002</v>
      </c>
      <c r="AR57" s="338">
        <v>16.8</v>
      </c>
    </row>
    <row r="58" spans="1:44" ht="12.75" x14ac:dyDescent="0.2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556</v>
      </c>
      <c r="AM58" s="341">
        <v>5266808</v>
      </c>
      <c r="AN58" s="342">
        <v>101451</v>
      </c>
      <c r="AO58" s="343">
        <v>45.9</v>
      </c>
      <c r="AP58" s="344">
        <v>38232</v>
      </c>
      <c r="AQ58" s="345">
        <v>-3</v>
      </c>
      <c r="AR58" s="346">
        <v>48.9</v>
      </c>
    </row>
    <row r="59" spans="1:44" ht="12.75" x14ac:dyDescent="0.2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560</v>
      </c>
      <c r="AL59" s="325"/>
      <c r="AM59" s="333">
        <v>6205281</v>
      </c>
      <c r="AN59" s="334">
        <v>122511</v>
      </c>
      <c r="AO59" s="335">
        <v>-8.3000000000000007</v>
      </c>
      <c r="AP59" s="336">
        <v>71807</v>
      </c>
      <c r="AQ59" s="337">
        <v>-0.1</v>
      </c>
      <c r="AR59" s="338">
        <v>-8.1999999999999993</v>
      </c>
    </row>
    <row r="60" spans="1:44" ht="12.75" x14ac:dyDescent="0.2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556</v>
      </c>
      <c r="AM60" s="341">
        <v>4163058</v>
      </c>
      <c r="AN60" s="342">
        <v>82191</v>
      </c>
      <c r="AO60" s="343">
        <v>-19</v>
      </c>
      <c r="AP60" s="344">
        <v>37333</v>
      </c>
      <c r="AQ60" s="345">
        <v>-2.4</v>
      </c>
      <c r="AR60" s="346">
        <v>-16.600000000000001</v>
      </c>
    </row>
    <row r="61" spans="1:44" ht="12.75" x14ac:dyDescent="0.2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561</v>
      </c>
      <c r="AL61" s="347"/>
      <c r="AM61" s="348">
        <v>6295926</v>
      </c>
      <c r="AN61" s="349">
        <v>118831</v>
      </c>
      <c r="AO61" s="350">
        <v>-2.1</v>
      </c>
      <c r="AP61" s="351">
        <v>70672</v>
      </c>
      <c r="AQ61" s="352">
        <v>0.3</v>
      </c>
      <c r="AR61" s="338">
        <v>-2.4</v>
      </c>
    </row>
    <row r="62" spans="1:44" ht="12.75" x14ac:dyDescent="0.2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556</v>
      </c>
      <c r="AM62" s="341">
        <v>4199898</v>
      </c>
      <c r="AN62" s="342">
        <v>79333</v>
      </c>
      <c r="AO62" s="343">
        <v>0</v>
      </c>
      <c r="AP62" s="344">
        <v>37920</v>
      </c>
      <c r="AQ62" s="345">
        <v>0.1</v>
      </c>
      <c r="AR62" s="346">
        <v>-0.1</v>
      </c>
    </row>
    <row r="63" spans="1:44" ht="12.75" x14ac:dyDescent="0.2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2.75" x14ac:dyDescent="0.2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2.75" x14ac:dyDescent="0.2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2.75" x14ac:dyDescent="0.2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5">
      <c r="AK67" s="262"/>
      <c r="AL67" s="262"/>
      <c r="AM67" s="262"/>
      <c r="AN67" s="262"/>
      <c r="AO67" s="262"/>
      <c r="AP67" s="262"/>
      <c r="AQ67" s="262"/>
      <c r="AR67" s="262"/>
      <c r="AS67" s="262"/>
      <c r="AT67" s="262"/>
    </row>
    <row r="68" spans="1:46" ht="13.5" hidden="1" customHeight="1" x14ac:dyDescent="0.25">
      <c r="AK68" s="262"/>
      <c r="AL68" s="262"/>
      <c r="AM68" s="262"/>
      <c r="AN68" s="262"/>
      <c r="AO68" s="262"/>
      <c r="AP68" s="262"/>
      <c r="AQ68" s="262"/>
      <c r="AR68" s="262"/>
    </row>
    <row r="69" spans="1:46" ht="13.5" hidden="1" customHeight="1" x14ac:dyDescent="0.25">
      <c r="AK69" s="262"/>
      <c r="AL69" s="262"/>
      <c r="AM69" s="262"/>
      <c r="AN69" s="262"/>
      <c r="AO69" s="262"/>
      <c r="AP69" s="262"/>
      <c r="AQ69" s="262"/>
      <c r="AR69" s="262"/>
    </row>
    <row r="70" spans="1:46" ht="12.75" hidden="1" x14ac:dyDescent="0.25">
      <c r="AK70" s="262"/>
      <c r="AL70" s="262"/>
      <c r="AM70" s="262"/>
      <c r="AN70" s="262"/>
      <c r="AO70" s="262"/>
      <c r="AP70" s="262"/>
      <c r="AQ70" s="262"/>
      <c r="AR70" s="262"/>
    </row>
    <row r="71" spans="1:46" ht="12.75" hidden="1" x14ac:dyDescent="0.25">
      <c r="AK71" s="262"/>
      <c r="AL71" s="262"/>
      <c r="AM71" s="262"/>
      <c r="AN71" s="262"/>
      <c r="AO71" s="262"/>
      <c r="AP71" s="262"/>
      <c r="AQ71" s="262"/>
      <c r="AR71" s="262"/>
    </row>
    <row r="72" spans="1:46" ht="12.75" hidden="1" x14ac:dyDescent="0.25">
      <c r="AK72" s="262"/>
      <c r="AL72" s="262"/>
      <c r="AM72" s="262"/>
      <c r="AN72" s="262"/>
      <c r="AO72" s="262"/>
      <c r="AP72" s="262"/>
      <c r="AQ72" s="262"/>
      <c r="AR72" s="262"/>
    </row>
    <row r="73" spans="1:46" ht="12.75" hidden="1" x14ac:dyDescent="0.25">
      <c r="AK73" s="262"/>
      <c r="AL73" s="262"/>
      <c r="AM73" s="262"/>
      <c r="AN73" s="262"/>
      <c r="AO73" s="262"/>
      <c r="AP73" s="262"/>
      <c r="AQ73" s="262"/>
      <c r="AR73" s="262"/>
    </row>
  </sheetData>
  <sheetProtection algorithmName="SHA-512" hashValue="pVvpZH9Bi1zrPutl1iSprx83KmjKoAVfD1t2NS82Oov6cH+4VGvgtScrq8yeRIKgrTBfhnTew7g5p4bIY2C2jA==" saltValue="4c8MTM0BdCcMdEtlKTiCe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260" customWidth="1"/>
    <col min="126" max="16384" width="9" style="259" hidden="1"/>
  </cols>
  <sheetData>
    <row r="1" spans="2:125" ht="13.5" customHeight="1" x14ac:dyDescent="0.2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2.75" x14ac:dyDescent="0.25">
      <c r="B2" s="259"/>
      <c r="DG2" s="259"/>
    </row>
    <row r="3" spans="2:125" ht="12.75" x14ac:dyDescent="0.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2.75" x14ac:dyDescent="0.25"/>
    <row r="5" spans="2:125" ht="12.75" x14ac:dyDescent="0.25"/>
    <row r="6" spans="2:125" ht="12.75" x14ac:dyDescent="0.25"/>
    <row r="7" spans="2:125" ht="12.75" x14ac:dyDescent="0.25"/>
    <row r="8" spans="2:125" ht="12.75" x14ac:dyDescent="0.25"/>
    <row r="9" spans="2:125" ht="12.75" x14ac:dyDescent="0.25">
      <c r="DU9" s="259"/>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59"/>
    </row>
    <row r="18" spans="125:125" ht="12.75" x14ac:dyDescent="0.25"/>
    <row r="19" spans="125:125" ht="12.75" x14ac:dyDescent="0.25"/>
    <row r="20" spans="125:125" ht="12.75" x14ac:dyDescent="0.25">
      <c r="DU20" s="259"/>
    </row>
    <row r="21" spans="125:125" ht="12.75" x14ac:dyDescent="0.25">
      <c r="DU21" s="259"/>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59"/>
    </row>
    <row r="29" spans="125:125" ht="12.75" x14ac:dyDescent="0.25"/>
    <row r="30" spans="125:125" ht="12.75" x14ac:dyDescent="0.25"/>
    <row r="31" spans="125:125" ht="12.75" x14ac:dyDescent="0.25"/>
    <row r="32" spans="125:125" ht="12.75" x14ac:dyDescent="0.25"/>
    <row r="33" spans="2:125" ht="12.75" x14ac:dyDescent="0.25">
      <c r="B33" s="259"/>
      <c r="G33" s="259"/>
      <c r="I33" s="259"/>
    </row>
    <row r="34" spans="2:125" ht="12.75" x14ac:dyDescent="0.25">
      <c r="C34" s="259"/>
      <c r="P34" s="259"/>
      <c r="DE34" s="259"/>
      <c r="DH34" s="259"/>
    </row>
    <row r="35" spans="2:125" ht="12.75" x14ac:dyDescent="0.25">
      <c r="D35" s="259"/>
      <c r="E35" s="259"/>
      <c r="DG35" s="259"/>
      <c r="DJ35" s="259"/>
      <c r="DP35" s="259"/>
      <c r="DQ35" s="259"/>
      <c r="DR35" s="259"/>
      <c r="DS35" s="259"/>
      <c r="DT35" s="259"/>
      <c r="DU35" s="259"/>
    </row>
    <row r="36" spans="2:125" ht="12.75" x14ac:dyDescent="0.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2.75" x14ac:dyDescent="0.25">
      <c r="DU37" s="259"/>
    </row>
    <row r="38" spans="2:125" ht="12.75" x14ac:dyDescent="0.25">
      <c r="DT38" s="259"/>
      <c r="DU38" s="259"/>
    </row>
    <row r="39" spans="2:125" ht="12.75" x14ac:dyDescent="0.25"/>
    <row r="40" spans="2:125" ht="12.75" x14ac:dyDescent="0.25">
      <c r="DH40" s="259"/>
    </row>
    <row r="41" spans="2:125" ht="12.75" x14ac:dyDescent="0.25">
      <c r="DE41" s="259"/>
    </row>
    <row r="42" spans="2:125" ht="12.75" x14ac:dyDescent="0.25">
      <c r="DG42" s="259"/>
      <c r="DJ42" s="259"/>
    </row>
    <row r="43" spans="2:125" ht="12.75" x14ac:dyDescent="0.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2.75" x14ac:dyDescent="0.25">
      <c r="DU44" s="259"/>
    </row>
    <row r="45" spans="2:125" ht="12.75" x14ac:dyDescent="0.25"/>
    <row r="46" spans="2:125" ht="12.75" x14ac:dyDescent="0.25"/>
    <row r="47" spans="2:125" ht="12.75" x14ac:dyDescent="0.25"/>
    <row r="48" spans="2:125" ht="12.75" x14ac:dyDescent="0.25">
      <c r="DT48" s="259"/>
      <c r="DU48" s="259"/>
    </row>
    <row r="49" spans="120:125" ht="12.75" x14ac:dyDescent="0.25">
      <c r="DU49" s="259"/>
    </row>
    <row r="50" spans="120:125" ht="12.75" x14ac:dyDescent="0.25">
      <c r="DU50" s="259"/>
    </row>
    <row r="51" spans="120:125" ht="12.75" x14ac:dyDescent="0.25">
      <c r="DP51" s="259"/>
      <c r="DQ51" s="259"/>
      <c r="DR51" s="259"/>
      <c r="DS51" s="259"/>
      <c r="DT51" s="259"/>
      <c r="DU51" s="259"/>
    </row>
    <row r="52" spans="120:125" ht="12.75" x14ac:dyDescent="0.25"/>
    <row r="53" spans="120:125" ht="12.75" x14ac:dyDescent="0.25"/>
    <row r="54" spans="120:125" ht="12.75" x14ac:dyDescent="0.25">
      <c r="DU54" s="259"/>
    </row>
    <row r="55" spans="120:125" ht="12.75" x14ac:dyDescent="0.25"/>
    <row r="56" spans="120:125" ht="12.75" x14ac:dyDescent="0.25"/>
    <row r="57" spans="120:125" ht="12.75" x14ac:dyDescent="0.25"/>
    <row r="58" spans="120:125" ht="12.75" x14ac:dyDescent="0.25">
      <c r="DU58" s="259"/>
    </row>
    <row r="59" spans="120:125" ht="12.75" x14ac:dyDescent="0.25"/>
    <row r="60" spans="120:125" ht="12.75" x14ac:dyDescent="0.25"/>
    <row r="61" spans="120:125" ht="12.75" x14ac:dyDescent="0.25"/>
    <row r="62" spans="120:125" ht="12.75" x14ac:dyDescent="0.25"/>
    <row r="63" spans="120:125" ht="12.75" x14ac:dyDescent="0.25">
      <c r="DU63" s="259"/>
    </row>
    <row r="64" spans="120:125" ht="12.75" x14ac:dyDescent="0.25">
      <c r="DT64" s="259"/>
      <c r="DU64" s="259"/>
    </row>
    <row r="65" spans="123:125" ht="12.75" x14ac:dyDescent="0.25"/>
    <row r="66" spans="123:125" ht="12.75" x14ac:dyDescent="0.25"/>
    <row r="67" spans="123:125" ht="12.75" x14ac:dyDescent="0.25"/>
    <row r="68" spans="123:125" ht="12.75" x14ac:dyDescent="0.25"/>
    <row r="69" spans="123:125" ht="12.75" x14ac:dyDescent="0.25">
      <c r="DS69" s="259"/>
      <c r="DT69" s="259"/>
      <c r="DU69" s="259"/>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59"/>
    </row>
    <row r="83" spans="116:125" ht="12.75" x14ac:dyDescent="0.25">
      <c r="DM83" s="259"/>
      <c r="DN83" s="259"/>
      <c r="DO83" s="259"/>
      <c r="DP83" s="259"/>
      <c r="DQ83" s="259"/>
      <c r="DR83" s="259"/>
      <c r="DS83" s="259"/>
      <c r="DT83" s="259"/>
      <c r="DU83" s="259"/>
    </row>
    <row r="84" spans="116:125" ht="12.75" x14ac:dyDescent="0.25"/>
    <row r="85" spans="116:125" ht="12.75" x14ac:dyDescent="0.25"/>
    <row r="86" spans="116:125" ht="12.75" x14ac:dyDescent="0.25"/>
    <row r="87" spans="116:125" ht="12.75" x14ac:dyDescent="0.25"/>
    <row r="88" spans="116:125" ht="12.75" x14ac:dyDescent="0.25">
      <c r="DU88" s="259"/>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59"/>
      <c r="DT94" s="259"/>
      <c r="DU94" s="259"/>
    </row>
    <row r="95" spans="116:125" ht="13.5" customHeight="1" x14ac:dyDescent="0.25">
      <c r="DU95" s="259"/>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59"/>
    </row>
    <row r="102" spans="124:125" ht="13.5" customHeight="1" x14ac:dyDescent="0.25"/>
    <row r="103" spans="124:125" ht="13.5" customHeight="1" x14ac:dyDescent="0.25"/>
    <row r="104" spans="124:125" ht="13.5" customHeight="1" x14ac:dyDescent="0.25">
      <c r="DT104" s="259"/>
      <c r="DU104" s="259"/>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9" t="s">
        <v>563</v>
      </c>
    </row>
    <row r="121" spans="125:125" ht="13.5" hidden="1" customHeight="1" x14ac:dyDescent="0.25">
      <c r="DU121" s="259"/>
    </row>
  </sheetData>
  <sheetProtection algorithmName="SHA-512" hashValue="dT+p2gqKVrZCcBcI97SKGQs9E6z1jPFO+lbdUZ/cBZF+fQcaxq0Oxk6LxMcIUupbmUG+xS0vcq1QcH75C251bQ==" saltValue="OYzQXVJVUqzgSPwUFmMUeA==" spinCount="100000" sheet="1" objects="1" scenarios="1"/>
  <dataConsolidate/>
  <phoneticPr fontId="2"/>
  <printOptions horizontalCentered="1" verticalCentered="1"/>
  <pageMargins left="0" right="0" top="0.19685039370078741" bottom="0" header="0.39370078740157483" footer="0"/>
  <pageSetup paperSize="9" scale="40"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60" customWidth="1"/>
    <col min="126" max="142" width="0" style="259" hidden="1" customWidth="1"/>
    <col min="143" max="16384" width="9" style="259" hidden="1"/>
  </cols>
  <sheetData>
    <row r="1" spans="1:125" ht="13.5" customHeight="1" x14ac:dyDescent="0.2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2.75" x14ac:dyDescent="0.25">
      <c r="B2" s="259"/>
      <c r="T2" s="259"/>
    </row>
    <row r="3" spans="1:125" ht="12.75" x14ac:dyDescent="0.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59"/>
      <c r="G33" s="259"/>
      <c r="I33" s="259"/>
    </row>
    <row r="34" spans="2:125" ht="12.75" x14ac:dyDescent="0.25">
      <c r="C34" s="259"/>
      <c r="P34" s="259"/>
      <c r="R34" s="259"/>
      <c r="U34" s="259"/>
    </row>
    <row r="35" spans="2:125" ht="12.75" x14ac:dyDescent="0.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2.75" x14ac:dyDescent="0.25">
      <c r="F36" s="259"/>
      <c r="H36" s="259"/>
      <c r="J36" s="259"/>
      <c r="K36" s="259"/>
      <c r="L36" s="259"/>
      <c r="M36" s="259"/>
      <c r="N36" s="259"/>
      <c r="O36" s="259"/>
      <c r="Q36" s="259"/>
      <c r="S36" s="259"/>
      <c r="V36" s="259"/>
    </row>
    <row r="37" spans="2:125" ht="12.75" x14ac:dyDescent="0.25"/>
    <row r="38" spans="2:125" ht="12.75" x14ac:dyDescent="0.25"/>
    <row r="39" spans="2:125" ht="12.75" x14ac:dyDescent="0.25"/>
    <row r="40" spans="2:125" ht="12.75" x14ac:dyDescent="0.25">
      <c r="U40" s="259"/>
    </row>
    <row r="41" spans="2:125" ht="12.75" x14ac:dyDescent="0.25">
      <c r="R41" s="259"/>
    </row>
    <row r="42" spans="2:125" ht="12.75" x14ac:dyDescent="0.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2.75" x14ac:dyDescent="0.25">
      <c r="Q43" s="259"/>
      <c r="S43" s="259"/>
      <c r="V43" s="259"/>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60" t="s">
        <v>564</v>
      </c>
    </row>
  </sheetData>
  <sheetProtection algorithmName="SHA-512" hashValue="B7nqQK2lbs77Oo2fE8iS3bE3al9m5pcF/c6KdJeBOtCFH47pV9eTPxkWNyaOUWxeNC8G/J9GkDqGp1I0AO3C9w==" saltValue="quxnkeJJUWSLdGj74evI1g==" spinCount="100000" sheet="1" objects="1" scenarios="1"/>
  <dataConsolidate/>
  <phoneticPr fontId="2"/>
  <printOptions horizontalCentered="1" verticalCentered="1"/>
  <pageMargins left="0" right="0" top="0.19685039370078741" bottom="0" header="0.39370078740157483" footer="0"/>
  <pageSetup paperSize="9" scale="40"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5"/>
  <cols>
    <col min="1" max="1" width="8.19921875" style="1" customWidth="1"/>
    <col min="2" max="16" width="14.6640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565</v>
      </c>
      <c r="G46" s="8" t="s">
        <v>566</v>
      </c>
      <c r="H46" s="8" t="s">
        <v>567</v>
      </c>
      <c r="I46" s="8" t="s">
        <v>568</v>
      </c>
      <c r="J46" s="9" t="s">
        <v>569</v>
      </c>
    </row>
    <row r="47" spans="2:10" ht="57.75" customHeight="1" x14ac:dyDescent="0.25">
      <c r="B47" s="10"/>
      <c r="C47" s="1175" t="s">
        <v>3</v>
      </c>
      <c r="D47" s="1175"/>
      <c r="E47" s="1176"/>
      <c r="F47" s="11">
        <v>29.02</v>
      </c>
      <c r="G47" s="12">
        <v>28.06</v>
      </c>
      <c r="H47" s="12">
        <v>23.24</v>
      </c>
      <c r="I47" s="12">
        <v>23.41</v>
      </c>
      <c r="J47" s="13">
        <v>19.739999999999998</v>
      </c>
    </row>
    <row r="48" spans="2:10" ht="57.75" customHeight="1" x14ac:dyDescent="0.25">
      <c r="B48" s="14"/>
      <c r="C48" s="1177" t="s">
        <v>4</v>
      </c>
      <c r="D48" s="1177"/>
      <c r="E48" s="1178"/>
      <c r="F48" s="15">
        <v>4.3600000000000003</v>
      </c>
      <c r="G48" s="16">
        <v>5.22</v>
      </c>
      <c r="H48" s="16">
        <v>4.68</v>
      </c>
      <c r="I48" s="16">
        <v>5.21</v>
      </c>
      <c r="J48" s="17">
        <v>4.74</v>
      </c>
    </row>
    <row r="49" spans="2:10" ht="57.75" customHeight="1" thickBot="1" x14ac:dyDescent="0.3">
      <c r="B49" s="18"/>
      <c r="C49" s="1179" t="s">
        <v>5</v>
      </c>
      <c r="D49" s="1179"/>
      <c r="E49" s="1180"/>
      <c r="F49" s="19">
        <v>1.23</v>
      </c>
      <c r="G49" s="20" t="s">
        <v>570</v>
      </c>
      <c r="H49" s="20" t="s">
        <v>571</v>
      </c>
      <c r="I49" s="20">
        <v>1.32</v>
      </c>
      <c r="J49" s="21" t="s">
        <v>572</v>
      </c>
    </row>
    <row r="50" spans="2:10" ht="12.75" x14ac:dyDescent="0.25"/>
  </sheetData>
  <sheetProtection algorithmName="SHA-512" hashValue="bmbQU2lJYRI7YgItsqDdvV0S9a/oOxAJ7jajol5gApxAgiIPhSYeF+Tnjy3fuhzOcFA7JtTONNkA5eQGeG6VbQ==" saltValue="S1Jjqdoe1flGzpE/Q5qB5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cp:lastPrinted>2024-03-21T01:39:23Z</cp:lastPrinted>
  <dcterms:created xsi:type="dcterms:W3CDTF">2024-02-05T01:06:39Z</dcterms:created>
  <dcterms:modified xsi:type="dcterms:W3CDTF">2024-09-30T02:47:32Z</dcterms:modified>
  <cp:category/>
</cp:coreProperties>
</file>