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K:\Soumusyo\202101300000\share\02_財政班　財政担当\R06\I_市町村財政の状況\d_財政状況資料集\99_過年度修正\09_HP掲載0313\掲載資料\"/>
    </mc:Choice>
  </mc:AlternateContent>
  <xr:revisionPtr revIDLastSave="0" documentId="13_ncr:1_{30EDF4F1-F245-438F-8804-295CB5351883}" xr6:coauthVersionLast="47" xr6:coauthVersionMax="47" xr10:uidLastSave="{00000000-0000-0000-0000-000000000000}"/>
  <bookViews>
    <workbookView xWindow="-98" yWindow="-98" windowWidth="20715" windowHeight="1315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8"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U38" i="10"/>
  <c r="C38" i="10"/>
  <c r="BE37" i="10"/>
  <c r="U37" i="10"/>
  <c r="C37" i="10"/>
  <c r="BE36" i="10"/>
  <c r="BE35" i="10"/>
  <c r="C35" i="10"/>
  <c r="C36" i="10" s="1"/>
  <c r="CO34" i="10"/>
  <c r="CO35" i="10" s="1"/>
  <c r="CO36" i="10" s="1"/>
  <c r="CO37" i="10" s="1"/>
  <c r="BW34" i="10"/>
  <c r="BW35" i="10" s="1"/>
  <c r="BW36" i="10" s="1"/>
  <c r="BW37" i="10" s="1"/>
  <c r="BW38" i="10" s="1"/>
  <c r="BW39" i="10" s="1"/>
  <c r="BW40" i="10" s="1"/>
  <c r="BW41" i="10" s="1"/>
  <c r="BW42" i="10" s="1"/>
  <c r="BW43" i="10" s="1"/>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AM38" i="10" s="1"/>
  <c r="BE34" i="10" l="1"/>
</calcChain>
</file>

<file path=xl/sharedStrings.xml><?xml version="1.0" encoding="utf-8"?>
<sst xmlns="http://schemas.openxmlformats.org/spreadsheetml/2006/main" count="1089" uniqueCount="631">
  <si>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</si>
  <si>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</si>
  <si>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</si>
  <si>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</si>
  <si>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</si>
  <si>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</si>
  <si>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</si>
  <si>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</si>
  <si>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</si>
  <si>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</si>
  <si>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</si>
  <si>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</si>
  <si>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</si>
  <si>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</si>
  <si>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</si>
  <si>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</si>
  <si>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</si>
  <si>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</si>
  <si>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</si>
  <si>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</si>
  <si>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</si>
  <si>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</si>
  <si>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</si>
  <si>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</si>
  <si>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</si>
  <si>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</si>
  <si>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</si>
  <si>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</si>
  <si>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</si>
  <si>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</si>
  <si>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</si>
  <si>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</si>
  <si>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</si>
  <si>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</si>
  <si>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</si>
  <si>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</si>
  <si>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</si>
  <si>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</si>
  <si>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</si>
  <si>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</si>
  <si>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</si>
  <si>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</si>
  <si>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</si>
  <si>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</si>
  <si>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</si>
  <si>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</si>
  <si>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</si>
  <si>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</si>
  <si>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</si>
  <si>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</si>
  <si>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</si>
  <si>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</si>
  <si>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</si>
  <si>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</si>
  <si>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</si>
  <si>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</si>
  <si>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</si>
  <si>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</si>
  <si>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</si>
  <si>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</si>
  <si>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</si>
  <si>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</si>
  <si>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</si>
  <si>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</si>
  <si>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</si>
  <si>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</si>
  <si>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</si>
  <si>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</si>
  <si>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</si>
  <si>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</si>
  <si>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</si>
  <si>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</si>
  <si>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</si>
  <si>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</si>
  <si>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</si>
  <si>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</si>
  <si>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</si>
  <si>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</si>
  <si>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</si>
  <si>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</si>
  <si>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</si>
  <si>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</si>
  <si>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</si>
  <si>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</si>
  <si>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</si>
  <si>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</si>
  <si>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Ⅰ－０</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</si>
  <si>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</si>
  <si>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</si>
  <si>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</si>
  <si>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</si>
  <si>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</si>
  <si>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</si>
  <si>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</si>
  <si>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</si>
  <si>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</si>
  <si>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</si>
  <si>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</si>
  <si>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</si>
  <si>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胎内市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</si>
  <si>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</si>
  <si>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</si>
  <si>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</si>
  <si>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</si>
  <si>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</si>
  <si>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</si>
  <si>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</si>
  <si>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</si>
  <si>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</si>
  <si>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</si>
  <si>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</si>
  <si>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</si>
  <si>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</si>
  <si>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</si>
  <si>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</si>
  <si>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</si>
  <si>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</si>
  <si>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</si>
  <si>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</si>
  <si>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</si>
  <si>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</si>
  <si>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</si>
  <si>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</si>
  <si>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</si>
  <si>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</si>
  <si>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</si>
  <si>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</si>
  <si>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</si>
  <si>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</si>
  <si>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</si>
  <si>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</si>
  <si>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</si>
  <si>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</si>
  <si>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</si>
  <si>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</si>
  <si>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</si>
  <si>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</si>
  <si>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</si>
  <si>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</si>
  <si>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</si>
  <si>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</si>
  <si>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</si>
  <si>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</si>
  <si>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</si>
  <si>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</si>
  <si>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</si>
  <si>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</si>
  <si>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</si>
  <si>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</si>
  <si>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</si>
  <si>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</si>
  <si>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</si>
  <si>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</si>
  <si>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</si>
  <si>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</si>
  <si>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</si>
  <si>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</si>
  <si>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</si>
  <si>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</si>
  <si>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</si>
  <si>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</si>
  <si>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</si>
  <si>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</si>
  <si>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</si>
  <si>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</si>
  <si>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</si>
  <si>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</si>
  <si>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</si>
  <si>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</si>
  <si>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</si>
  <si>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</si>
  <si>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</si>
  <si>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</si>
  <si>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</si>
  <si>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</si>
  <si>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</si>
  <si>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</si>
  <si>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</si>
  <si>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</si>
  <si>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</si>
  <si>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</si>
  <si>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</si>
  <si>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</si>
  <si>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</si>
  <si>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</si>
  <si>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</si>
  <si>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</si>
  <si>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</si>
  <si>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</si>
  <si>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</si>
  <si>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</si>
  <si>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</si>
  <si>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</si>
  <si>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</si>
  <si>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</si>
  <si>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</si>
  <si>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</si>
  <si>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</si>
  <si>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</si>
  <si>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</si>
  <si>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</si>
  <si>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</si>
  <si>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</si>
  <si>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</si>
  <si>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</si>
  <si>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</si>
  <si>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</si>
  <si>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</si>
  <si>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</si>
  <si>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</si>
  <si>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</si>
  <si>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</si>
  <si>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</si>
  <si>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</si>
  <si>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</si>
  <si>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</si>
  <si>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新潟県胎内市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</si>
  <si>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</si>
  <si>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</si>
  <si>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</si>
  <si>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</si>
  <si>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</si>
  <si>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</si>
  <si>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</si>
  <si>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</si>
  <si>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</si>
  <si>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</si>
  <si>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</si>
  <si>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</si>
  <si>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</si>
  <si>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</si>
  <si>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</si>
  <si>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</si>
  <si>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</si>
  <si>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</si>
  <si>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</si>
  <si>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</si>
  <si>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</si>
  <si>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</si>
  <si>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</si>
  <si>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</si>
  <si>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</si>
  <si>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</si>
  <si>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</si>
  <si>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</si>
  <si>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</si>
  <si>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</si>
  <si>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</si>
  <si>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</si>
  <si>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</si>
  <si>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</si>
  <si>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</si>
  <si>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</si>
  <si>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</si>
  <si>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</si>
  <si>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</si>
  <si>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t>
    <phoneticPr fontId="5"/>
  </si>
  <si>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</si>
  <si>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</si>
  <si>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</si>
  <si>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</si>
  <si>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</si>
  <si>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</si>
  <si>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</si>
  <si>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</si>
  <si>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</si>
  <si>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</si>
  <si>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</si>
  <si>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</si>
  <si>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</si>
  <si>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</si>
  <si>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</si>
  <si>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</si>
  <si>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</si>
  <si>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</si>
  <si>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</si>
  <si>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</si>
  <si>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</si>
  <si>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</si>
  <si>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</si>
  <si>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</si>
  <si>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</si>
  <si>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</si>
  <si>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</si>
  <si>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</si>
  <si>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</si>
  <si>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</si>
  <si>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</si>
  <si>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</si>
  <si>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</si>
  <si>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</si>
  <si>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</si>
  <si>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</si>
  <si>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</si>
  <si>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</si>
  <si>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</si>
  <si>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</si>
  <si>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</si>
  <si>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</si>
  <si>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</si>
  <si>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</si>
  <si>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</si>
  <si>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</si>
  <si>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</si>
  <si>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</si>
  <si>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</si>
  <si>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</si>
  <si>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</si>
  <si>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</si>
  <si>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</si>
  <si>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</si>
  <si>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</si>
  <si>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</si>
  <si>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</si>
  <si>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</si>
  <si>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</si>
  <si>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</si>
  <si>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</si>
  <si>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</si>
  <si>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</si>
  <si>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</si>
  <si>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</si>
  <si>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</si>
  <si>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</si>
  <si>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</si>
  <si>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</si>
  <si>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</si>
  <si>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</si>
  <si>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</si>
  <si>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</si>
  <si>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</si>
  <si>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</si>
  <si>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</si>
  <si>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</si>
  <si>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</si>
  <si>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</si>
  <si>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</si>
  <si>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</si>
  <si>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</si>
  <si>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</si>
  <si>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</si>
  <si>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</si>
  <si>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</si>
  <si>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</si>
  <si>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観光施設</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</si>
  <si>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</si>
  <si>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</si>
  <si>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</si>
  <si>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</si>
  <si>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</si>
  <si>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</si>
  <si>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</si>
  <si>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</si>
  <si>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</si>
  <si>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</si>
  <si>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</si>
  <si>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</si>
  <si>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</si>
  <si>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</si>
  <si>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</si>
  <si>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</si>
  <si>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</si>
  <si>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</si>
  <si>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</si>
  <si>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</si>
  <si>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</si>
  <si>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</si>
  <si>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</si>
  <si>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</si>
  <si>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</si>
  <si>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</si>
  <si>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新潟県胎内市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</si>
  <si>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</si>
  <si>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</si>
  <si>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</si>
  <si>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</si>
  <si>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</si>
  <si>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</si>
  <si>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</si>
  <si>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</si>
  <si>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</si>
  <si>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</si>
  <si>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</si>
  <si>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</si>
  <si>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</si>
  <si>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</si>
  <si>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</si>
  <si>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</si>
  <si>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</si>
  <si>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</si>
  <si>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</si>
  <si>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</si>
  <si>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黒川診療所運営事業特別会計</t>
    <phoneticPr fontId="5"/>
  </si>
  <si>
    <t>鹿ノ俣発電所運営事業特別会計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</si>
  <si>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</si>
  <si>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</si>
  <si>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</si>
  <si>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</si>
  <si>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</si>
  <si>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</si>
  <si>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</si>
  <si>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</si>
  <si>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</si>
  <si>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</si>
  <si>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</si>
  <si>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</si>
  <si>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</si>
  <si>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</si>
  <si>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</si>
  <si>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</si>
  <si>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</si>
  <si>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公共下水道事業会計</t>
    <phoneticPr fontId="5"/>
  </si>
  <si>
    <t>法適用企業</t>
    <phoneticPr fontId="5"/>
  </si>
  <si>
    <t>農業集落排水事業会計</t>
    <phoneticPr fontId="5"/>
  </si>
  <si>
    <t>法適用企業</t>
    <phoneticPr fontId="5"/>
  </si>
  <si>
    <t>水道事業会計</t>
    <phoneticPr fontId="5"/>
  </si>
  <si>
    <t>簡易水道事業会計</t>
    <phoneticPr fontId="5"/>
  </si>
  <si>
    <t>法適用企業</t>
    <phoneticPr fontId="5"/>
  </si>
  <si>
    <t>工業用水道事業会計</t>
    <phoneticPr fontId="5"/>
  </si>
  <si>
    <t>地域産業振興事業特別会計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</si>
  <si>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</si>
  <si>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</si>
  <si>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</si>
  <si>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</si>
  <si>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</si>
  <si>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</si>
  <si>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</si>
  <si>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</si>
  <si>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</si>
  <si>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</si>
  <si>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</si>
  <si>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</si>
  <si>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</si>
  <si>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</si>
  <si>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</si>
  <si>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</si>
  <si>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</si>
  <si>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</si>
  <si>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</si>
  <si>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</si>
  <si>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</si>
  <si>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</si>
  <si>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</si>
  <si>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</si>
  <si>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</si>
  <si>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</si>
  <si>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</si>
  <si>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</si>
  <si>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</si>
  <si>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</si>
  <si>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</si>
  <si>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</si>
  <si>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</si>
  <si>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</si>
  <si>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</si>
  <si>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</si>
  <si>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</si>
  <si>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</si>
  <si>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</si>
  <si>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</si>
  <si>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</si>
  <si>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</si>
  <si>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</si>
  <si>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</si>
  <si>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</si>
  <si>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</si>
  <si>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</si>
  <si>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</si>
  <si>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</si>
  <si>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</si>
  <si>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</si>
  <si>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</si>
  <si>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</si>
  <si>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</si>
  <si>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</si>
  <si>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</si>
  <si>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</si>
  <si>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</si>
  <si>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</si>
  <si>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</si>
  <si>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</si>
  <si>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</si>
  <si>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</si>
  <si>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</si>
  <si>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</si>
  <si>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</si>
  <si>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</si>
  <si>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</si>
  <si>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簡易水道事業会計</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</si>
  <si>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</si>
  <si>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</si>
  <si>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</si>
  <si>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</si>
  <si>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</si>
  <si>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</si>
  <si>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</si>
  <si>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</si>
  <si>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</si>
  <si>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</si>
  <si>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</si>
  <si>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</si>
  <si>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</si>
  <si>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</si>
  <si>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</si>
  <si>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</si>
  <si>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</si>
  <si>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</si>
  <si>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</si>
  <si>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</si>
  <si>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</si>
  <si>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</si>
  <si>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</si>
  <si>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</si>
  <si>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</si>
  <si>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</si>
  <si>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</si>
  <si>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</si>
  <si>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</si>
  <si>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</si>
  <si>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</si>
  <si>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</si>
  <si>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</si>
  <si>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</si>
  <si>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</si>
  <si>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</si>
  <si>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</si>
  <si>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</si>
  <si>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</si>
  <si>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</si>
  <si>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</si>
  <si>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</si>
  <si>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</si>
  <si>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</si>
  <si>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</si>
  <si>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</si>
  <si>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</si>
  <si>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</si>
  <si>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</si>
  <si>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</si>
  <si>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</si>
  <si>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</si>
  <si>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</si>
  <si>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</si>
  <si>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</si>
  <si>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</si>
  <si>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</si>
  <si>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</si>
  <si>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</si>
  <si>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</si>
  <si>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</si>
  <si>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</si>
  <si>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</si>
  <si>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</si>
  <si>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</si>
  <si>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</si>
  <si>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</si>
  <si>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</si>
  <si>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</si>
  <si>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</si>
  <si>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</si>
  <si>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</si>
  <si>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</si>
  <si>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</si>
  <si>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</si>
  <si>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</si>
  <si>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</si>
  <si>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</si>
  <si>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</si>
  <si>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</si>
  <si>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</si>
  <si>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</si>
  <si>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</si>
  <si>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</si>
  <si>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</si>
  <si>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</si>
  <si>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1.85</t>
  </si>
  <si>
    <t>▲ 0.51</t>
  </si>
  <si>
    <t>▲ 1.05</t>
  </si>
  <si>
    <t>一般会計</t>
  </si>
  <si>
    <t>水道事業会計</t>
  </si>
  <si>
    <t>介護保険事業特別会計</t>
  </si>
  <si>
    <t>公共下水道事業会計</t>
  </si>
  <si>
    <t>国民健康保険事業特別会計</t>
  </si>
  <si>
    <t>農業集落排水事業会計</t>
  </si>
  <si>
    <t>簡易水道事業会計</t>
  </si>
  <si>
    <t>工業用水道事業会計</t>
  </si>
  <si>
    <t>その他会計（赤字）</t>
  </si>
  <si>
    <t>その他会計（黒字）</t>
  </si>
  <si>
    <t>（百万円）</t>
    <phoneticPr fontId="5"/>
  </si>
  <si>
    <t>H30</t>
    <phoneticPr fontId="5"/>
  </si>
  <si>
    <t>R01</t>
    <phoneticPr fontId="5"/>
  </si>
  <si>
    <t>R02</t>
    <phoneticPr fontId="5"/>
  </si>
  <si>
    <t>R03</t>
    <phoneticPr fontId="5"/>
  </si>
  <si>
    <t>R04</t>
    <phoneticPr fontId="5"/>
  </si>
  <si>
    <t>下越福祉行政組合 【一般会計】</t>
  </si>
  <si>
    <t>下越福祉行政組合 【老人ホーム特別会計】</t>
  </si>
  <si>
    <t>下越福祉行政組合 【保健施設特別会計】</t>
  </si>
  <si>
    <t>新発田地域広域事務組合 【一般会計】</t>
    <phoneticPr fontId="2"/>
  </si>
  <si>
    <t>新発田地域広域事務組合 【ごみ処理事業特別会計】</t>
    <rPh sb="17" eb="19">
      <t>ジギョウ</t>
    </rPh>
    <phoneticPr fontId="2"/>
  </si>
  <si>
    <t>新発田地域広域事務組合 【まちづくり事業特別会計】</t>
    <phoneticPr fontId="2"/>
  </si>
  <si>
    <t>新発田地域広域事務組合 【介護保険事業特別会計】</t>
    <phoneticPr fontId="2"/>
  </si>
  <si>
    <t>新潟県市町村総合事務組合 【一般会計】</t>
  </si>
  <si>
    <t>新潟県市町村総合事務組合 【職員退職手当支給事業特別会計】</t>
  </si>
  <si>
    <t>新潟県市町村総合事務組合 【消防団員等公務災害補償事業特別会計】</t>
    <phoneticPr fontId="2"/>
  </si>
  <si>
    <t>新潟県市町村総合事務組合 【消防賞じゅつ金支給事業特別会計】</t>
    <phoneticPr fontId="2"/>
  </si>
  <si>
    <t>新潟県市町村総合事務組合 【非常勤職員公務災害補償等特別会計】</t>
    <phoneticPr fontId="2"/>
  </si>
  <si>
    <t>新潟県市町村総合事務組合 【交通災害共済事業特別会計】</t>
  </si>
  <si>
    <t>新潟県後期高齢者医療広域連合 【一般会計】</t>
    <rPh sb="16" eb="18">
      <t>イッパン</t>
    </rPh>
    <phoneticPr fontId="2"/>
  </si>
  <si>
    <t>新潟県後期高齢者医療広域連合 【後期高齢者医療特別会計】</t>
    <phoneticPr fontId="2"/>
  </si>
  <si>
    <t>○</t>
    <phoneticPr fontId="2"/>
  </si>
  <si>
    <t>新潟フルーツパーク株式会社</t>
    <rPh sb="0" eb="2">
      <t>ニイガタ</t>
    </rPh>
    <rPh sb="9" eb="13">
      <t>カブ</t>
    </rPh>
    <phoneticPr fontId="2"/>
  </si>
  <si>
    <t>-</t>
    <phoneticPr fontId="2"/>
  </si>
  <si>
    <t>新潟製粉株式会社</t>
    <rPh sb="0" eb="4">
      <t>ニイガタセイフン</t>
    </rPh>
    <rPh sb="4" eb="8">
      <t>カブ</t>
    </rPh>
    <phoneticPr fontId="2"/>
  </si>
  <si>
    <t>胎内高原ハウス株式会社</t>
    <rPh sb="0" eb="4">
      <t>タイナイコウゲン</t>
    </rPh>
    <rPh sb="7" eb="11">
      <t>カブ</t>
    </rPh>
    <phoneticPr fontId="2"/>
  </si>
  <si>
    <t>胎内リゾート株式会社</t>
    <rPh sb="0" eb="2">
      <t>タイナイ</t>
    </rPh>
    <rPh sb="6" eb="10">
      <t>カブ</t>
    </rPh>
    <phoneticPr fontId="2"/>
  </si>
  <si>
    <t>合併振興基金</t>
    <phoneticPr fontId="5"/>
  </si>
  <si>
    <t>鹿ノ俣発電所運営事業基金</t>
    <phoneticPr fontId="2"/>
  </si>
  <si>
    <t>学校教育施設整備基金</t>
    <phoneticPr fontId="2"/>
  </si>
  <si>
    <t>新型コロナウイルス感染症対策融資利子補給事業基金</t>
    <phoneticPr fontId="2"/>
  </si>
  <si>
    <t>スポーツ振興基金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</si>
  <si>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</si>
  <si>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</si>
  <si>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将来負担比率は、ここ数年緩やかに減少していますが、依然として高い水準にあり、類似団体の平均値を大きく上回っています。
　また、市有の有形固定資産の減価償却率で表される有形固定資産の消耗度は、類似団体に比べて低い傾向がありますが、年々上昇していることを考慮すると、この数値は無視できません。
　今後は公共施設等総合管理計画に従い、定期点検や予防保全型の維持管理を行い、長寿命化を図るとともに、将来の負担を考慮して、単独施設の新設ではなく、施設の複合化、集約化、統廃合を基本とした老朽化対策を進める予定です。</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</si>
  <si>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</si>
  <si>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</si>
  <si>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</si>
  <si>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</si>
  <si>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</si>
  <si>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</si>
  <si>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合併特例債の償還と並行して、市債の新規借入を続けたことにより、実質公債費比率が増加し続けています。
　将来負担比率と実質公債費率は、類似団体の平均値を大きく上回る状況が続いていますので、今後は市債の新規借入を制限し、将来に備えるための基金を積み立てるなど、計画的な財政運営を行い、将来の財政リスクを軽減する必要があります。</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</si>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</sst>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4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F0F59E7-EB1D-4077-9AE2-78C2737F6FA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83774</c:v>
                </c:pt>
                <c:pt idx="1">
                  <c:v>132981</c:v>
                </c:pt>
                <c:pt idx="2">
                  <c:v>128523</c:v>
                </c:pt>
                <c:pt idx="3">
                  <c:v>92919</c:v>
                </c:pt>
                <c:pt idx="4">
                  <c:v>103663</c:v>
                </c:pt>
              </c:numCache>
            </c:numRef>
          </c:val>
          <c:smooth val="0"/>
          <c:extLst>
            <c:ext xmlns:c16="http://schemas.microsoft.com/office/drawing/2014/chart" uri="{C3380CC4-5D6E-409C-BE32-E72D297353CC}">
              <c16:uniqueId val="{00000000-4DE7-4B68-B143-650493F67C9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92164</c:v>
                </c:pt>
                <c:pt idx="1">
                  <c:v>66054</c:v>
                </c:pt>
                <c:pt idx="2">
                  <c:v>79871</c:v>
                </c:pt>
                <c:pt idx="3">
                  <c:v>71564</c:v>
                </c:pt>
                <c:pt idx="4">
                  <c:v>73355</c:v>
                </c:pt>
              </c:numCache>
            </c:numRef>
          </c:val>
          <c:smooth val="0"/>
          <c:extLst>
            <c:ext xmlns:c16="http://schemas.microsoft.com/office/drawing/2014/chart" uri="{C3380CC4-5D6E-409C-BE32-E72D297353CC}">
              <c16:uniqueId val="{00000001-4DE7-4B68-B143-650493F67C9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6.79</c:v>
                </c:pt>
                <c:pt idx="1">
                  <c:v>6.33</c:v>
                </c:pt>
                <c:pt idx="2">
                  <c:v>10.46</c:v>
                </c:pt>
                <c:pt idx="3">
                  <c:v>15.54</c:v>
                </c:pt>
                <c:pt idx="4">
                  <c:v>11.56</c:v>
                </c:pt>
              </c:numCache>
            </c:numRef>
          </c:val>
          <c:extLst>
            <c:ext xmlns:c16="http://schemas.microsoft.com/office/drawing/2014/chart" uri="{C3380CC4-5D6E-409C-BE32-E72D297353CC}">
              <c16:uniqueId val="{00000000-3E1F-4917-9BDE-6C2A0AB386E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4.47</c:v>
                </c:pt>
                <c:pt idx="1">
                  <c:v>4.5</c:v>
                </c:pt>
                <c:pt idx="2">
                  <c:v>4.37</c:v>
                </c:pt>
                <c:pt idx="3">
                  <c:v>9.9</c:v>
                </c:pt>
                <c:pt idx="4">
                  <c:v>13.71</c:v>
                </c:pt>
              </c:numCache>
            </c:numRef>
          </c:val>
          <c:extLst>
            <c:ext xmlns:c16="http://schemas.microsoft.com/office/drawing/2014/chart" uri="{C3380CC4-5D6E-409C-BE32-E72D297353CC}">
              <c16:uniqueId val="{00000001-3E1F-4917-9BDE-6C2A0AB386E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-1.85</c:v>
                </c:pt>
                <c:pt idx="1">
                  <c:v>-0.51</c:v>
                </c:pt>
                <c:pt idx="2">
                  <c:v>4.3099999999999996</c:v>
                </c:pt>
                <c:pt idx="3">
                  <c:v>11.28</c:v>
                </c:pt>
                <c:pt idx="4">
                  <c:v>-1.05</c:v>
                </c:pt>
              </c:numCache>
            </c:numRef>
          </c:val>
          <c:smooth val="0"/>
          <c:extLst>
            <c:ext xmlns:c16="http://schemas.microsoft.com/office/drawing/2014/chart" uri="{C3380CC4-5D6E-409C-BE32-E72D297353CC}">
              <c16:uniqueId val="{00000002-3E1F-4917-9BDE-6C2A0AB386E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0.87</c:v>
                </c:pt>
                <c:pt idx="2">
                  <c:v>#N/A</c:v>
                </c:pt>
                <c:pt idx="3">
                  <c:v>0.71</c:v>
                </c:pt>
                <c:pt idx="4">
                  <c:v>#N/A</c:v>
                </c:pt>
                <c:pt idx="5">
                  <c:v>0.14000000000000001</c:v>
                </c:pt>
                <c:pt idx="6">
                  <c:v>#N/A</c:v>
                </c:pt>
                <c:pt idx="7">
                  <c:v>0.06</c:v>
                </c:pt>
                <c:pt idx="8">
                  <c:v>#N/A</c:v>
                </c:pt>
                <c:pt idx="9">
                  <c:v>0.06</c:v>
                </c:pt>
              </c:numCache>
            </c:numRef>
          </c:val>
          <c:extLst>
            <c:ext xmlns:c16="http://schemas.microsoft.com/office/drawing/2014/chart" uri="{C3380CC4-5D6E-409C-BE32-E72D297353CC}">
              <c16:uniqueId val="{00000000-41B2-4269-8AAF-ADE34096506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1B2-4269-8AAF-ADE34096506B}"/>
            </c:ext>
          </c:extLst>
        </c:ser>
        <c:ser>
          <c:idx val="2"/>
          <c:order val="2"/>
          <c:tx>
            <c:strRef>
              <c:f>データシート!$A$29</c:f>
              <c:strCache>
                <c:ptCount val="1"/>
                <c:pt idx="0">
                  <c:v>工業用水道事業会計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0.01</c:v>
                </c:pt>
                <c:pt idx="2">
                  <c:v>#N/A</c:v>
                </c:pt>
                <c:pt idx="3">
                  <c:v>0.04</c:v>
                </c:pt>
                <c:pt idx="4">
                  <c:v>#N/A</c:v>
                </c:pt>
                <c:pt idx="5">
                  <c:v>0.08</c:v>
                </c:pt>
                <c:pt idx="6">
                  <c:v>#N/A</c:v>
                </c:pt>
                <c:pt idx="7">
                  <c:v>0.09</c:v>
                </c:pt>
                <c:pt idx="8">
                  <c:v>#N/A</c:v>
                </c:pt>
                <c:pt idx="9">
                  <c:v>0.12</c:v>
                </c:pt>
              </c:numCache>
            </c:numRef>
          </c:val>
          <c:extLst>
            <c:ext xmlns:c16="http://schemas.microsoft.com/office/drawing/2014/chart" uri="{C3380CC4-5D6E-409C-BE32-E72D297353CC}">
              <c16:uniqueId val="{00000002-41B2-4269-8AAF-ADE34096506B}"/>
            </c:ext>
          </c:extLst>
        </c:ser>
        <c:ser>
          <c:idx val="3"/>
          <c:order val="3"/>
          <c:tx>
            <c:strRef>
              <c:f>データシート!$A$30</c:f>
              <c:strCache>
                <c:ptCount val="1"/>
                <c:pt idx="0">
                  <c:v>簡易水道事業会計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#N/A</c:v>
                </c:pt>
                <c:pt idx="5">
                  <c:v>0.92</c:v>
                </c:pt>
                <c:pt idx="6">
                  <c:v>#N/A</c:v>
                </c:pt>
                <c:pt idx="7">
                  <c:v>0.87</c:v>
                </c:pt>
                <c:pt idx="8">
                  <c:v>#N/A</c:v>
                </c:pt>
                <c:pt idx="9">
                  <c:v>0.97</c:v>
                </c:pt>
              </c:numCache>
            </c:numRef>
          </c:val>
          <c:extLst>
            <c:ext xmlns:c16="http://schemas.microsoft.com/office/drawing/2014/chart" uri="{C3380CC4-5D6E-409C-BE32-E72D297353CC}">
              <c16:uniqueId val="{00000003-41B2-4269-8AAF-ADE34096506B}"/>
            </c:ext>
          </c:extLst>
        </c:ser>
        <c:ser>
          <c:idx val="4"/>
          <c:order val="4"/>
          <c:tx>
            <c:strRef>
              <c:f>データシート!$A$31</c:f>
              <c:strCache>
                <c:ptCount val="1"/>
                <c:pt idx="0">
                  <c:v>農業集落排水事業会計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#N/A</c:v>
                </c:pt>
                <c:pt idx="5">
                  <c:v>0.63</c:v>
                </c:pt>
                <c:pt idx="6">
                  <c:v>#N/A</c:v>
                </c:pt>
                <c:pt idx="7">
                  <c:v>0.73</c:v>
                </c:pt>
                <c:pt idx="8">
                  <c:v>#N/A</c:v>
                </c:pt>
                <c:pt idx="9">
                  <c:v>1.07</c:v>
                </c:pt>
              </c:numCache>
            </c:numRef>
          </c:val>
          <c:extLst>
            <c:ext xmlns:c16="http://schemas.microsoft.com/office/drawing/2014/chart" uri="{C3380CC4-5D6E-409C-BE32-E72D297353CC}">
              <c16:uniqueId val="{00000004-41B2-4269-8AAF-ADE34096506B}"/>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0.85</c:v>
                </c:pt>
                <c:pt idx="2">
                  <c:v>#N/A</c:v>
                </c:pt>
                <c:pt idx="3">
                  <c:v>0.91</c:v>
                </c:pt>
                <c:pt idx="4">
                  <c:v>#N/A</c:v>
                </c:pt>
                <c:pt idx="5">
                  <c:v>1.37</c:v>
                </c:pt>
                <c:pt idx="6">
                  <c:v>#N/A</c:v>
                </c:pt>
                <c:pt idx="7">
                  <c:v>0.81</c:v>
                </c:pt>
                <c:pt idx="8">
                  <c:v>#N/A</c:v>
                </c:pt>
                <c:pt idx="9">
                  <c:v>1.29</c:v>
                </c:pt>
              </c:numCache>
            </c:numRef>
          </c:val>
          <c:extLst>
            <c:ext xmlns:c16="http://schemas.microsoft.com/office/drawing/2014/chart" uri="{C3380CC4-5D6E-409C-BE32-E72D297353CC}">
              <c16:uniqueId val="{00000005-41B2-4269-8AAF-ADE34096506B}"/>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3.46</c:v>
                </c:pt>
                <c:pt idx="2">
                  <c:v>#N/A</c:v>
                </c:pt>
                <c:pt idx="3">
                  <c:v>3.53</c:v>
                </c:pt>
                <c:pt idx="4">
                  <c:v>#N/A</c:v>
                </c:pt>
                <c:pt idx="5">
                  <c:v>3.4</c:v>
                </c:pt>
                <c:pt idx="6">
                  <c:v>#N/A</c:v>
                </c:pt>
                <c:pt idx="7">
                  <c:v>3.07</c:v>
                </c:pt>
                <c:pt idx="8">
                  <c:v>#N/A</c:v>
                </c:pt>
                <c:pt idx="9">
                  <c:v>3</c:v>
                </c:pt>
              </c:numCache>
            </c:numRef>
          </c:val>
          <c:extLst>
            <c:ext xmlns:c16="http://schemas.microsoft.com/office/drawing/2014/chart" uri="{C3380CC4-5D6E-409C-BE32-E72D297353CC}">
              <c16:uniqueId val="{00000006-41B2-4269-8AAF-ADE34096506B}"/>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2.34</c:v>
                </c:pt>
                <c:pt idx="2">
                  <c:v>#N/A</c:v>
                </c:pt>
                <c:pt idx="3">
                  <c:v>1.24</c:v>
                </c:pt>
                <c:pt idx="4">
                  <c:v>#N/A</c:v>
                </c:pt>
                <c:pt idx="5">
                  <c:v>1.76</c:v>
                </c:pt>
                <c:pt idx="6">
                  <c:v>#N/A</c:v>
                </c:pt>
                <c:pt idx="7">
                  <c:v>2.0099999999999998</c:v>
                </c:pt>
                <c:pt idx="8">
                  <c:v>#N/A</c:v>
                </c:pt>
                <c:pt idx="9">
                  <c:v>3.5</c:v>
                </c:pt>
              </c:numCache>
            </c:numRef>
          </c:val>
          <c:extLst>
            <c:ext xmlns:c16="http://schemas.microsoft.com/office/drawing/2014/chart" uri="{C3380CC4-5D6E-409C-BE32-E72D297353CC}">
              <c16:uniqueId val="{00000007-41B2-4269-8AAF-ADE34096506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5.45</c:v>
                </c:pt>
                <c:pt idx="2">
                  <c:v>#N/A</c:v>
                </c:pt>
                <c:pt idx="3">
                  <c:v>5.67</c:v>
                </c:pt>
                <c:pt idx="4">
                  <c:v>#N/A</c:v>
                </c:pt>
                <c:pt idx="5">
                  <c:v>6.36</c:v>
                </c:pt>
                <c:pt idx="6">
                  <c:v>#N/A</c:v>
                </c:pt>
                <c:pt idx="7">
                  <c:v>6.41</c:v>
                </c:pt>
                <c:pt idx="8">
                  <c:v>#N/A</c:v>
                </c:pt>
                <c:pt idx="9">
                  <c:v>6.54</c:v>
                </c:pt>
              </c:numCache>
            </c:numRef>
          </c:val>
          <c:extLst>
            <c:ext xmlns:c16="http://schemas.microsoft.com/office/drawing/2014/chart" uri="{C3380CC4-5D6E-409C-BE32-E72D297353CC}">
              <c16:uniqueId val="{00000008-41B2-4269-8AAF-ADE34096506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6.45</c:v>
                </c:pt>
                <c:pt idx="2">
                  <c:v>#N/A</c:v>
                </c:pt>
                <c:pt idx="3">
                  <c:v>6.13</c:v>
                </c:pt>
                <c:pt idx="4">
                  <c:v>#N/A</c:v>
                </c:pt>
                <c:pt idx="5">
                  <c:v>10.32</c:v>
                </c:pt>
                <c:pt idx="6">
                  <c:v>#N/A</c:v>
                </c:pt>
                <c:pt idx="7">
                  <c:v>15.5</c:v>
                </c:pt>
                <c:pt idx="8">
                  <c:v>#N/A</c:v>
                </c:pt>
                <c:pt idx="9">
                  <c:v>11.5</c:v>
                </c:pt>
              </c:numCache>
            </c:numRef>
          </c:val>
          <c:extLst>
            <c:ext xmlns:c16="http://schemas.microsoft.com/office/drawing/2014/chart" uri="{C3380CC4-5D6E-409C-BE32-E72D297353CC}">
              <c16:uniqueId val="{00000009-41B2-4269-8AAF-ADE34096506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1715</c:v>
                </c:pt>
                <c:pt idx="5">
                  <c:v>1719</c:v>
                </c:pt>
                <c:pt idx="8">
                  <c:v>1734</c:v>
                </c:pt>
                <c:pt idx="11">
                  <c:v>1759</c:v>
                </c:pt>
                <c:pt idx="14">
                  <c:v>1805</c:v>
                </c:pt>
              </c:numCache>
            </c:numRef>
          </c:val>
          <c:extLst>
            <c:ext xmlns:c16="http://schemas.microsoft.com/office/drawing/2014/chart" uri="{C3380CC4-5D6E-409C-BE32-E72D297353CC}">
              <c16:uniqueId val="{00000000-906A-48D9-A5E6-5A74EFA6019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906A-48D9-A5E6-5A74EFA6019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16</c:v>
                </c:pt>
                <c:pt idx="3">
                  <c:v>19</c:v>
                </c:pt>
                <c:pt idx="6">
                  <c:v>19</c:v>
                </c:pt>
                <c:pt idx="9">
                  <c:v>18</c:v>
                </c:pt>
                <c:pt idx="12">
                  <c:v>25</c:v>
                </c:pt>
              </c:numCache>
            </c:numRef>
          </c:val>
          <c:extLst>
            <c:ext xmlns:c16="http://schemas.microsoft.com/office/drawing/2014/chart" uri="{C3380CC4-5D6E-409C-BE32-E72D297353CC}">
              <c16:uniqueId val="{00000002-906A-48D9-A5E6-5A74EFA6019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61</c:v>
                </c:pt>
                <c:pt idx="3">
                  <c:v>57</c:v>
                </c:pt>
                <c:pt idx="6">
                  <c:v>57</c:v>
                </c:pt>
                <c:pt idx="9">
                  <c:v>68</c:v>
                </c:pt>
                <c:pt idx="12">
                  <c:v>79</c:v>
                </c:pt>
              </c:numCache>
            </c:numRef>
          </c:val>
          <c:extLst>
            <c:ext xmlns:c16="http://schemas.microsoft.com/office/drawing/2014/chart" uri="{C3380CC4-5D6E-409C-BE32-E72D297353CC}">
              <c16:uniqueId val="{00000003-906A-48D9-A5E6-5A74EFA6019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685</c:v>
                </c:pt>
                <c:pt idx="3">
                  <c:v>706</c:v>
                </c:pt>
                <c:pt idx="6">
                  <c:v>719</c:v>
                </c:pt>
                <c:pt idx="9">
                  <c:v>704</c:v>
                </c:pt>
                <c:pt idx="12">
                  <c:v>713</c:v>
                </c:pt>
              </c:numCache>
            </c:numRef>
          </c:val>
          <c:extLst>
            <c:ext xmlns:c16="http://schemas.microsoft.com/office/drawing/2014/chart" uri="{C3380CC4-5D6E-409C-BE32-E72D297353CC}">
              <c16:uniqueId val="{00000004-906A-48D9-A5E6-5A74EFA6019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06A-48D9-A5E6-5A74EFA6019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06A-48D9-A5E6-5A74EFA6019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1857</c:v>
                </c:pt>
                <c:pt idx="3">
                  <c:v>1891</c:v>
                </c:pt>
                <c:pt idx="6">
                  <c:v>1913</c:v>
                </c:pt>
                <c:pt idx="9">
                  <c:v>1993</c:v>
                </c:pt>
                <c:pt idx="12">
                  <c:v>2012</c:v>
                </c:pt>
              </c:numCache>
            </c:numRef>
          </c:val>
          <c:extLst>
            <c:ext xmlns:c16="http://schemas.microsoft.com/office/drawing/2014/chart" uri="{C3380CC4-5D6E-409C-BE32-E72D297353CC}">
              <c16:uniqueId val="{00000007-906A-48D9-A5E6-5A74EFA6019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904</c:v>
                </c:pt>
                <c:pt idx="2">
                  <c:v>#N/A</c:v>
                </c:pt>
                <c:pt idx="3">
                  <c:v>#N/A</c:v>
                </c:pt>
                <c:pt idx="4">
                  <c:v>954</c:v>
                </c:pt>
                <c:pt idx="5">
                  <c:v>#N/A</c:v>
                </c:pt>
                <c:pt idx="6">
                  <c:v>#N/A</c:v>
                </c:pt>
                <c:pt idx="7">
                  <c:v>974</c:v>
                </c:pt>
                <c:pt idx="8">
                  <c:v>#N/A</c:v>
                </c:pt>
                <c:pt idx="9">
                  <c:v>#N/A</c:v>
                </c:pt>
                <c:pt idx="10">
                  <c:v>1024</c:v>
                </c:pt>
                <c:pt idx="11">
                  <c:v>#N/A</c:v>
                </c:pt>
                <c:pt idx="12">
                  <c:v>#N/A</c:v>
                </c:pt>
                <c:pt idx="13">
                  <c:v>1025</c:v>
                </c:pt>
                <c:pt idx="14">
                  <c:v>#N/A</c:v>
                </c:pt>
              </c:numCache>
            </c:numRef>
          </c:val>
          <c:smooth val="0"/>
          <c:extLst>
            <c:ext xmlns:c16="http://schemas.microsoft.com/office/drawing/2014/chart" uri="{C3380CC4-5D6E-409C-BE32-E72D297353CC}">
              <c16:uniqueId val="{00000008-906A-48D9-A5E6-5A74EFA6019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21745</c:v>
                </c:pt>
                <c:pt idx="5">
                  <c:v>21306</c:v>
                </c:pt>
                <c:pt idx="8">
                  <c:v>20541</c:v>
                </c:pt>
                <c:pt idx="11">
                  <c:v>20762</c:v>
                </c:pt>
                <c:pt idx="14">
                  <c:v>19781</c:v>
                </c:pt>
              </c:numCache>
            </c:numRef>
          </c:val>
          <c:extLst>
            <c:ext xmlns:c16="http://schemas.microsoft.com/office/drawing/2014/chart" uri="{C3380CC4-5D6E-409C-BE32-E72D297353CC}">
              <c16:uniqueId val="{00000000-E14D-4762-8C4B-F9A10DC6C35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529</c:v>
                </c:pt>
                <c:pt idx="5">
                  <c:v>499</c:v>
                </c:pt>
                <c:pt idx="8">
                  <c:v>437</c:v>
                </c:pt>
                <c:pt idx="11">
                  <c:v>351</c:v>
                </c:pt>
                <c:pt idx="14">
                  <c:v>321</c:v>
                </c:pt>
              </c:numCache>
            </c:numRef>
          </c:val>
          <c:extLst>
            <c:ext xmlns:c16="http://schemas.microsoft.com/office/drawing/2014/chart" uri="{C3380CC4-5D6E-409C-BE32-E72D297353CC}">
              <c16:uniqueId val="{00000001-E14D-4762-8C4B-F9A10DC6C35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1306</c:v>
                </c:pt>
                <c:pt idx="5">
                  <c:v>1428</c:v>
                </c:pt>
                <c:pt idx="8">
                  <c:v>1508</c:v>
                </c:pt>
                <c:pt idx="11">
                  <c:v>2617</c:v>
                </c:pt>
                <c:pt idx="14">
                  <c:v>3323</c:v>
                </c:pt>
              </c:numCache>
            </c:numRef>
          </c:val>
          <c:extLst>
            <c:ext xmlns:c16="http://schemas.microsoft.com/office/drawing/2014/chart" uri="{C3380CC4-5D6E-409C-BE32-E72D297353CC}">
              <c16:uniqueId val="{00000002-E14D-4762-8C4B-F9A10DC6C35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14D-4762-8C4B-F9A10DC6C35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14D-4762-8C4B-F9A10DC6C35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91</c:v>
                </c:pt>
                <c:pt idx="3">
                  <c:v>253</c:v>
                </c:pt>
                <c:pt idx="6">
                  <c:v>356</c:v>
                </c:pt>
                <c:pt idx="9">
                  <c:v>320</c:v>
                </c:pt>
                <c:pt idx="12">
                  <c:v>284</c:v>
                </c:pt>
              </c:numCache>
            </c:numRef>
          </c:val>
          <c:extLst>
            <c:ext xmlns:c16="http://schemas.microsoft.com/office/drawing/2014/chart" uri="{C3380CC4-5D6E-409C-BE32-E72D297353CC}">
              <c16:uniqueId val="{00000005-E14D-4762-8C4B-F9A10DC6C35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3311</c:v>
                </c:pt>
                <c:pt idx="3">
                  <c:v>3254</c:v>
                </c:pt>
                <c:pt idx="6">
                  <c:v>3171</c:v>
                </c:pt>
                <c:pt idx="9">
                  <c:v>3115</c:v>
                </c:pt>
                <c:pt idx="12">
                  <c:v>3075</c:v>
                </c:pt>
              </c:numCache>
            </c:numRef>
          </c:val>
          <c:extLst>
            <c:ext xmlns:c16="http://schemas.microsoft.com/office/drawing/2014/chart" uri="{C3380CC4-5D6E-409C-BE32-E72D297353CC}">
              <c16:uniqueId val="{00000006-E14D-4762-8C4B-F9A10DC6C35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394</c:v>
                </c:pt>
                <c:pt idx="3">
                  <c:v>411</c:v>
                </c:pt>
                <c:pt idx="6">
                  <c:v>486</c:v>
                </c:pt>
                <c:pt idx="9">
                  <c:v>546</c:v>
                </c:pt>
                <c:pt idx="12">
                  <c:v>567</c:v>
                </c:pt>
              </c:numCache>
            </c:numRef>
          </c:val>
          <c:extLst>
            <c:ext xmlns:c16="http://schemas.microsoft.com/office/drawing/2014/chart" uri="{C3380CC4-5D6E-409C-BE32-E72D297353CC}">
              <c16:uniqueId val="{00000007-E14D-4762-8C4B-F9A10DC6C35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11659</c:v>
                </c:pt>
                <c:pt idx="3">
                  <c:v>11209</c:v>
                </c:pt>
                <c:pt idx="6">
                  <c:v>10802</c:v>
                </c:pt>
                <c:pt idx="9">
                  <c:v>10469</c:v>
                </c:pt>
                <c:pt idx="12">
                  <c:v>9938</c:v>
                </c:pt>
              </c:numCache>
            </c:numRef>
          </c:val>
          <c:extLst>
            <c:ext xmlns:c16="http://schemas.microsoft.com/office/drawing/2014/chart" uri="{C3380CC4-5D6E-409C-BE32-E72D297353CC}">
              <c16:uniqueId val="{00000008-E14D-4762-8C4B-F9A10DC6C35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144</c:v>
                </c:pt>
                <c:pt idx="3">
                  <c:v>121</c:v>
                </c:pt>
                <c:pt idx="6">
                  <c:v>107</c:v>
                </c:pt>
                <c:pt idx="9">
                  <c:v>161</c:v>
                </c:pt>
                <c:pt idx="12">
                  <c:v>130</c:v>
                </c:pt>
              </c:numCache>
            </c:numRef>
          </c:val>
          <c:extLst>
            <c:ext xmlns:c16="http://schemas.microsoft.com/office/drawing/2014/chart" uri="{C3380CC4-5D6E-409C-BE32-E72D297353CC}">
              <c16:uniqueId val="{00000009-E14D-4762-8C4B-F9A10DC6C35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20502</c:v>
                </c:pt>
                <c:pt idx="3">
                  <c:v>20126</c:v>
                </c:pt>
                <c:pt idx="6">
                  <c:v>19746</c:v>
                </c:pt>
                <c:pt idx="9">
                  <c:v>19592</c:v>
                </c:pt>
                <c:pt idx="12">
                  <c:v>19162</c:v>
                </c:pt>
              </c:numCache>
            </c:numRef>
          </c:val>
          <c:extLst>
            <c:ext xmlns:c16="http://schemas.microsoft.com/office/drawing/2014/chart" uri="{C3380CC4-5D6E-409C-BE32-E72D297353CC}">
              <c16:uniqueId val="{0000000A-E14D-4762-8C4B-F9A10DC6C35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12521</c:v>
                </c:pt>
                <c:pt idx="2">
                  <c:v>#N/A</c:v>
                </c:pt>
                <c:pt idx="3">
                  <c:v>#N/A</c:v>
                </c:pt>
                <c:pt idx="4">
                  <c:v>12141</c:v>
                </c:pt>
                <c:pt idx="5">
                  <c:v>#N/A</c:v>
                </c:pt>
                <c:pt idx="6">
                  <c:v>#N/A</c:v>
                </c:pt>
                <c:pt idx="7">
                  <c:v>12182</c:v>
                </c:pt>
                <c:pt idx="8">
                  <c:v>#N/A</c:v>
                </c:pt>
                <c:pt idx="9">
                  <c:v>#N/A</c:v>
                </c:pt>
                <c:pt idx="10">
                  <c:v>10473</c:v>
                </c:pt>
                <c:pt idx="11">
                  <c:v>#N/A</c:v>
                </c:pt>
                <c:pt idx="12">
                  <c:v>#N/A</c:v>
                </c:pt>
                <c:pt idx="13">
                  <c:v>9731</c:v>
                </c:pt>
                <c:pt idx="14">
                  <c:v>#N/A</c:v>
                </c:pt>
              </c:numCache>
            </c:numRef>
          </c:val>
          <c:smooth val="0"/>
          <c:extLst>
            <c:ext xmlns:c16="http://schemas.microsoft.com/office/drawing/2014/chart" uri="{C3380CC4-5D6E-409C-BE32-E72D297353CC}">
              <c16:uniqueId val="{0000000B-E14D-4762-8C4B-F9A10DC6C35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412</c:v>
                </c:pt>
                <c:pt idx="1">
                  <c:v>977</c:v>
                </c:pt>
                <c:pt idx="2">
                  <c:v>1309</c:v>
                </c:pt>
              </c:numCache>
            </c:numRef>
          </c:val>
          <c:extLst>
            <c:ext xmlns:c16="http://schemas.microsoft.com/office/drawing/2014/chart" uri="{C3380CC4-5D6E-409C-BE32-E72D297353CC}">
              <c16:uniqueId val="{00000000-5515-41EC-895A-CCC37B75236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c:v>
                </c:pt>
                <c:pt idx="1">
                  <c:v>148</c:v>
                </c:pt>
                <c:pt idx="2">
                  <c:v>148</c:v>
                </c:pt>
              </c:numCache>
            </c:numRef>
          </c:val>
          <c:extLst>
            <c:ext xmlns:c16="http://schemas.microsoft.com/office/drawing/2014/chart" uri="{C3380CC4-5D6E-409C-BE32-E72D297353CC}">
              <c16:uniqueId val="{00000001-5515-41EC-895A-CCC37B75236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1285</c:v>
                </c:pt>
                <c:pt idx="1">
                  <c:v>1486</c:v>
                </c:pt>
                <c:pt idx="2">
                  <c:v>1788</c:v>
                </c:pt>
              </c:numCache>
            </c:numRef>
          </c:val>
          <c:extLst>
            <c:ext xmlns:c16="http://schemas.microsoft.com/office/drawing/2014/chart" uri="{C3380CC4-5D6E-409C-BE32-E72D297353CC}">
              <c16:uniqueId val="{00000002-5515-41EC-895A-CCC37B75236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{240A654A-5F42-4AD7-85FB-AB96A47F9B13}</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7F4F-4FA0-B900-91C4B05B278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{E7CF2EE9-D847-4964-9D4F-9A645E388833}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F4F-4FA0-B900-91C4B05B278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{63A02170-E20A-409E-B12F-89FAEFC9A5E5}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F4F-4FA0-B900-91C4B05B278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{9EFBE878-9120-40E7-86CB-6CA0AE139249}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F4F-4FA0-B900-91C4B05B278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{CDA10BEE-A650-4890-9C85-4B3732823850}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F4F-4FA0-B900-91C4B05B278D}"/>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{6F76EA7D-6635-440D-9A82-E48C854D01C8}</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7F4F-4FA0-B900-91C4B05B278D}"/>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{87BB584C-598A-4852-89F7-97D8B519FBF0}</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7F4F-4FA0-B900-91C4B05B278D}"/>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{92DE4B35-4EE0-4CB0-A52C-D0CF5A1D6BF7}</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7F4F-4FA0-B900-91C4B05B278D}"/>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{50B1A9E6-C5BC-4B78-A258-E17EBD927DDD}</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7F4F-4FA0-B900-91C4B05B278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51.9</c:v>
                </c:pt>
                <c:pt idx="8">
                  <c:v>53.6</c:v>
                </c:pt>
                <c:pt idx="16">
                  <c:v>55.2</c:v>
                </c:pt>
                <c:pt idx="24">
                  <c:v>56.4</c:v>
                </c:pt>
                <c:pt idx="32">
                  <c:v>58.1</c:v>
                </c:pt>
              </c:numCache>
            </c:numRef>
          </c:xVal>
          <c:yVal>
            <c:numRef>
              <c:f>公会計指標分析・財政指標組合せ分析表!$BP$51:$DC$51</c:f>
              <c:numCache>
                <c:formatCode>#,##0.0;"▲ "#,##0.0</c:formatCode>
                <c:ptCount val="40"/>
                <c:pt idx="0">
                  <c:v>164.3</c:v>
                </c:pt>
                <c:pt idx="8">
                  <c:v>160.9</c:v>
                </c:pt>
                <c:pt idx="16">
                  <c:v>156.30000000000001</c:v>
                </c:pt>
                <c:pt idx="24">
                  <c:v>127.8</c:v>
                </c:pt>
                <c:pt idx="32">
                  <c:v>124</c:v>
                </c:pt>
              </c:numCache>
            </c:numRef>
          </c:yVal>
          <c:smooth val="0"/>
          <c:extLst>
            <c:ext xmlns:c16="http://schemas.microsoft.com/office/drawing/2014/chart" uri="{C3380CC4-5D6E-409C-BE32-E72D297353CC}">
              <c16:uniqueId val="{00000009-7F4F-4FA0-B900-91C4B05B278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{C47F2574-7F67-4204-9549-A61981C662EC}</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7F4F-4FA0-B900-91C4B05B278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{9BDBA987-F2BB-497F-A7BE-6BC631F98ABC}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F4F-4FA0-B900-91C4B05B278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{7DC4ABDE-9215-4536-B18B-2C385DA6925C}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F4F-4FA0-B900-91C4B05B278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{D8D0AACE-E08C-410A-9433-D68DB54271A5}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F4F-4FA0-B900-91C4B05B278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{040DF985-BA04-449B-88AE-733208A6D055}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F4F-4FA0-B900-91C4B05B278D}"/>
                </c:ext>
              </c:extLst>
            </c:dLbl>
            <c:dLbl>
              <c:idx val="8"/>
              <c:layout>
                <c:manualLayout>
                  <c:x val="-2.7070447203257835E-2"/>
                  <c:y val="-6.4739042105865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{9045CF9F-65CA-4D83-91F8-CD55A2E05DC6}</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7F4F-4FA0-B900-91C4B05B278D}"/>
                </c:ext>
              </c:extLst>
            </c:dLbl>
            <c:dLbl>
              <c:idx val="16"/>
              <c:layout>
                <c:manualLayout>
                  <c:x val="-3.6961054097210552E-2"/>
                  <c:y val="-6.4739042105865174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{1A798975-002D-4EC9-8C1F-A81A58D8518D}</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7F4F-4FA0-B900-91C4B05B278D}"/>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{73B019FE-0314-42C6-B454-720ACF06CD24}</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7F4F-4FA0-B900-91C4B05B278D}"/>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{CAAF7F59-EF00-4C40-BD46-680F50FCFBF6}</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7F4F-4FA0-B900-91C4B05B278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57.5</c:v>
                </c:pt>
                <c:pt idx="8">
                  <c:v>58.5</c:v>
                </c:pt>
                <c:pt idx="16">
                  <c:v>58.9</c:v>
                </c:pt>
                <c:pt idx="24">
                  <c:v>61.5</c:v>
                </c:pt>
                <c:pt idx="32">
                  <c:v>62.3</c:v>
                </c:pt>
              </c:numCache>
            </c:numRef>
          </c:xVal>
          <c:yVal>
            <c:numRef>
              <c:f>公会計指標分析・財政指標組合せ分析表!$BP$55:$DC$55</c:f>
              <c:numCache>
                <c:formatCode>#,##0.0;"▲ "#,##0.0</c:formatCode>
                <c:ptCount val="40"/>
                <c:pt idx="0">
                  <c:v>15.3</c:v>
                </c:pt>
                <c:pt idx="8">
                  <c:v>14.9</c:v>
                </c:pt>
                <c:pt idx="16">
                  <c:v>14.5</c:v>
                </c:pt>
                <c:pt idx="24">
                  <c:v>13.3</c:v>
                </c:pt>
                <c:pt idx="32">
                  <c:v>5.4</c:v>
                </c:pt>
              </c:numCache>
            </c:numRef>
          </c:yVal>
          <c:smooth val="0"/>
          <c:extLst>
            <c:ext xmlns:c16="http://schemas.microsoft.com/office/drawing/2014/chart" uri="{C3380CC4-5D6E-409C-BE32-E72D297353CC}">
              <c16:uniqueId val="{00000013-7F4F-4FA0-B900-91C4B05B278D}"/>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9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{B903CD77-61A1-42E4-8CBE-37C89D256197}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6A7A-4A11-AA46-1071AD98791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{013A8A6D-F7AF-431B-AFE6-C882D87A5D64}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A7A-4A11-AA46-1071AD98791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{5A8D35E2-B799-4260-8052-0A17009953E4}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A7A-4A11-AA46-1071AD98791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{CA6E617F-1F16-4431-8B1D-F5E7C2734B7E}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A7A-4A11-AA46-1071AD98791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{AB3DF923-93B6-4829-9346-29D0298F5432}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A7A-4A11-AA46-1071AD987911}"/>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{999245B2-561C-43EF-8D2C-4AEEAC0F8BE7}</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6A7A-4A11-AA46-1071AD987911}"/>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{7130B516-BB32-4A37-A34E-DF2DDBCBF833}</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6A7A-4A11-AA46-1071AD987911}"/>
                </c:ext>
              </c:extLst>
            </c:dLbl>
            <c:dLbl>
              <c:idx val="24"/>
              <c:layout>
                <c:manualLayout>
                  <c:x val="-2.5298460057526753E-2"/>
                  <c:y val="-6.2416647087793951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{1D3C397F-1002-462D-9BB0-63925BDD55F8}</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6A7A-4A11-AA46-1071AD987911}"/>
                </c:ext>
              </c:extLst>
            </c:dLbl>
            <c:dLbl>
              <c:idx val="32"/>
              <c:layout>
                <c:manualLayout>
                  <c:x val="-3.7842225392624447E-2"/>
                  <c:y val="-6.2416647087793951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{04B7B090-E2BA-4FE4-B694-B3572CE6276F}</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6A7A-4A11-AA46-1071AD98791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11.9</c:v>
                </c:pt>
                <c:pt idx="8">
                  <c:v>12.1</c:v>
                </c:pt>
                <c:pt idx="16">
                  <c:v>12.3</c:v>
                </c:pt>
                <c:pt idx="24">
                  <c:v>12.5</c:v>
                </c:pt>
                <c:pt idx="32">
                  <c:v>12.6</c:v>
                </c:pt>
              </c:numCache>
            </c:numRef>
          </c:xVal>
          <c:yVal>
            <c:numRef>
              <c:f>公会計指標分析・財政指標組合せ分析表!$BP$73:$DC$73</c:f>
              <c:numCache>
                <c:formatCode>#,##0.0;"▲ "#,##0.0</c:formatCode>
                <c:ptCount val="40"/>
                <c:pt idx="0">
                  <c:v>164.3</c:v>
                </c:pt>
                <c:pt idx="8">
                  <c:v>160.9</c:v>
                </c:pt>
                <c:pt idx="16">
                  <c:v>156.30000000000001</c:v>
                </c:pt>
                <c:pt idx="24">
                  <c:v>127.8</c:v>
                </c:pt>
                <c:pt idx="32">
                  <c:v>124</c:v>
                </c:pt>
              </c:numCache>
            </c:numRef>
          </c:yVal>
          <c:smooth val="0"/>
          <c:extLst>
            <c:ext xmlns:c16="http://schemas.microsoft.com/office/drawing/2014/chart" uri="{C3380CC4-5D6E-409C-BE32-E72D297353CC}">
              <c16:uniqueId val="{00000009-6A7A-4A11-AA46-1071AD98791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5.3776370686625927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{E8477DF5-4270-4249-B1AF-B7B8DCD0E984}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6A7A-4A11-AA46-1071AD98791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{24AB1970-2F86-4B62-94C8-AA9455322AF0}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A7A-4A11-AA46-1071AD98791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{873A175B-1BF6-4A02-AC64-677A7DE6D522}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A7A-4A11-AA46-1071AD98791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{F97BA92D-8C4B-488A-AEFB-83A67D8ECF11}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A7A-4A11-AA46-1071AD98791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{1045551E-E04A-4179-A158-EE525EB1776B}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A7A-4A11-AA46-1071AD987911}"/>
                </c:ext>
              </c:extLst>
            </c:dLbl>
            <c:dLbl>
              <c:idx val="8"/>
              <c:layout>
                <c:manualLayout>
                  <c:x val="0"/>
                  <c:y val="-6.9257151311693146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{4382A488-39E0-4D8A-A8F7-665706640833}</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6A7A-4A11-AA46-1071AD987911}"/>
                </c:ext>
              </c:extLst>
            </c:dLbl>
            <c:dLbl>
              <c:idx val="16"/>
              <c:layout>
                <c:manualLayout>
                  <c:x val="0"/>
                  <c:y val="-4.3330842307078461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{F20D58DB-001F-420D-B22E-844EF86B573F}</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6A7A-4A11-AA46-1071AD987911}"/>
                </c:ext>
              </c:extLst>
            </c:dLbl>
            <c:dLbl>
              <c:idx val="24"/>
              <c:layout>
                <c:manualLayout>
                  <c:x val="0"/>
                  <c:y val="3.4337803709414368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{5B15E7D4-B5F8-4FE2-B991-47EDCDD26A68}</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6A7A-4A11-AA46-1071AD987911}"/>
                </c:ext>
              </c:extLst>
            </c:dLbl>
            <c:dLbl>
              <c:idx val="32"/>
              <c:layout>
                <c:manualLayout>
                  <c:x val="0"/>
                  <c:y val="2.4474504197870138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{4314C96A-0101-44B8-8553-ACE62C25AEA1}</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6A7A-4A11-AA46-1071AD98791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8.5</c:v>
                </c:pt>
                <c:pt idx="16">
                  <c:v>8.4</c:v>
                </c:pt>
                <c:pt idx="24">
                  <c:v>8.4</c:v>
                </c:pt>
                <c:pt idx="32">
                  <c:v>8.4</c:v>
                </c:pt>
              </c:numCache>
            </c:numRef>
          </c:xVal>
          <c:yVal>
            <c:numRef>
              <c:f>公会計指標分析・財政指標組合せ分析表!$BP$77:$DC$77</c:f>
              <c:numCache>
                <c:formatCode>#,##0.0;"▲ "#,##0.0</c:formatCode>
                <c:ptCount val="40"/>
                <c:pt idx="0">
                  <c:v>15.3</c:v>
                </c:pt>
                <c:pt idx="8">
                  <c:v>14.9</c:v>
                </c:pt>
                <c:pt idx="16">
                  <c:v>14.5</c:v>
                </c:pt>
                <c:pt idx="24">
                  <c:v>13.3</c:v>
                </c:pt>
                <c:pt idx="32">
                  <c:v>5.4</c:v>
                </c:pt>
              </c:numCache>
            </c:numRef>
          </c:yVal>
          <c:smooth val="0"/>
          <c:extLst>
            <c:ext xmlns:c16="http://schemas.microsoft.com/office/drawing/2014/chart" uri="{C3380CC4-5D6E-409C-BE32-E72D297353CC}">
              <c16:uniqueId val="{00000013-6A7A-4A11-AA46-1071AD987911}"/>
            </c:ext>
          </c:extLst>
        </c:ser>
        <c:dLbls>
          <c:showLegendKey val="0"/>
          <c:showVal val="1"/>
          <c:showCatName val="0"/>
          <c:showSerName val="0"/>
          <c:showPercent val="0"/>
          <c:showBubbleSize val="0"/>
        </c:dLbls>
        <c:axId val="84219776"/>
        <c:axId val="84234240"/>
      </c:scatterChart>
      <c:valAx>
        <c:axId val="84219776"/>
        <c:scaling>
          <c:orientation val="maxMin"/>
          <c:max val="13"/>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9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新潟県胎内市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合併特例事業債の償還が続いている中で新規に辺地対策事業債等を借り入れていることから、元利償還金が増加している。</a:t>
          </a:r>
        </a:p>
        <a:p>
          <a:r>
            <a:rPr kumimoji="1" lang="ja-JP" altLang="en-US" sz="1300">
              <a:latin typeface="ＭＳ ゴシック" pitchFamily="49" charset="-128"/>
              <a:ea typeface="ＭＳ ゴシック" pitchFamily="49" charset="-128"/>
            </a:rPr>
            <a:t>　今後も起債による事業が予定されているが、交付税算入率の高い地方債の活用により算入公債費等の増加も見込まれるため、実質公債費比率への影響は軽微であると考えている。</a:t>
          </a:r>
        </a:p>
        <a:p>
          <a:r>
            <a:rPr kumimoji="1" lang="ja-JP" altLang="en-US" sz="1300">
              <a:latin typeface="ＭＳ ゴシック" pitchFamily="49" charset="-128"/>
              <a:ea typeface="ＭＳ ゴシック" pitchFamily="49" charset="-128"/>
            </a:rPr>
            <a:t>　元利償還金の次に大きい割合を占める公営企業債の元利償還金に対する繰入金は、公営企業会計で行った下水道などの整備事業に係る地方債の償還に対する一般会計からの繰入金であり、今後も横ばいで推移すると考え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新潟県胎内市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一般会計等地方債の現在高、公営企業債等繰入見込額等がそれぞれ</a:t>
          </a:r>
          <a:r>
            <a:rPr kumimoji="1" lang="en-US" altLang="ja-JP" sz="1400">
              <a:latin typeface="ＭＳ ゴシック" pitchFamily="49" charset="-128"/>
              <a:ea typeface="ＭＳ ゴシック" pitchFamily="49" charset="-128"/>
            </a:rPr>
            <a:t>430</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531</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5.1</a:t>
          </a:r>
          <a:r>
            <a:rPr kumimoji="1" lang="ja-JP" altLang="en-US" sz="1400">
              <a:latin typeface="ＭＳ ゴシック" pitchFamily="49" charset="-128"/>
              <a:ea typeface="ＭＳ ゴシック" pitchFamily="49" charset="-128"/>
            </a:rPr>
            <a:t>％）減少したため、将来負担額は減少している。充当可能財源等については、基準財政需要額算入見込額が減少した一方で、基金が</a:t>
          </a:r>
          <a:r>
            <a:rPr kumimoji="1" lang="en-US" altLang="ja-JP" sz="1400">
              <a:latin typeface="ＭＳ ゴシック" pitchFamily="49" charset="-128"/>
              <a:ea typeface="ＭＳ ゴシック" pitchFamily="49" charset="-128"/>
            </a:rPr>
            <a:t>706</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27.0</a:t>
          </a:r>
          <a:r>
            <a:rPr kumimoji="1" lang="ja-JP" altLang="en-US" sz="1400">
              <a:latin typeface="ＭＳ ゴシック" pitchFamily="49" charset="-128"/>
              <a:ea typeface="ＭＳ ゴシック" pitchFamily="49" charset="-128"/>
            </a:rPr>
            <a:t>％）増加した。</a:t>
          </a:r>
        </a:p>
        <a:p>
          <a:r>
            <a:rPr kumimoji="1" lang="ja-JP" altLang="en-US" sz="1400">
              <a:latin typeface="ＭＳ ゴシック" pitchFamily="49" charset="-128"/>
              <a:ea typeface="ＭＳ ゴシック" pitchFamily="49" charset="-128"/>
            </a:rPr>
            <a:t>　将来負担額が減少したことから、将来負担比率の分子は</a:t>
          </a:r>
          <a:r>
            <a:rPr kumimoji="1" lang="en-US" altLang="ja-JP" sz="1400">
              <a:latin typeface="ＭＳ ゴシック" pitchFamily="49" charset="-128"/>
              <a:ea typeface="ＭＳ ゴシック" pitchFamily="49" charset="-128"/>
            </a:rPr>
            <a:t>742</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7.1</a:t>
          </a:r>
          <a:r>
            <a:rPr kumimoji="1" lang="ja-JP" altLang="en-US" sz="1400">
              <a:latin typeface="ＭＳ ゴシック" pitchFamily="49" charset="-128"/>
              <a:ea typeface="ＭＳ ゴシック" pitchFamily="49" charset="-128"/>
            </a:rPr>
            <a:t>％）減少した。</a:t>
          </a:r>
        </a:p>
        <a:p>
          <a:r>
            <a:rPr kumimoji="1" lang="ja-JP" altLang="en-US" sz="1400">
              <a:latin typeface="ＭＳ ゴシック" pitchFamily="49" charset="-128"/>
              <a:ea typeface="ＭＳ ゴシック" pitchFamily="49" charset="-128"/>
            </a:rPr>
            <a:t>　これにより、将来負担比率は</a:t>
          </a:r>
          <a:r>
            <a:rPr kumimoji="1" lang="en-US" altLang="ja-JP" sz="1400">
              <a:latin typeface="ＭＳ ゴシック" pitchFamily="49" charset="-128"/>
              <a:ea typeface="ＭＳ ゴシック" pitchFamily="49" charset="-128"/>
            </a:rPr>
            <a:t>3.8</a:t>
          </a:r>
          <a:r>
            <a:rPr kumimoji="1" lang="ja-JP" altLang="en-US" sz="1400">
              <a:latin typeface="ＭＳ ゴシック" pitchFamily="49" charset="-128"/>
              <a:ea typeface="ＭＳ ゴシック" pitchFamily="49" charset="-128"/>
            </a:rPr>
            <a:t>ポイント改善し、</a:t>
          </a:r>
          <a:r>
            <a:rPr kumimoji="1" lang="en-US" altLang="ja-JP" sz="1400">
              <a:latin typeface="ＭＳ ゴシック" pitchFamily="49" charset="-128"/>
              <a:ea typeface="ＭＳ ゴシック" pitchFamily="49" charset="-128"/>
            </a:rPr>
            <a:t>124.0</a:t>
          </a:r>
          <a:r>
            <a:rPr kumimoji="1" lang="ja-JP" altLang="en-US" sz="1400">
              <a:latin typeface="ＭＳ ゴシック" pitchFamily="49" charset="-128"/>
              <a:ea typeface="ＭＳ ゴシック" pitchFamily="49" charset="-128"/>
            </a:rPr>
            <a:t>％となった。しかし、類似団体平均</a:t>
          </a:r>
          <a:r>
            <a:rPr kumimoji="1" lang="en-US" altLang="ja-JP" sz="1400">
              <a:latin typeface="ＭＳ ゴシック" pitchFamily="49" charset="-128"/>
              <a:ea typeface="ＭＳ ゴシック" pitchFamily="49" charset="-128"/>
            </a:rPr>
            <a:t>5.4</a:t>
          </a:r>
          <a:r>
            <a:rPr kumimoji="1" lang="ja-JP" altLang="en-US" sz="1400">
              <a:latin typeface="ＭＳ ゴシック" pitchFamily="49" charset="-128"/>
              <a:ea typeface="ＭＳ ゴシック" pitchFamily="49" charset="-128"/>
            </a:rPr>
            <a:t>％、全国平均</a:t>
          </a:r>
          <a:r>
            <a:rPr kumimoji="1" lang="en-US" altLang="ja-JP" sz="1400">
              <a:latin typeface="ＭＳ ゴシック" pitchFamily="49" charset="-128"/>
              <a:ea typeface="ＭＳ ゴシック" pitchFamily="49" charset="-128"/>
            </a:rPr>
            <a:t>8.8</a:t>
          </a:r>
          <a:r>
            <a:rPr kumimoji="1" lang="ja-JP" altLang="en-US" sz="1400">
              <a:latin typeface="ＭＳ ゴシック" pitchFamily="49" charset="-128"/>
              <a:ea typeface="ＭＳ ゴシック" pitchFamily="49" charset="-128"/>
            </a:rPr>
            <a:t>％と比較すると比率は依然高い水準である。</a:t>
          </a:r>
        </a:p>
        <a:p>
          <a:r>
            <a:rPr kumimoji="1" lang="ja-JP" altLang="en-US" sz="1400">
              <a:latin typeface="ＭＳ ゴシック" pitchFamily="49" charset="-128"/>
              <a:ea typeface="ＭＳ ゴシック" pitchFamily="49" charset="-128"/>
            </a:rPr>
            <a:t>　地方債の適正な借入や交付税算入のある有利な地方債の活用、充当可能基金の計画的な積立てなどにより将来世代の負担軽減に努めていく。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新潟県胎内市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ふるさと納税寄附金が好調なことから財政調整基金及び学校教育施設整備基金に積み立てを行うことが出来た。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年度に引き続き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当初予算についても、基金を取り崩すことなく予算編成を行うことが出来た。今後も行財政経費の削減などにより積み立てを行っていきたいと考えている。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主に大規模改修や施設整備など将来の資金需要に備えて必要に応じ基金の積み立てを行っている。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学校教育施設整備基金：中条小学校改築事業に備え積み立てを行った。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鹿ノ俣発電所運営事業基金：今後予想される施設の改修に備え積み立てを行った。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鹿ノ俣発電所運営事業基金：今後予想される施設の改修に備え、引き続き積み立てを行えるよう運営を行う。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学校教育施設整備基金：中条小学校改築事業のため、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年及び</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年に取り崩しを行う。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ふるさと納税寄附金が好調なことから財政調整基金に積み立てを行うことが出来た。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末の基金残高は標準財政規模比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％まで上昇した。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に中条小学校改築事業のため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百万円程度取り崩しを行う見込みであるが、基金残高について標準財政規模の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％程度を目標に財政運営に取り組んでいきたいと考えている。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年度は積み立てを行っていない。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繰上償還の予定や満期一括償還の地方債がないことから、財政調整基金の積み立てを優先させていきたいと考えている。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7757AE7-678E-4089-8735-04169FC3F3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B3224AF-B7CF-4E5D-83DC-10B9415862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38C1BA23-FAEE-4461-8BD8-41E1E0BFA7B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FFD1240E-88D3-4EE8-B9B6-FE87345AB01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C968FF47-F942-49C7-B024-A8300C84EE7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7E172E4B-1A11-4343-B563-6F74AC5FC146}"/>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新潟県胎内市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DC4F48D5-2C43-4868-BB72-64AEB748E03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4C072023-D916-4B0B-8718-EA16F9DBCD8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27EEBFA7-F8D4-441B-9070-5E4032788F4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F43A82A4-A78D-4534-87C1-4F18096758E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F1710E67-F1AC-4C12-8825-2EFB1B614B76}"/>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ACB5599E-9D4F-44AA-AECD-1FFEA5853E4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27,718
27,392
264.89
20,975,511
19,534,767
1,103,324
9,541,424
19,119,400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2E43219F-8D37-4A6E-8220-6ED4E0F04617}"/>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3B09BA0C-8AC9-456A-8748-E3D5178D89A1}"/>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D5CF27CD-9160-4B73-A827-D338981B796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124.0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1ABE9EB7-51FF-4BFD-8BD6-E3D2B60C1417}"/>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BCA457D7-A4C4-4D34-BF9A-792261141D4E}"/>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B92CE6E3-0850-4F89-8AF0-A096F1A1FB9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5696B68D-15D7-43D0-AAD2-835725A724A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F3F0EE64-0A8C-4B52-80D9-792B0362B28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F4A9C142-4E74-472B-9547-8BFE579A99FF}"/>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FFDBFF5D-9CC6-412F-AEBA-4BCA35EDE97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4E2B5984-7AE5-4992-BC5F-D4C3B8CF526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FDEF6DF7-6744-48B6-B9F8-0EF27935AEC5}"/>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5629D2F9-9F22-43A5-8A8C-3A5957946995}"/>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9D53539-B885-46AF-80BF-3C67ED62CA0A}"/>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2554A261-A284-4432-9F39-E6E251EF497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8FBDCC4-EF55-4D1D-B6FF-0E28F143560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D049687B-434C-43D4-BFBF-14464D37D246}"/>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B99DBE33-461E-44D4-AA99-3378000634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A2CF4266-9DA2-4AD4-90E7-80B2DF6C74A6}"/>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88DF6F80-1758-4016-97E1-7EE6051023F8}"/>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19AB8400-EA2F-4653-87AF-03EA38AD8991}"/>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73DEC3A8-34AA-4120-9F24-D98801CB673B}"/>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62C4CDD5-A622-415C-84C2-A738EAC0E90F}"/>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12B5F329-C6D0-4CF4-A641-DEE2F1E2E6B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9DEC523A-8549-4C7C-8FEC-A4D13BB74B02}"/>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302EF83-39F0-4F0D-A672-A3624E38A77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8221A691-2F3C-4AE5-A860-FC23511927F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A9078E3C-172C-42AD-BBA6-A310F075E4C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8FC375CF-DC7F-4578-B7D2-C00C84202F1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AD3D018D-03F0-4897-8D50-53F638F248C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A34DFBC8-F4AD-4DCE-8BE5-EC2B23330FE1}"/>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AD7A95C7-E021-4299-8D38-A60B8C16C0B4}"/>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14648E0-14B0-45D2-8873-8A22478FECF1}"/>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D2E38035-D170-402D-96FC-5B7EEC75FAE5}"/>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3697A7FA-690D-448A-BCBD-A1937793ABA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類似団体の中で、減価償却率は中位ですが、老朽化が徐々に進行しています。　インフラ施設（道路、橋、上下水道）については、昭和</a:t>
          </a:r>
          <a:r>
            <a:rPr kumimoji="1" lang="en-US" altLang="ja-JP" sz="1100">
              <a:latin typeface="ＭＳ Ｐゴシック" panose="020B0600070205080204" pitchFamily="50" charset="-128"/>
              <a:ea typeface="ＭＳ Ｐゴシック" panose="020B0600070205080204" pitchFamily="50" charset="-128"/>
            </a:rPr>
            <a:t>55</a:t>
          </a:r>
          <a:r>
            <a:rPr kumimoji="1" lang="ja-JP" altLang="en-US" sz="1100">
              <a:latin typeface="ＭＳ Ｐゴシック" panose="020B0600070205080204" pitchFamily="50" charset="-128"/>
              <a:ea typeface="ＭＳ Ｐゴシック" panose="020B0600070205080204" pitchFamily="50" charset="-128"/>
            </a:rPr>
            <a:t>年から平成</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年にかけて集中的に整備されたため、令和</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年代後半から更新費用がピークに達することが予想され、大きな財政負担となる可能性があります。</a:t>
          </a:r>
        </a:p>
        <a:p>
          <a:r>
            <a:rPr kumimoji="1" lang="ja-JP" altLang="en-US" sz="1100">
              <a:latin typeface="ＭＳ Ｐゴシック" panose="020B0600070205080204" pitchFamily="50" charset="-128"/>
              <a:ea typeface="ＭＳ Ｐゴシック" panose="020B0600070205080204" pitchFamily="50" charset="-128"/>
            </a:rPr>
            <a:t>　重要なインフラ施設や事業施設に関しては、ライフサイクルコストを削減するために、計画的に長寿命化工事や統廃合を実施する必要があります。</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F01404E5-2BFA-4298-A0D2-54B5B4F623A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7D189D46-5D74-4657-B002-C30E11DAA8A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E016900A-AD94-404B-AA5B-DCBE45AF7548}"/>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36EC746B-9DF9-49D7-9DAA-140307E2760E}"/>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7745FFCE-4F0F-42E5-AAB8-A49594D5E8A5}"/>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F017D588-E270-4725-A267-88BC3BDF912F}"/>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2BB5053D-B73F-442D-BFF4-9B1FEDFBC29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F76929EE-32FA-4846-B33E-64133B88FA2E}"/>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A4BE62A0-79D0-4ED9-9B3B-D87301CE6091}"/>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3BB15680-45CA-468B-9DE6-9DD24CF649CF}"/>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13A6D74A-6C46-41C1-962A-C224F3FD6ECF}"/>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8355D5C7-FD9B-4651-A92B-11B510B613E4}"/>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A5862605-525C-4FA3-8EE2-E860ED2A046A}"/>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5189B03B-98F4-4393-8888-AFAF2C53290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165481</xdr:rowOff>
    </xdr:from>
    <xdr:to>
      <xdr:col>23</xdr:col>
      <xdr:colOff>85090</xdr:colOff>
      <xdr:row>34</xdr:row>
      <xdr:rowOff>109601</xdr:rowOff>
    </xdr:to>
    <xdr:cxnSp macro="">
      <xdr:nvCxnSpPr>
        <xdr:cNvPr id="63" name="直線コネクタ 62">
          <a:extLst>
            <a:ext uri="{FF2B5EF4-FFF2-40B4-BE49-F238E27FC236}">
              <a16:creationId xmlns:a16="http://schemas.microsoft.com/office/drawing/2014/main" id="{661C00CB-4AD3-4BD6-967F-F38106A27C96}"/>
            </a:ext>
          </a:extLst>
        </xdr:cNvPr>
        <xdr:cNvCxnSpPr/>
      </xdr:nvCxnSpPr>
      <xdr:spPr>
        <a:xfrm flipV="1">
          <a:off x="4760595" y="5566156"/>
          <a:ext cx="1270" cy="1144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113428</xdr:rowOff>
    </xdr:from>
    <xdr:ext cx="405111" cy="259045"/>
    <xdr:sp macro="" textlink="">
      <xdr:nvSpPr>
        <xdr:cNvPr id="64" name="有形固定資産減価償却率最小値テキスト">
          <a:extLst>
            <a:ext uri="{FF2B5EF4-FFF2-40B4-BE49-F238E27FC236}">
              <a16:creationId xmlns:a16="http://schemas.microsoft.com/office/drawing/2014/main" id="{927C3770-2496-40BD-A753-F1030E621B55}"/>
            </a:ext>
          </a:extLst>
        </xdr:cNvPr>
        <xdr:cNvSpPr txBox="1"/>
      </xdr:nvSpPr>
      <xdr:spPr>
        <a:xfrm>
          <a:off x="4813300" y="6714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109601</xdr:rowOff>
    </xdr:from>
    <xdr:to>
      <xdr:col>23</xdr:col>
      <xdr:colOff>174625</xdr:colOff>
      <xdr:row>34</xdr:row>
      <xdr:rowOff>109601</xdr:rowOff>
    </xdr:to>
    <xdr:cxnSp macro="">
      <xdr:nvCxnSpPr>
        <xdr:cNvPr id="65" name="直線コネクタ 64">
          <a:extLst>
            <a:ext uri="{FF2B5EF4-FFF2-40B4-BE49-F238E27FC236}">
              <a16:creationId xmlns:a16="http://schemas.microsoft.com/office/drawing/2014/main" id="{6E17DC7D-9999-4A33-94CF-892B96F5BCAA}"/>
            </a:ext>
          </a:extLst>
        </xdr:cNvPr>
        <xdr:cNvCxnSpPr/>
      </xdr:nvCxnSpPr>
      <xdr:spPr>
        <a:xfrm>
          <a:off x="4673600" y="6710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112158</xdr:rowOff>
    </xdr:from>
    <xdr:ext cx="405111" cy="259045"/>
    <xdr:sp macro="" textlink="">
      <xdr:nvSpPr>
        <xdr:cNvPr id="66" name="有形固定資産減価償却率最大値テキスト">
          <a:extLst>
            <a:ext uri="{FF2B5EF4-FFF2-40B4-BE49-F238E27FC236}">
              <a16:creationId xmlns:a16="http://schemas.microsoft.com/office/drawing/2014/main" id="{EA117159-9E41-4D8D-B22A-6975B98644A3}"/>
            </a:ext>
          </a:extLst>
        </xdr:cNvPr>
        <xdr:cNvSpPr txBox="1"/>
      </xdr:nvSpPr>
      <xdr:spPr>
        <a:xfrm>
          <a:off x="4813300" y="5341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165481</xdr:rowOff>
    </xdr:from>
    <xdr:to>
      <xdr:col>23</xdr:col>
      <xdr:colOff>174625</xdr:colOff>
      <xdr:row>27</xdr:row>
      <xdr:rowOff>165481</xdr:rowOff>
    </xdr:to>
    <xdr:cxnSp macro="">
      <xdr:nvCxnSpPr>
        <xdr:cNvPr id="67" name="直線コネクタ 66">
          <a:extLst>
            <a:ext uri="{FF2B5EF4-FFF2-40B4-BE49-F238E27FC236}">
              <a16:creationId xmlns:a16="http://schemas.microsoft.com/office/drawing/2014/main" id="{265F7C36-227C-4DAF-9AD9-B8A192F99BF2}"/>
            </a:ext>
          </a:extLst>
        </xdr:cNvPr>
        <xdr:cNvCxnSpPr/>
      </xdr:nvCxnSpPr>
      <xdr:spPr>
        <a:xfrm>
          <a:off x="4673600" y="5566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17416</xdr:rowOff>
    </xdr:from>
    <xdr:ext cx="405111" cy="259045"/>
    <xdr:sp macro="" textlink="">
      <xdr:nvSpPr>
        <xdr:cNvPr id="68" name="有形固定資産減価償却率平均値テキスト">
          <a:extLst>
            <a:ext uri="{FF2B5EF4-FFF2-40B4-BE49-F238E27FC236}">
              <a16:creationId xmlns:a16="http://schemas.microsoft.com/office/drawing/2014/main" id="{DC370CCF-5FBB-4551-AA90-1D3C96CA57DF}"/>
            </a:ext>
          </a:extLst>
        </xdr:cNvPr>
        <xdr:cNvSpPr txBox="1"/>
      </xdr:nvSpPr>
      <xdr:spPr>
        <a:xfrm>
          <a:off x="4813300" y="6275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38989</xdr:rowOff>
    </xdr:from>
    <xdr:to>
      <xdr:col>23</xdr:col>
      <xdr:colOff>136525</xdr:colOff>
      <xdr:row>32</xdr:row>
      <xdr:rowOff>140589</xdr:rowOff>
    </xdr:to>
    <xdr:sp macro="" textlink="">
      <xdr:nvSpPr>
        <xdr:cNvPr id="69" name="フローチャート: 判断 68">
          <a:extLst>
            <a:ext uri="{FF2B5EF4-FFF2-40B4-BE49-F238E27FC236}">
              <a16:creationId xmlns:a16="http://schemas.microsoft.com/office/drawing/2014/main" id="{78F7B450-1942-49A5-A2A9-5396B148359D}"/>
            </a:ext>
          </a:extLst>
        </xdr:cNvPr>
        <xdr:cNvSpPr/>
      </xdr:nvSpPr>
      <xdr:spPr>
        <a:xfrm>
          <a:off x="4711700" y="62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4445</xdr:rowOff>
    </xdr:from>
    <xdr:to>
      <xdr:col>19</xdr:col>
      <xdr:colOff>187325</xdr:colOff>
      <xdr:row>32</xdr:row>
      <xdr:rowOff>106045</xdr:rowOff>
    </xdr:to>
    <xdr:sp macro="" textlink="">
      <xdr:nvSpPr>
        <xdr:cNvPr id="70" name="フローチャート: 判断 69">
          <a:extLst>
            <a:ext uri="{FF2B5EF4-FFF2-40B4-BE49-F238E27FC236}">
              <a16:creationId xmlns:a16="http://schemas.microsoft.com/office/drawing/2014/main" id="{C330ABB2-ED99-40FA-9C5A-11BD45D2F6A3}"/>
            </a:ext>
          </a:extLst>
        </xdr:cNvPr>
        <xdr:cNvSpPr/>
      </xdr:nvSpPr>
      <xdr:spPr>
        <a:xfrm>
          <a:off x="4000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63627</xdr:rowOff>
    </xdr:from>
    <xdr:to>
      <xdr:col>15</xdr:col>
      <xdr:colOff>187325</xdr:colOff>
      <xdr:row>31</xdr:row>
      <xdr:rowOff>165227</xdr:rowOff>
    </xdr:to>
    <xdr:sp macro="" textlink="">
      <xdr:nvSpPr>
        <xdr:cNvPr id="71" name="フローチャート: 判断 70">
          <a:extLst>
            <a:ext uri="{FF2B5EF4-FFF2-40B4-BE49-F238E27FC236}">
              <a16:creationId xmlns:a16="http://schemas.microsoft.com/office/drawing/2014/main" id="{DDD37A32-131A-4815-8AB4-AF431A10B1A0}"/>
            </a:ext>
          </a:extLst>
        </xdr:cNvPr>
        <xdr:cNvSpPr/>
      </xdr:nvSpPr>
      <xdr:spPr>
        <a:xfrm>
          <a:off x="3238500" y="615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46355</xdr:rowOff>
    </xdr:from>
    <xdr:to>
      <xdr:col>11</xdr:col>
      <xdr:colOff>187325</xdr:colOff>
      <xdr:row>31</xdr:row>
      <xdr:rowOff>147955</xdr:rowOff>
    </xdr:to>
    <xdr:sp macro="" textlink="">
      <xdr:nvSpPr>
        <xdr:cNvPr id="72" name="フローチャート: 判断 71">
          <a:extLst>
            <a:ext uri="{FF2B5EF4-FFF2-40B4-BE49-F238E27FC236}">
              <a16:creationId xmlns:a16="http://schemas.microsoft.com/office/drawing/2014/main" id="{4EF0A310-840B-4F29-A40D-D93A97D7E25E}"/>
            </a:ext>
          </a:extLst>
        </xdr:cNvPr>
        <xdr:cNvSpPr/>
      </xdr:nvSpPr>
      <xdr:spPr>
        <a:xfrm>
          <a:off x="2476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3175</xdr:rowOff>
    </xdr:from>
    <xdr:to>
      <xdr:col>7</xdr:col>
      <xdr:colOff>187325</xdr:colOff>
      <xdr:row>31</xdr:row>
      <xdr:rowOff>104775</xdr:rowOff>
    </xdr:to>
    <xdr:sp macro="" textlink="">
      <xdr:nvSpPr>
        <xdr:cNvPr id="73" name="フローチャート: 判断 72">
          <a:extLst>
            <a:ext uri="{FF2B5EF4-FFF2-40B4-BE49-F238E27FC236}">
              <a16:creationId xmlns:a16="http://schemas.microsoft.com/office/drawing/2014/main" id="{55D785E8-8C0D-42E8-9892-D9467E64826B}"/>
            </a:ext>
          </a:extLst>
        </xdr:cNvPr>
        <xdr:cNvSpPr/>
      </xdr:nvSpPr>
      <xdr:spPr>
        <a:xfrm>
          <a:off x="1714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2DF540E0-1AB5-4A13-85C2-BFFC43212963}"/>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3DEE8E3A-2AEE-49CD-8F6A-268235B7901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628BAEE8-75C9-4F01-BD4A-4AD2317C81E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27D8AE8D-D9CA-4679-8F9F-A695D064787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51F95483-EAB3-4542-AC83-6AE26ED3B34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29083</xdr:rowOff>
    </xdr:from>
    <xdr:to>
      <xdr:col>23</xdr:col>
      <xdr:colOff>136525</xdr:colOff>
      <xdr:row>31</xdr:row>
      <xdr:rowOff>130683</xdr:rowOff>
    </xdr:to>
    <xdr:sp macro="" textlink="">
      <xdr:nvSpPr>
        <xdr:cNvPr id="79" name="楕円 78">
          <a:extLst>
            <a:ext uri="{FF2B5EF4-FFF2-40B4-BE49-F238E27FC236}">
              <a16:creationId xmlns:a16="http://schemas.microsoft.com/office/drawing/2014/main" id="{68C75758-6B51-436B-BF46-E342D1DEE88A}"/>
            </a:ext>
          </a:extLst>
        </xdr:cNvPr>
        <xdr:cNvSpPr/>
      </xdr:nvSpPr>
      <xdr:spPr>
        <a:xfrm>
          <a:off x="4711700" y="611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51960</xdr:rowOff>
    </xdr:from>
    <xdr:ext cx="405111" cy="259045"/>
    <xdr:sp macro="" textlink="">
      <xdr:nvSpPr>
        <xdr:cNvPr id="80" name="有形固定資産減価償却率該当値テキスト">
          <a:extLst>
            <a:ext uri="{FF2B5EF4-FFF2-40B4-BE49-F238E27FC236}">
              <a16:creationId xmlns:a16="http://schemas.microsoft.com/office/drawing/2014/main" id="{56CF27EF-720F-4A2F-B87A-8B8E04B4C1C6}"/>
            </a:ext>
          </a:extLst>
        </xdr:cNvPr>
        <xdr:cNvSpPr txBox="1"/>
      </xdr:nvSpPr>
      <xdr:spPr>
        <a:xfrm>
          <a:off x="4813300" y="5966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127127</xdr:rowOff>
    </xdr:from>
    <xdr:to>
      <xdr:col>19</xdr:col>
      <xdr:colOff>187325</xdr:colOff>
      <xdr:row>31</xdr:row>
      <xdr:rowOff>57277</xdr:rowOff>
    </xdr:to>
    <xdr:sp macro="" textlink="">
      <xdr:nvSpPr>
        <xdr:cNvPr id="81" name="楕円 80">
          <a:extLst>
            <a:ext uri="{FF2B5EF4-FFF2-40B4-BE49-F238E27FC236}">
              <a16:creationId xmlns:a16="http://schemas.microsoft.com/office/drawing/2014/main" id="{A35D2CB2-9B4C-485D-9F09-D6158ADB2DBB}"/>
            </a:ext>
          </a:extLst>
        </xdr:cNvPr>
        <xdr:cNvSpPr/>
      </xdr:nvSpPr>
      <xdr:spPr>
        <a:xfrm>
          <a:off x="4000500" y="604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6477</xdr:rowOff>
    </xdr:from>
    <xdr:to>
      <xdr:col>23</xdr:col>
      <xdr:colOff>85725</xdr:colOff>
      <xdr:row>31</xdr:row>
      <xdr:rowOff>79883</xdr:rowOff>
    </xdr:to>
    <xdr:cxnSp macro="">
      <xdr:nvCxnSpPr>
        <xdr:cNvPr id="82" name="直線コネクタ 81">
          <a:extLst>
            <a:ext uri="{FF2B5EF4-FFF2-40B4-BE49-F238E27FC236}">
              <a16:creationId xmlns:a16="http://schemas.microsoft.com/office/drawing/2014/main" id="{79926F16-3413-4AEB-9B17-452BD0C17B98}"/>
            </a:ext>
          </a:extLst>
        </xdr:cNvPr>
        <xdr:cNvCxnSpPr/>
      </xdr:nvCxnSpPr>
      <xdr:spPr>
        <a:xfrm>
          <a:off x="4051300" y="6092952"/>
          <a:ext cx="7112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75311</xdr:rowOff>
    </xdr:from>
    <xdr:to>
      <xdr:col>15</xdr:col>
      <xdr:colOff>187325</xdr:colOff>
      <xdr:row>31</xdr:row>
      <xdr:rowOff>5461</xdr:rowOff>
    </xdr:to>
    <xdr:sp macro="" textlink="">
      <xdr:nvSpPr>
        <xdr:cNvPr id="83" name="楕円 82">
          <a:extLst>
            <a:ext uri="{FF2B5EF4-FFF2-40B4-BE49-F238E27FC236}">
              <a16:creationId xmlns:a16="http://schemas.microsoft.com/office/drawing/2014/main" id="{0BF7BE9B-A09B-4380-A482-BD7A0DB5EEA2}"/>
            </a:ext>
          </a:extLst>
        </xdr:cNvPr>
        <xdr:cNvSpPr/>
      </xdr:nvSpPr>
      <xdr:spPr>
        <a:xfrm>
          <a:off x="3238500" y="599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126111</xdr:rowOff>
    </xdr:from>
    <xdr:to>
      <xdr:col>19</xdr:col>
      <xdr:colOff>136525</xdr:colOff>
      <xdr:row>31</xdr:row>
      <xdr:rowOff>6477</xdr:rowOff>
    </xdr:to>
    <xdr:cxnSp macro="">
      <xdr:nvCxnSpPr>
        <xdr:cNvPr id="84" name="直線コネクタ 83">
          <a:extLst>
            <a:ext uri="{FF2B5EF4-FFF2-40B4-BE49-F238E27FC236}">
              <a16:creationId xmlns:a16="http://schemas.microsoft.com/office/drawing/2014/main" id="{EDFE8DD8-4669-416F-B7EE-5F54CC3F971D}"/>
            </a:ext>
          </a:extLst>
        </xdr:cNvPr>
        <xdr:cNvCxnSpPr/>
      </xdr:nvCxnSpPr>
      <xdr:spPr>
        <a:xfrm>
          <a:off x="3289300" y="6041136"/>
          <a:ext cx="762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6223</xdr:rowOff>
    </xdr:from>
    <xdr:to>
      <xdr:col>11</xdr:col>
      <xdr:colOff>187325</xdr:colOff>
      <xdr:row>30</xdr:row>
      <xdr:rowOff>107823</xdr:rowOff>
    </xdr:to>
    <xdr:sp macro="" textlink="">
      <xdr:nvSpPr>
        <xdr:cNvPr id="85" name="楕円 84">
          <a:extLst>
            <a:ext uri="{FF2B5EF4-FFF2-40B4-BE49-F238E27FC236}">
              <a16:creationId xmlns:a16="http://schemas.microsoft.com/office/drawing/2014/main" id="{DC6CD243-AC1B-4E59-A75D-A8C0D0DD4638}"/>
            </a:ext>
          </a:extLst>
        </xdr:cNvPr>
        <xdr:cNvSpPr/>
      </xdr:nvSpPr>
      <xdr:spPr>
        <a:xfrm>
          <a:off x="2476500" y="592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57023</xdr:rowOff>
    </xdr:from>
    <xdr:to>
      <xdr:col>15</xdr:col>
      <xdr:colOff>136525</xdr:colOff>
      <xdr:row>30</xdr:row>
      <xdr:rowOff>126111</xdr:rowOff>
    </xdr:to>
    <xdr:cxnSp macro="">
      <xdr:nvCxnSpPr>
        <xdr:cNvPr id="86" name="直線コネクタ 85">
          <a:extLst>
            <a:ext uri="{FF2B5EF4-FFF2-40B4-BE49-F238E27FC236}">
              <a16:creationId xmlns:a16="http://schemas.microsoft.com/office/drawing/2014/main" id="{DE0D15F4-EFD1-4731-8DAC-EBC280CBA9A3}"/>
            </a:ext>
          </a:extLst>
        </xdr:cNvPr>
        <xdr:cNvCxnSpPr/>
      </xdr:nvCxnSpPr>
      <xdr:spPr>
        <a:xfrm>
          <a:off x="2527300" y="5972048"/>
          <a:ext cx="7620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104267</xdr:rowOff>
    </xdr:from>
    <xdr:to>
      <xdr:col>7</xdr:col>
      <xdr:colOff>187325</xdr:colOff>
      <xdr:row>30</xdr:row>
      <xdr:rowOff>34417</xdr:rowOff>
    </xdr:to>
    <xdr:sp macro="" textlink="">
      <xdr:nvSpPr>
        <xdr:cNvPr id="87" name="楕円 86">
          <a:extLst>
            <a:ext uri="{FF2B5EF4-FFF2-40B4-BE49-F238E27FC236}">
              <a16:creationId xmlns:a16="http://schemas.microsoft.com/office/drawing/2014/main" id="{6FD297E6-721E-41BC-99CE-3221041CFECC}"/>
            </a:ext>
          </a:extLst>
        </xdr:cNvPr>
        <xdr:cNvSpPr/>
      </xdr:nvSpPr>
      <xdr:spPr>
        <a:xfrm>
          <a:off x="1714500" y="584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155067</xdr:rowOff>
    </xdr:from>
    <xdr:to>
      <xdr:col>11</xdr:col>
      <xdr:colOff>136525</xdr:colOff>
      <xdr:row>30</xdr:row>
      <xdr:rowOff>57023</xdr:rowOff>
    </xdr:to>
    <xdr:cxnSp macro="">
      <xdr:nvCxnSpPr>
        <xdr:cNvPr id="88" name="直線コネクタ 87">
          <a:extLst>
            <a:ext uri="{FF2B5EF4-FFF2-40B4-BE49-F238E27FC236}">
              <a16:creationId xmlns:a16="http://schemas.microsoft.com/office/drawing/2014/main" id="{742C95AF-D172-4194-8735-07CF9B20058A}"/>
            </a:ext>
          </a:extLst>
        </xdr:cNvPr>
        <xdr:cNvCxnSpPr/>
      </xdr:nvCxnSpPr>
      <xdr:spPr>
        <a:xfrm>
          <a:off x="1765300" y="5898642"/>
          <a:ext cx="7620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97172</xdr:rowOff>
    </xdr:from>
    <xdr:ext cx="405111" cy="259045"/>
    <xdr:sp macro="" textlink="">
      <xdr:nvSpPr>
        <xdr:cNvPr id="89" name="n_1aveValue有形固定資産減価償却率">
          <a:extLst>
            <a:ext uri="{FF2B5EF4-FFF2-40B4-BE49-F238E27FC236}">
              <a16:creationId xmlns:a16="http://schemas.microsoft.com/office/drawing/2014/main" id="{23CED128-E317-4910-BE37-DAC0F35A5B3D}"/>
            </a:ext>
          </a:extLst>
        </xdr:cNvPr>
        <xdr:cNvSpPr txBox="1"/>
      </xdr:nvSpPr>
      <xdr:spPr>
        <a:xfrm>
          <a:off x="3836044"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156354</xdr:rowOff>
    </xdr:from>
    <xdr:ext cx="405111" cy="259045"/>
    <xdr:sp macro="" textlink="">
      <xdr:nvSpPr>
        <xdr:cNvPr id="90" name="n_2aveValue有形固定資産減価償却率">
          <a:extLst>
            <a:ext uri="{FF2B5EF4-FFF2-40B4-BE49-F238E27FC236}">
              <a16:creationId xmlns:a16="http://schemas.microsoft.com/office/drawing/2014/main" id="{B917220D-9164-4AA0-A030-C4DAE9A0A80C}"/>
            </a:ext>
          </a:extLst>
        </xdr:cNvPr>
        <xdr:cNvSpPr txBox="1"/>
      </xdr:nvSpPr>
      <xdr:spPr>
        <a:xfrm>
          <a:off x="3086744" y="6242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139082</xdr:rowOff>
    </xdr:from>
    <xdr:ext cx="405111" cy="259045"/>
    <xdr:sp macro="" textlink="">
      <xdr:nvSpPr>
        <xdr:cNvPr id="91" name="n_3aveValue有形固定資産減価償却率">
          <a:extLst>
            <a:ext uri="{FF2B5EF4-FFF2-40B4-BE49-F238E27FC236}">
              <a16:creationId xmlns:a16="http://schemas.microsoft.com/office/drawing/2014/main" id="{7E17A54C-63D0-405F-9363-B471EAD83A4D}"/>
            </a:ext>
          </a:extLst>
        </xdr:cNvPr>
        <xdr:cNvSpPr txBox="1"/>
      </xdr:nvSpPr>
      <xdr:spPr>
        <a:xfrm>
          <a:off x="23247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95902</xdr:rowOff>
    </xdr:from>
    <xdr:ext cx="405111" cy="259045"/>
    <xdr:sp macro="" textlink="">
      <xdr:nvSpPr>
        <xdr:cNvPr id="92" name="n_4aveValue有形固定資産減価償却率">
          <a:extLst>
            <a:ext uri="{FF2B5EF4-FFF2-40B4-BE49-F238E27FC236}">
              <a16:creationId xmlns:a16="http://schemas.microsoft.com/office/drawing/2014/main" id="{84CE53C2-0A99-46BB-9338-202A59D70068}"/>
            </a:ext>
          </a:extLst>
        </xdr:cNvPr>
        <xdr:cNvSpPr txBox="1"/>
      </xdr:nvSpPr>
      <xdr:spPr>
        <a:xfrm>
          <a:off x="1562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73804</xdr:rowOff>
    </xdr:from>
    <xdr:ext cx="405111" cy="259045"/>
    <xdr:sp macro="" textlink="">
      <xdr:nvSpPr>
        <xdr:cNvPr id="93" name="n_1mainValue有形固定資産減価償却率">
          <a:extLst>
            <a:ext uri="{FF2B5EF4-FFF2-40B4-BE49-F238E27FC236}">
              <a16:creationId xmlns:a16="http://schemas.microsoft.com/office/drawing/2014/main" id="{0AAB8FBE-853F-4D5C-AA1E-B52742E204BD}"/>
            </a:ext>
          </a:extLst>
        </xdr:cNvPr>
        <xdr:cNvSpPr txBox="1"/>
      </xdr:nvSpPr>
      <xdr:spPr>
        <a:xfrm>
          <a:off x="3836044" y="5817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21988</xdr:rowOff>
    </xdr:from>
    <xdr:ext cx="405111" cy="259045"/>
    <xdr:sp macro="" textlink="">
      <xdr:nvSpPr>
        <xdr:cNvPr id="94" name="n_2mainValue有形固定資産減価償却率">
          <a:extLst>
            <a:ext uri="{FF2B5EF4-FFF2-40B4-BE49-F238E27FC236}">
              <a16:creationId xmlns:a16="http://schemas.microsoft.com/office/drawing/2014/main" id="{77C28AAD-B879-498D-8551-B9DFAD8EBB89}"/>
            </a:ext>
          </a:extLst>
        </xdr:cNvPr>
        <xdr:cNvSpPr txBox="1"/>
      </xdr:nvSpPr>
      <xdr:spPr>
        <a:xfrm>
          <a:off x="3086744" y="5765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124350</xdr:rowOff>
    </xdr:from>
    <xdr:ext cx="405111" cy="259045"/>
    <xdr:sp macro="" textlink="">
      <xdr:nvSpPr>
        <xdr:cNvPr id="95" name="n_3mainValue有形固定資産減価償却率">
          <a:extLst>
            <a:ext uri="{FF2B5EF4-FFF2-40B4-BE49-F238E27FC236}">
              <a16:creationId xmlns:a16="http://schemas.microsoft.com/office/drawing/2014/main" id="{88F78785-77F5-4974-AF0C-92796B303929}"/>
            </a:ext>
          </a:extLst>
        </xdr:cNvPr>
        <xdr:cNvSpPr txBox="1"/>
      </xdr:nvSpPr>
      <xdr:spPr>
        <a:xfrm>
          <a:off x="2324744" y="5696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50944</xdr:rowOff>
    </xdr:from>
    <xdr:ext cx="405111" cy="259045"/>
    <xdr:sp macro="" textlink="">
      <xdr:nvSpPr>
        <xdr:cNvPr id="96" name="n_4mainValue有形固定資産減価償却率">
          <a:extLst>
            <a:ext uri="{FF2B5EF4-FFF2-40B4-BE49-F238E27FC236}">
              <a16:creationId xmlns:a16="http://schemas.microsoft.com/office/drawing/2014/main" id="{880FDB86-7D66-4D91-AFA1-DA4160BD0B5B}"/>
            </a:ext>
          </a:extLst>
        </xdr:cNvPr>
        <xdr:cNvSpPr txBox="1"/>
      </xdr:nvSpPr>
      <xdr:spPr>
        <a:xfrm>
          <a:off x="1562744" y="5623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78A7922E-1456-4F4C-85AE-C6623A6491C7}"/>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688ACA28-C068-4DC9-A353-86352F70CEA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99" name="正方形/長方形 98">
          <a:extLst>
            <a:ext uri="{FF2B5EF4-FFF2-40B4-BE49-F238E27FC236}">
              <a16:creationId xmlns:a16="http://schemas.microsoft.com/office/drawing/2014/main" id="{3517D674-214B-431A-B0BD-5800ACF513F1}"/>
            </a:ext>
          </a:extLst>
        </xdr:cNvPr>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[ 1,012.8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CD9EFCD0-7AF1-440F-9A04-69DB59C1FD7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237872D8-053E-4BF4-A072-E05846A5EEB7}"/>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A58BB939-1A2D-48C6-8711-65836B25B8F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2CB5F6E2-2ED3-464B-8304-07FD5A1778AD}"/>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0DD2ED4C-8E28-4754-A47C-4CABB2569199}"/>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9B6B93E8-2E2A-463A-B857-8A172D916F7F}"/>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054A3550-8341-4A4D-B880-194EF9E667A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EE276A63-FC24-467F-992B-73C717417A5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C5EFA2A9-E90F-47F6-BC60-5F0F515787B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28FC8BF8-A8EF-4799-B6E8-3DEA3D3FAC6C}"/>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この指標は市債の残高を経常的な収入で返済する場合に、何年で返済できるかを示す指標ですが、類似団体と比較して、債務返済能力は低いことを示しています。</a:t>
          </a:r>
        </a:p>
        <a:p>
          <a:r>
            <a:rPr kumimoji="1" lang="ja-JP" altLang="en-US" sz="1100">
              <a:latin typeface="ＭＳ Ｐゴシック" panose="020B0600070205080204" pitchFamily="50" charset="-128"/>
              <a:ea typeface="ＭＳ Ｐゴシック" panose="020B0600070205080204" pitchFamily="50" charset="-128"/>
            </a:rPr>
            <a:t>　これは、経常的収入に比べて市債の残高が多いことが要因ですが、合併特例債事業の完了により改善すると期待されています。</a:t>
          </a:r>
        </a:p>
        <a:p>
          <a:r>
            <a:rPr kumimoji="1" lang="ja-JP" altLang="en-US" sz="1100">
              <a:latin typeface="ＭＳ Ｐゴシック" panose="020B0600070205080204" pitchFamily="50" charset="-128"/>
              <a:ea typeface="ＭＳ Ｐゴシック" panose="020B0600070205080204" pitchFamily="50" charset="-128"/>
            </a:rPr>
            <a:t>　ただし、人口減少により分母となる経常的収入が減少すること、あるいは、想定外の自然災害による市債発行が、分子となる将来負担額を増加させる可能性もあるため、財政健全化に一層努力が必要です。</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E5C24D43-1DB8-44C0-9792-29A38726FD2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DFA39626-2950-4734-A4B5-A06500811ABC}"/>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3E82F3ED-08C7-4ADF-8837-6B2B19686694}"/>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69850</xdr:rowOff>
    </xdr:from>
    <xdr:to>
      <xdr:col>80</xdr:col>
      <xdr:colOff>9525</xdr:colOff>
      <xdr:row>35</xdr:row>
      <xdr:rowOff>69850</xdr:rowOff>
    </xdr:to>
    <xdr:cxnSp macro="">
      <xdr:nvCxnSpPr>
        <xdr:cNvPr id="113" name="直線コネクタ 112">
          <a:extLst>
            <a:ext uri="{FF2B5EF4-FFF2-40B4-BE49-F238E27FC236}">
              <a16:creationId xmlns:a16="http://schemas.microsoft.com/office/drawing/2014/main" id="{79C3D5A5-DBBA-41E5-81CF-2B8AE7984D65}"/>
            </a:ext>
          </a:extLst>
        </xdr:cNvPr>
        <xdr:cNvCxnSpPr/>
      </xdr:nvCxnSpPr>
      <xdr:spPr>
        <a:xfrm>
          <a:off x="11303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147499</xdr:rowOff>
    </xdr:from>
    <xdr:ext cx="482824" cy="225703"/>
    <xdr:sp macro="" textlink="">
      <xdr:nvSpPr>
        <xdr:cNvPr id="114" name="テキスト ボックス 113">
          <a:extLst>
            <a:ext uri="{FF2B5EF4-FFF2-40B4-BE49-F238E27FC236}">
              <a16:creationId xmlns:a16="http://schemas.microsoft.com/office/drawing/2014/main" id="{153FEB45-FECD-4B9A-A961-EDD82CDA4865}"/>
            </a:ext>
          </a:extLst>
        </xdr:cNvPr>
        <xdr:cNvSpPr txBox="1"/>
      </xdr:nvSpPr>
      <xdr:spPr>
        <a:xfrm>
          <a:off x="10756676" y="67483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142875</xdr:rowOff>
    </xdr:from>
    <xdr:to>
      <xdr:col>80</xdr:col>
      <xdr:colOff>9525</xdr:colOff>
      <xdr:row>33</xdr:row>
      <xdr:rowOff>142875</xdr:rowOff>
    </xdr:to>
    <xdr:cxnSp macro="">
      <xdr:nvCxnSpPr>
        <xdr:cNvPr id="115" name="直線コネクタ 114">
          <a:extLst>
            <a:ext uri="{FF2B5EF4-FFF2-40B4-BE49-F238E27FC236}">
              <a16:creationId xmlns:a16="http://schemas.microsoft.com/office/drawing/2014/main" id="{605A3372-4B9E-42B2-B4ED-4B35B957499D}"/>
            </a:ext>
          </a:extLst>
        </xdr:cNvPr>
        <xdr:cNvCxnSpPr/>
      </xdr:nvCxnSpPr>
      <xdr:spPr>
        <a:xfrm>
          <a:off x="11303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49074</xdr:rowOff>
    </xdr:from>
    <xdr:ext cx="482824" cy="225703"/>
    <xdr:sp macro="" textlink="">
      <xdr:nvSpPr>
        <xdr:cNvPr id="116" name="テキスト ボックス 115">
          <a:extLst>
            <a:ext uri="{FF2B5EF4-FFF2-40B4-BE49-F238E27FC236}">
              <a16:creationId xmlns:a16="http://schemas.microsoft.com/office/drawing/2014/main" id="{BC1C33BB-3D48-441E-91FE-EE12A985A8B4}"/>
            </a:ext>
          </a:extLst>
        </xdr:cNvPr>
        <xdr:cNvSpPr txBox="1"/>
      </xdr:nvSpPr>
      <xdr:spPr>
        <a:xfrm>
          <a:off x="10756676" y="647844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44450</xdr:rowOff>
    </xdr:from>
    <xdr:to>
      <xdr:col>80</xdr:col>
      <xdr:colOff>9525</xdr:colOff>
      <xdr:row>32</xdr:row>
      <xdr:rowOff>44450</xdr:rowOff>
    </xdr:to>
    <xdr:cxnSp macro="">
      <xdr:nvCxnSpPr>
        <xdr:cNvPr id="117" name="直線コネクタ 116">
          <a:extLst>
            <a:ext uri="{FF2B5EF4-FFF2-40B4-BE49-F238E27FC236}">
              <a16:creationId xmlns:a16="http://schemas.microsoft.com/office/drawing/2014/main" id="{8C0363E1-7767-440C-BD3C-BB0E5B5AA0A1}"/>
            </a:ext>
          </a:extLst>
        </xdr:cNvPr>
        <xdr:cNvCxnSpPr/>
      </xdr:nvCxnSpPr>
      <xdr:spPr>
        <a:xfrm>
          <a:off x="11303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122099</xdr:rowOff>
    </xdr:from>
    <xdr:ext cx="482824" cy="225703"/>
    <xdr:sp macro="" textlink="">
      <xdr:nvSpPr>
        <xdr:cNvPr id="118" name="テキスト ボックス 117">
          <a:extLst>
            <a:ext uri="{FF2B5EF4-FFF2-40B4-BE49-F238E27FC236}">
              <a16:creationId xmlns:a16="http://schemas.microsoft.com/office/drawing/2014/main" id="{E87EE2E2-B144-4341-BC73-03DF2C106ACE}"/>
            </a:ext>
          </a:extLst>
        </xdr:cNvPr>
        <xdr:cNvSpPr txBox="1"/>
      </xdr:nvSpPr>
      <xdr:spPr>
        <a:xfrm>
          <a:off x="10756676" y="62085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A86B1F78-FC63-4BE0-83A8-3615C12F3BD5}"/>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8519CB15-131B-438E-9EE9-A07CDF7ABAE8}"/>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19050</xdr:rowOff>
    </xdr:from>
    <xdr:to>
      <xdr:col>80</xdr:col>
      <xdr:colOff>9525</xdr:colOff>
      <xdr:row>29</xdr:row>
      <xdr:rowOff>19050</xdr:rowOff>
    </xdr:to>
    <xdr:cxnSp macro="">
      <xdr:nvCxnSpPr>
        <xdr:cNvPr id="121" name="直線コネクタ 120">
          <a:extLst>
            <a:ext uri="{FF2B5EF4-FFF2-40B4-BE49-F238E27FC236}">
              <a16:creationId xmlns:a16="http://schemas.microsoft.com/office/drawing/2014/main" id="{2C51A0DF-5DE5-4972-B314-C8F803514409}"/>
            </a:ext>
          </a:extLst>
        </xdr:cNvPr>
        <xdr:cNvCxnSpPr/>
      </xdr:nvCxnSpPr>
      <xdr:spPr>
        <a:xfrm>
          <a:off x="11303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96699</xdr:rowOff>
    </xdr:from>
    <xdr:ext cx="410689" cy="225703"/>
    <xdr:sp macro="" textlink="">
      <xdr:nvSpPr>
        <xdr:cNvPr id="122" name="テキスト ボックス 121">
          <a:extLst>
            <a:ext uri="{FF2B5EF4-FFF2-40B4-BE49-F238E27FC236}">
              <a16:creationId xmlns:a16="http://schemas.microsoft.com/office/drawing/2014/main" id="{23F36B25-FC84-4967-A7FD-A56FA4F0C76C}"/>
            </a:ext>
          </a:extLst>
        </xdr:cNvPr>
        <xdr:cNvSpPr txBox="1"/>
      </xdr:nvSpPr>
      <xdr:spPr>
        <a:xfrm>
          <a:off x="10828811" y="56688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92075</xdr:rowOff>
    </xdr:from>
    <xdr:to>
      <xdr:col>80</xdr:col>
      <xdr:colOff>9525</xdr:colOff>
      <xdr:row>27</xdr:row>
      <xdr:rowOff>92075</xdr:rowOff>
    </xdr:to>
    <xdr:cxnSp macro="">
      <xdr:nvCxnSpPr>
        <xdr:cNvPr id="123" name="直線コネクタ 122">
          <a:extLst>
            <a:ext uri="{FF2B5EF4-FFF2-40B4-BE49-F238E27FC236}">
              <a16:creationId xmlns:a16="http://schemas.microsoft.com/office/drawing/2014/main" id="{E3059790-5427-4FA2-9492-8A4CA7C22B9A}"/>
            </a:ext>
          </a:extLst>
        </xdr:cNvPr>
        <xdr:cNvCxnSpPr/>
      </xdr:nvCxnSpPr>
      <xdr:spPr>
        <a:xfrm>
          <a:off x="11303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26</xdr:row>
      <xdr:rowOff>169724</xdr:rowOff>
    </xdr:from>
    <xdr:ext cx="410689" cy="225703"/>
    <xdr:sp macro="" textlink="">
      <xdr:nvSpPr>
        <xdr:cNvPr id="124" name="テキスト ボックス 123">
          <a:extLst>
            <a:ext uri="{FF2B5EF4-FFF2-40B4-BE49-F238E27FC236}">
              <a16:creationId xmlns:a16="http://schemas.microsoft.com/office/drawing/2014/main" id="{8C18588D-E9DA-4A51-80C4-40196868C383}"/>
            </a:ext>
          </a:extLst>
        </xdr:cNvPr>
        <xdr:cNvSpPr txBox="1"/>
      </xdr:nvSpPr>
      <xdr:spPr>
        <a:xfrm>
          <a:off x="10828811" y="53989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25</xdr:row>
      <xdr:rowOff>165100</xdr:rowOff>
    </xdr:from>
    <xdr:to>
      <xdr:col>80</xdr:col>
      <xdr:colOff>9525</xdr:colOff>
      <xdr:row>25</xdr:row>
      <xdr:rowOff>165100</xdr:rowOff>
    </xdr:to>
    <xdr:cxnSp macro="">
      <xdr:nvCxnSpPr>
        <xdr:cNvPr id="125" name="直線コネクタ 124">
          <a:extLst>
            <a:ext uri="{FF2B5EF4-FFF2-40B4-BE49-F238E27FC236}">
              <a16:creationId xmlns:a16="http://schemas.microsoft.com/office/drawing/2014/main" id="{A9F59C51-C517-41FE-A5ED-0CC9021E5D16}"/>
            </a:ext>
          </a:extLst>
        </xdr:cNvPr>
        <xdr:cNvCxnSpPr/>
      </xdr:nvCxnSpPr>
      <xdr:spPr>
        <a:xfrm>
          <a:off x="11303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71299</xdr:rowOff>
    </xdr:from>
    <xdr:ext cx="410689" cy="225703"/>
    <xdr:sp macro="" textlink="">
      <xdr:nvSpPr>
        <xdr:cNvPr id="126" name="テキスト ボックス 125">
          <a:extLst>
            <a:ext uri="{FF2B5EF4-FFF2-40B4-BE49-F238E27FC236}">
              <a16:creationId xmlns:a16="http://schemas.microsoft.com/office/drawing/2014/main" id="{94736759-615B-47AA-B261-A7FB7FD0F72B}"/>
            </a:ext>
          </a:extLst>
        </xdr:cNvPr>
        <xdr:cNvSpPr txBox="1"/>
      </xdr:nvSpPr>
      <xdr:spPr>
        <a:xfrm>
          <a:off x="10828811" y="51290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74E1C994-8154-4367-B5B0-162762D5629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8" name="テキスト ボックス 127">
          <a:extLst>
            <a:ext uri="{FF2B5EF4-FFF2-40B4-BE49-F238E27FC236}">
              <a16:creationId xmlns:a16="http://schemas.microsoft.com/office/drawing/2014/main" id="{7B9B9362-B059-4423-B1CC-20BC61F71C9A}"/>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a:extLst>
            <a:ext uri="{FF2B5EF4-FFF2-40B4-BE49-F238E27FC236}">
              <a16:creationId xmlns:a16="http://schemas.microsoft.com/office/drawing/2014/main" id="{80B1EE72-35F2-45AD-A313-6779C0A3907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138573</xdr:rowOff>
    </xdr:from>
    <xdr:to>
      <xdr:col>76</xdr:col>
      <xdr:colOff>21589</xdr:colOff>
      <xdr:row>32</xdr:row>
      <xdr:rowOff>61722</xdr:rowOff>
    </xdr:to>
    <xdr:cxnSp macro="">
      <xdr:nvCxnSpPr>
        <xdr:cNvPr id="130" name="直線コネクタ 129">
          <a:extLst>
            <a:ext uri="{FF2B5EF4-FFF2-40B4-BE49-F238E27FC236}">
              <a16:creationId xmlns:a16="http://schemas.microsoft.com/office/drawing/2014/main" id="{AA6282E6-B21E-4704-A20F-6200119EE4A5}"/>
            </a:ext>
          </a:extLst>
        </xdr:cNvPr>
        <xdr:cNvCxnSpPr/>
      </xdr:nvCxnSpPr>
      <xdr:spPr>
        <a:xfrm flipV="1">
          <a:off x="14793595" y="5367798"/>
          <a:ext cx="1269" cy="951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65549</xdr:rowOff>
    </xdr:from>
    <xdr:ext cx="560923" cy="259045"/>
    <xdr:sp macro="" textlink="">
      <xdr:nvSpPr>
        <xdr:cNvPr id="131" name="債務償還比率最小値テキスト">
          <a:extLst>
            <a:ext uri="{FF2B5EF4-FFF2-40B4-BE49-F238E27FC236}">
              <a16:creationId xmlns:a16="http://schemas.microsoft.com/office/drawing/2014/main" id="{0DC77AA1-FD14-4D4D-A5D1-866CEBEC8FF5}"/>
            </a:ext>
          </a:extLst>
        </xdr:cNvPr>
        <xdr:cNvSpPr txBox="1"/>
      </xdr:nvSpPr>
      <xdr:spPr>
        <a:xfrm>
          <a:off x="14846300" y="632347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32</xdr:row>
      <xdr:rowOff>61722</xdr:rowOff>
    </xdr:from>
    <xdr:to>
      <xdr:col>76</xdr:col>
      <xdr:colOff>111125</xdr:colOff>
      <xdr:row>32</xdr:row>
      <xdr:rowOff>61722</xdr:rowOff>
    </xdr:to>
    <xdr:cxnSp macro="">
      <xdr:nvCxnSpPr>
        <xdr:cNvPr id="132" name="直線コネクタ 131">
          <a:extLst>
            <a:ext uri="{FF2B5EF4-FFF2-40B4-BE49-F238E27FC236}">
              <a16:creationId xmlns:a16="http://schemas.microsoft.com/office/drawing/2014/main" id="{9A31B9BD-5278-4961-96F8-CB0401CC0B4B}"/>
            </a:ext>
          </a:extLst>
        </xdr:cNvPr>
        <xdr:cNvCxnSpPr/>
      </xdr:nvCxnSpPr>
      <xdr:spPr>
        <a:xfrm>
          <a:off x="14706600" y="6319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85250</xdr:rowOff>
    </xdr:from>
    <xdr:ext cx="469744" cy="259045"/>
    <xdr:sp macro="" textlink="">
      <xdr:nvSpPr>
        <xdr:cNvPr id="133" name="債務償還比率最大値テキスト">
          <a:extLst>
            <a:ext uri="{FF2B5EF4-FFF2-40B4-BE49-F238E27FC236}">
              <a16:creationId xmlns:a16="http://schemas.microsoft.com/office/drawing/2014/main" id="{FFB9A3C9-4D9D-401C-8E44-E58EC36E8D07}"/>
            </a:ext>
          </a:extLst>
        </xdr:cNvPr>
        <xdr:cNvSpPr txBox="1"/>
      </xdr:nvSpPr>
      <xdr:spPr>
        <a:xfrm>
          <a:off x="14846300" y="514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138573</xdr:rowOff>
    </xdr:from>
    <xdr:to>
      <xdr:col>76</xdr:col>
      <xdr:colOff>111125</xdr:colOff>
      <xdr:row>26</xdr:row>
      <xdr:rowOff>138573</xdr:rowOff>
    </xdr:to>
    <xdr:cxnSp macro="">
      <xdr:nvCxnSpPr>
        <xdr:cNvPr id="134" name="直線コネクタ 133">
          <a:extLst>
            <a:ext uri="{FF2B5EF4-FFF2-40B4-BE49-F238E27FC236}">
              <a16:creationId xmlns:a16="http://schemas.microsoft.com/office/drawing/2014/main" id="{A0B792C9-4AE1-4B81-8770-869FFF77FEAA}"/>
            </a:ext>
          </a:extLst>
        </xdr:cNvPr>
        <xdr:cNvCxnSpPr/>
      </xdr:nvCxnSpPr>
      <xdr:spPr>
        <a:xfrm>
          <a:off x="14706600" y="536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60564</xdr:rowOff>
    </xdr:from>
    <xdr:ext cx="469744" cy="259045"/>
    <xdr:sp macro="" textlink="">
      <xdr:nvSpPr>
        <xdr:cNvPr id="135" name="債務償還比率平均値テキスト">
          <a:extLst>
            <a:ext uri="{FF2B5EF4-FFF2-40B4-BE49-F238E27FC236}">
              <a16:creationId xmlns:a16="http://schemas.microsoft.com/office/drawing/2014/main" id="{17E360A2-187D-4EA5-BE4A-E45FCDCF79C0}"/>
            </a:ext>
          </a:extLst>
        </xdr:cNvPr>
        <xdr:cNvSpPr txBox="1"/>
      </xdr:nvSpPr>
      <xdr:spPr>
        <a:xfrm>
          <a:off x="14846300" y="5461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37687</xdr:rowOff>
    </xdr:from>
    <xdr:to>
      <xdr:col>76</xdr:col>
      <xdr:colOff>73025</xdr:colOff>
      <xdr:row>28</xdr:row>
      <xdr:rowOff>139287</xdr:rowOff>
    </xdr:to>
    <xdr:sp macro="" textlink="">
      <xdr:nvSpPr>
        <xdr:cNvPr id="136" name="フローチャート: 判断 135">
          <a:extLst>
            <a:ext uri="{FF2B5EF4-FFF2-40B4-BE49-F238E27FC236}">
              <a16:creationId xmlns:a16="http://schemas.microsoft.com/office/drawing/2014/main" id="{BBB3C316-6B83-45D2-B0C1-7F101DA552B1}"/>
            </a:ext>
          </a:extLst>
        </xdr:cNvPr>
        <xdr:cNvSpPr/>
      </xdr:nvSpPr>
      <xdr:spPr>
        <a:xfrm>
          <a:off x="14744700" y="560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168656</xdr:rowOff>
    </xdr:from>
    <xdr:to>
      <xdr:col>72</xdr:col>
      <xdr:colOff>123825</xdr:colOff>
      <xdr:row>28</xdr:row>
      <xdr:rowOff>98806</xdr:rowOff>
    </xdr:to>
    <xdr:sp macro="" textlink="">
      <xdr:nvSpPr>
        <xdr:cNvPr id="137" name="フローチャート: 判断 136">
          <a:extLst>
            <a:ext uri="{FF2B5EF4-FFF2-40B4-BE49-F238E27FC236}">
              <a16:creationId xmlns:a16="http://schemas.microsoft.com/office/drawing/2014/main" id="{6077AA77-420B-404C-9606-64683DC33F15}"/>
            </a:ext>
          </a:extLst>
        </xdr:cNvPr>
        <xdr:cNvSpPr/>
      </xdr:nvSpPr>
      <xdr:spPr>
        <a:xfrm>
          <a:off x="14033500" y="556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112847</xdr:rowOff>
    </xdr:from>
    <xdr:to>
      <xdr:col>68</xdr:col>
      <xdr:colOff>123825</xdr:colOff>
      <xdr:row>29</xdr:row>
      <xdr:rowOff>42997</xdr:rowOff>
    </xdr:to>
    <xdr:sp macro="" textlink="">
      <xdr:nvSpPr>
        <xdr:cNvPr id="138" name="フローチャート: 判断 137">
          <a:extLst>
            <a:ext uri="{FF2B5EF4-FFF2-40B4-BE49-F238E27FC236}">
              <a16:creationId xmlns:a16="http://schemas.microsoft.com/office/drawing/2014/main" id="{EC5CD8DA-09B2-42F7-941D-707309441446}"/>
            </a:ext>
          </a:extLst>
        </xdr:cNvPr>
        <xdr:cNvSpPr/>
      </xdr:nvSpPr>
      <xdr:spPr>
        <a:xfrm>
          <a:off x="13271500" y="568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149551</xdr:rowOff>
    </xdr:from>
    <xdr:to>
      <xdr:col>64</xdr:col>
      <xdr:colOff>123825</xdr:colOff>
      <xdr:row>29</xdr:row>
      <xdr:rowOff>79701</xdr:rowOff>
    </xdr:to>
    <xdr:sp macro="" textlink="">
      <xdr:nvSpPr>
        <xdr:cNvPr id="139" name="フローチャート: 判断 138">
          <a:extLst>
            <a:ext uri="{FF2B5EF4-FFF2-40B4-BE49-F238E27FC236}">
              <a16:creationId xmlns:a16="http://schemas.microsoft.com/office/drawing/2014/main" id="{3EA51FBC-FB0D-41F1-935B-31D623394993}"/>
            </a:ext>
          </a:extLst>
        </xdr:cNvPr>
        <xdr:cNvSpPr/>
      </xdr:nvSpPr>
      <xdr:spPr>
        <a:xfrm>
          <a:off x="12509500" y="5721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119864</xdr:rowOff>
    </xdr:from>
    <xdr:to>
      <xdr:col>60</xdr:col>
      <xdr:colOff>123825</xdr:colOff>
      <xdr:row>29</xdr:row>
      <xdr:rowOff>50014</xdr:rowOff>
    </xdr:to>
    <xdr:sp macro="" textlink="">
      <xdr:nvSpPr>
        <xdr:cNvPr id="140" name="フローチャート: 判断 139">
          <a:extLst>
            <a:ext uri="{FF2B5EF4-FFF2-40B4-BE49-F238E27FC236}">
              <a16:creationId xmlns:a16="http://schemas.microsoft.com/office/drawing/2014/main" id="{3F151A92-F591-438A-A32B-2118D8E77596}"/>
            </a:ext>
          </a:extLst>
        </xdr:cNvPr>
        <xdr:cNvSpPr/>
      </xdr:nvSpPr>
      <xdr:spPr>
        <a:xfrm>
          <a:off x="11747500" y="569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61E23129-D8D5-44AF-ACDD-AFB522397C3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A9FF0C78-7380-4E5C-8D84-44EF777A7BBA}"/>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A6BF07F7-DB32-4EB7-896C-CDF4DDD3B102}"/>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72CE22E4-D7F5-49ED-9D0D-1519879EE98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740C66EA-D4C1-4967-B443-2425CD9498D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10922</xdr:rowOff>
    </xdr:from>
    <xdr:to>
      <xdr:col>76</xdr:col>
      <xdr:colOff>73025</xdr:colOff>
      <xdr:row>32</xdr:row>
      <xdr:rowOff>112522</xdr:rowOff>
    </xdr:to>
    <xdr:sp macro="" textlink="">
      <xdr:nvSpPr>
        <xdr:cNvPr id="146" name="楕円 145">
          <a:extLst>
            <a:ext uri="{FF2B5EF4-FFF2-40B4-BE49-F238E27FC236}">
              <a16:creationId xmlns:a16="http://schemas.microsoft.com/office/drawing/2014/main" id="{EAC08E97-592A-47F6-BA2B-A4A2BDDBD51E}"/>
            </a:ext>
          </a:extLst>
        </xdr:cNvPr>
        <xdr:cNvSpPr/>
      </xdr:nvSpPr>
      <xdr:spPr>
        <a:xfrm>
          <a:off x="14744700" y="626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97299</xdr:rowOff>
    </xdr:from>
    <xdr:ext cx="560923" cy="259045"/>
    <xdr:sp macro="" textlink="">
      <xdr:nvSpPr>
        <xdr:cNvPr id="147" name="債務償還比率該当値テキスト">
          <a:extLst>
            <a:ext uri="{FF2B5EF4-FFF2-40B4-BE49-F238E27FC236}">
              <a16:creationId xmlns:a16="http://schemas.microsoft.com/office/drawing/2014/main" id="{9C0B0657-9F35-4085-A5C4-9FC2B743D076}"/>
            </a:ext>
          </a:extLst>
        </xdr:cNvPr>
        <xdr:cNvSpPr txBox="1"/>
      </xdr:nvSpPr>
      <xdr:spPr>
        <a:xfrm>
          <a:off x="14846300" y="618377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69024</xdr:rowOff>
    </xdr:from>
    <xdr:to>
      <xdr:col>72</xdr:col>
      <xdr:colOff>123825</xdr:colOff>
      <xdr:row>31</xdr:row>
      <xdr:rowOff>170624</xdr:rowOff>
    </xdr:to>
    <xdr:sp macro="" textlink="">
      <xdr:nvSpPr>
        <xdr:cNvPr id="148" name="楕円 147">
          <a:extLst>
            <a:ext uri="{FF2B5EF4-FFF2-40B4-BE49-F238E27FC236}">
              <a16:creationId xmlns:a16="http://schemas.microsoft.com/office/drawing/2014/main" id="{9DECD7C9-1BBA-46CB-A5E2-EEB39497EE37}"/>
            </a:ext>
          </a:extLst>
        </xdr:cNvPr>
        <xdr:cNvSpPr/>
      </xdr:nvSpPr>
      <xdr:spPr>
        <a:xfrm>
          <a:off x="14033500" y="615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119824</xdr:rowOff>
    </xdr:from>
    <xdr:to>
      <xdr:col>76</xdr:col>
      <xdr:colOff>22225</xdr:colOff>
      <xdr:row>32</xdr:row>
      <xdr:rowOff>61722</xdr:rowOff>
    </xdr:to>
    <xdr:cxnSp macro="">
      <xdr:nvCxnSpPr>
        <xdr:cNvPr id="149" name="直線コネクタ 148">
          <a:extLst>
            <a:ext uri="{FF2B5EF4-FFF2-40B4-BE49-F238E27FC236}">
              <a16:creationId xmlns:a16="http://schemas.microsoft.com/office/drawing/2014/main" id="{49728F8B-6CF3-4BCC-B212-232D97737DFE}"/>
            </a:ext>
          </a:extLst>
        </xdr:cNvPr>
        <xdr:cNvCxnSpPr/>
      </xdr:nvCxnSpPr>
      <xdr:spPr>
        <a:xfrm>
          <a:off x="14084300" y="6206299"/>
          <a:ext cx="711200" cy="11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64008</xdr:rowOff>
    </xdr:from>
    <xdr:to>
      <xdr:col>68</xdr:col>
      <xdr:colOff>123825</xdr:colOff>
      <xdr:row>33</xdr:row>
      <xdr:rowOff>165608</xdr:rowOff>
    </xdr:to>
    <xdr:sp macro="" textlink="">
      <xdr:nvSpPr>
        <xdr:cNvPr id="150" name="楕円 149">
          <a:extLst>
            <a:ext uri="{FF2B5EF4-FFF2-40B4-BE49-F238E27FC236}">
              <a16:creationId xmlns:a16="http://schemas.microsoft.com/office/drawing/2014/main" id="{1F74D872-E454-4747-A971-1E9543409BE3}"/>
            </a:ext>
          </a:extLst>
        </xdr:cNvPr>
        <xdr:cNvSpPr/>
      </xdr:nvSpPr>
      <xdr:spPr>
        <a:xfrm>
          <a:off x="13271500" y="649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119824</xdr:rowOff>
    </xdr:from>
    <xdr:to>
      <xdr:col>72</xdr:col>
      <xdr:colOff>73025</xdr:colOff>
      <xdr:row>33</xdr:row>
      <xdr:rowOff>114808</xdr:rowOff>
    </xdr:to>
    <xdr:cxnSp macro="">
      <xdr:nvCxnSpPr>
        <xdr:cNvPr id="151" name="直線コネクタ 150">
          <a:extLst>
            <a:ext uri="{FF2B5EF4-FFF2-40B4-BE49-F238E27FC236}">
              <a16:creationId xmlns:a16="http://schemas.microsoft.com/office/drawing/2014/main" id="{2E790223-8C9F-4D87-AC94-C60160209911}"/>
            </a:ext>
          </a:extLst>
        </xdr:cNvPr>
        <xdr:cNvCxnSpPr/>
      </xdr:nvCxnSpPr>
      <xdr:spPr>
        <a:xfrm flipV="1">
          <a:off x="13322300" y="6206299"/>
          <a:ext cx="762000" cy="33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34</xdr:row>
      <xdr:rowOff>373</xdr:rowOff>
    </xdr:from>
    <xdr:to>
      <xdr:col>64</xdr:col>
      <xdr:colOff>123825</xdr:colOff>
      <xdr:row>34</xdr:row>
      <xdr:rowOff>101973</xdr:rowOff>
    </xdr:to>
    <xdr:sp macro="" textlink="">
      <xdr:nvSpPr>
        <xdr:cNvPr id="152" name="楕円 151">
          <a:extLst>
            <a:ext uri="{FF2B5EF4-FFF2-40B4-BE49-F238E27FC236}">
              <a16:creationId xmlns:a16="http://schemas.microsoft.com/office/drawing/2014/main" id="{B788F321-E371-40C9-B744-2228525FC51B}"/>
            </a:ext>
          </a:extLst>
        </xdr:cNvPr>
        <xdr:cNvSpPr/>
      </xdr:nvSpPr>
      <xdr:spPr>
        <a:xfrm>
          <a:off x="12509500" y="660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114808</xdr:rowOff>
    </xdr:from>
    <xdr:to>
      <xdr:col>68</xdr:col>
      <xdr:colOff>73025</xdr:colOff>
      <xdr:row>34</xdr:row>
      <xdr:rowOff>51173</xdr:rowOff>
    </xdr:to>
    <xdr:cxnSp macro="">
      <xdr:nvCxnSpPr>
        <xdr:cNvPr id="153" name="直線コネクタ 152">
          <a:extLst>
            <a:ext uri="{FF2B5EF4-FFF2-40B4-BE49-F238E27FC236}">
              <a16:creationId xmlns:a16="http://schemas.microsoft.com/office/drawing/2014/main" id="{265FB424-F74B-493D-9E8B-6537764378EC}"/>
            </a:ext>
          </a:extLst>
        </xdr:cNvPr>
        <xdr:cNvCxnSpPr/>
      </xdr:nvCxnSpPr>
      <xdr:spPr>
        <a:xfrm flipV="1">
          <a:off x="12560300" y="6544183"/>
          <a:ext cx="762000" cy="107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5500</xdr:rowOff>
    </xdr:from>
    <xdr:to>
      <xdr:col>60</xdr:col>
      <xdr:colOff>123825</xdr:colOff>
      <xdr:row>34</xdr:row>
      <xdr:rowOff>107100</xdr:rowOff>
    </xdr:to>
    <xdr:sp macro="" textlink="">
      <xdr:nvSpPr>
        <xdr:cNvPr id="154" name="楕円 153">
          <a:extLst>
            <a:ext uri="{FF2B5EF4-FFF2-40B4-BE49-F238E27FC236}">
              <a16:creationId xmlns:a16="http://schemas.microsoft.com/office/drawing/2014/main" id="{10E7F9FD-52D8-4B75-88F3-274D56D07562}"/>
            </a:ext>
          </a:extLst>
        </xdr:cNvPr>
        <xdr:cNvSpPr/>
      </xdr:nvSpPr>
      <xdr:spPr>
        <a:xfrm>
          <a:off x="11747500" y="660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34</xdr:row>
      <xdr:rowOff>51173</xdr:rowOff>
    </xdr:from>
    <xdr:to>
      <xdr:col>64</xdr:col>
      <xdr:colOff>73025</xdr:colOff>
      <xdr:row>34</xdr:row>
      <xdr:rowOff>56300</xdr:rowOff>
    </xdr:to>
    <xdr:cxnSp macro="">
      <xdr:nvCxnSpPr>
        <xdr:cNvPr id="155" name="直線コネクタ 154">
          <a:extLst>
            <a:ext uri="{FF2B5EF4-FFF2-40B4-BE49-F238E27FC236}">
              <a16:creationId xmlns:a16="http://schemas.microsoft.com/office/drawing/2014/main" id="{8E76AB38-578C-4979-86BF-398AA053787D}"/>
            </a:ext>
          </a:extLst>
        </xdr:cNvPr>
        <xdr:cNvCxnSpPr/>
      </xdr:nvCxnSpPr>
      <xdr:spPr>
        <a:xfrm flipV="1">
          <a:off x="11798300" y="6651998"/>
          <a:ext cx="762000" cy="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115333</xdr:rowOff>
    </xdr:from>
    <xdr:ext cx="469744" cy="259045"/>
    <xdr:sp macro="" textlink="">
      <xdr:nvSpPr>
        <xdr:cNvPr id="156" name="n_1aveValue債務償還比率">
          <a:extLst>
            <a:ext uri="{FF2B5EF4-FFF2-40B4-BE49-F238E27FC236}">
              <a16:creationId xmlns:a16="http://schemas.microsoft.com/office/drawing/2014/main" id="{AEDB6456-5F87-4A6C-8686-4624A90F313A}"/>
            </a:ext>
          </a:extLst>
        </xdr:cNvPr>
        <xdr:cNvSpPr txBox="1"/>
      </xdr:nvSpPr>
      <xdr:spPr>
        <a:xfrm>
          <a:off x="13836727" y="534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59524</xdr:rowOff>
    </xdr:from>
    <xdr:ext cx="469744" cy="259045"/>
    <xdr:sp macro="" textlink="">
      <xdr:nvSpPr>
        <xdr:cNvPr id="157" name="n_2aveValue債務償還比率">
          <a:extLst>
            <a:ext uri="{FF2B5EF4-FFF2-40B4-BE49-F238E27FC236}">
              <a16:creationId xmlns:a16="http://schemas.microsoft.com/office/drawing/2014/main" id="{B267F085-86E1-42D0-B7E9-55764B5FDD0F}"/>
            </a:ext>
          </a:extLst>
        </xdr:cNvPr>
        <xdr:cNvSpPr txBox="1"/>
      </xdr:nvSpPr>
      <xdr:spPr>
        <a:xfrm>
          <a:off x="13087427" y="5460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96228</xdr:rowOff>
    </xdr:from>
    <xdr:ext cx="469744" cy="259045"/>
    <xdr:sp macro="" textlink="">
      <xdr:nvSpPr>
        <xdr:cNvPr id="158" name="n_3aveValue債務償還比率">
          <a:extLst>
            <a:ext uri="{FF2B5EF4-FFF2-40B4-BE49-F238E27FC236}">
              <a16:creationId xmlns:a16="http://schemas.microsoft.com/office/drawing/2014/main" id="{B4144CE5-43CB-41E5-A1B1-7F29F60C3DE8}"/>
            </a:ext>
          </a:extLst>
        </xdr:cNvPr>
        <xdr:cNvSpPr txBox="1"/>
      </xdr:nvSpPr>
      <xdr:spPr>
        <a:xfrm>
          <a:off x="12325427" y="5496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66541</xdr:rowOff>
    </xdr:from>
    <xdr:ext cx="469744" cy="259045"/>
    <xdr:sp macro="" textlink="">
      <xdr:nvSpPr>
        <xdr:cNvPr id="159" name="n_4aveValue債務償還比率">
          <a:extLst>
            <a:ext uri="{FF2B5EF4-FFF2-40B4-BE49-F238E27FC236}">
              <a16:creationId xmlns:a16="http://schemas.microsoft.com/office/drawing/2014/main" id="{BB1EECD5-52C1-4E1B-BAF0-5FC5C51BE5F6}"/>
            </a:ext>
          </a:extLst>
        </xdr:cNvPr>
        <xdr:cNvSpPr txBox="1"/>
      </xdr:nvSpPr>
      <xdr:spPr>
        <a:xfrm>
          <a:off x="11563427" y="546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161751</xdr:rowOff>
    </xdr:from>
    <xdr:ext cx="469744" cy="259045"/>
    <xdr:sp macro="" textlink="">
      <xdr:nvSpPr>
        <xdr:cNvPr id="160" name="n_1mainValue債務償還比率">
          <a:extLst>
            <a:ext uri="{FF2B5EF4-FFF2-40B4-BE49-F238E27FC236}">
              <a16:creationId xmlns:a16="http://schemas.microsoft.com/office/drawing/2014/main" id="{32DD3FEE-EC1B-4A13-8979-800DF6F32DD9}"/>
            </a:ext>
          </a:extLst>
        </xdr:cNvPr>
        <xdr:cNvSpPr txBox="1"/>
      </xdr:nvSpPr>
      <xdr:spPr>
        <a:xfrm>
          <a:off x="13836727" y="6248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33</xdr:row>
      <xdr:rowOff>156735</xdr:rowOff>
    </xdr:from>
    <xdr:ext cx="560923" cy="259045"/>
    <xdr:sp macro="" textlink="">
      <xdr:nvSpPr>
        <xdr:cNvPr id="161" name="n_2mainValue債務償還比率">
          <a:extLst>
            <a:ext uri="{FF2B5EF4-FFF2-40B4-BE49-F238E27FC236}">
              <a16:creationId xmlns:a16="http://schemas.microsoft.com/office/drawing/2014/main" id="{ADEF4D7D-75E2-4660-92AC-73E4627FC825}"/>
            </a:ext>
          </a:extLst>
        </xdr:cNvPr>
        <xdr:cNvSpPr txBox="1"/>
      </xdr:nvSpPr>
      <xdr:spPr>
        <a:xfrm>
          <a:off x="13041838" y="658611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34</xdr:row>
      <xdr:rowOff>93100</xdr:rowOff>
    </xdr:from>
    <xdr:ext cx="560923" cy="259045"/>
    <xdr:sp macro="" textlink="">
      <xdr:nvSpPr>
        <xdr:cNvPr id="162" name="n_3mainValue債務償還比率">
          <a:extLst>
            <a:ext uri="{FF2B5EF4-FFF2-40B4-BE49-F238E27FC236}">
              <a16:creationId xmlns:a16="http://schemas.microsoft.com/office/drawing/2014/main" id="{A3B0C8CF-F93F-4043-94FB-A472D64B2A19}"/>
            </a:ext>
          </a:extLst>
        </xdr:cNvPr>
        <xdr:cNvSpPr txBox="1"/>
      </xdr:nvSpPr>
      <xdr:spPr>
        <a:xfrm>
          <a:off x="12279838" y="669392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98227</xdr:rowOff>
    </xdr:from>
    <xdr:ext cx="560923" cy="259045"/>
    <xdr:sp macro="" textlink="">
      <xdr:nvSpPr>
        <xdr:cNvPr id="163" name="n_4mainValue債務償還比率">
          <a:extLst>
            <a:ext uri="{FF2B5EF4-FFF2-40B4-BE49-F238E27FC236}">
              <a16:creationId xmlns:a16="http://schemas.microsoft.com/office/drawing/2014/main" id="{25CD6ABE-E8EE-4092-9256-4CDE94E6456D}"/>
            </a:ext>
          </a:extLst>
        </xdr:cNvPr>
        <xdr:cNvSpPr txBox="1"/>
      </xdr:nvSpPr>
      <xdr:spPr>
        <a:xfrm>
          <a:off x="11517838" y="669905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4" name="正方形/長方形 163">
          <a:extLst>
            <a:ext uri="{FF2B5EF4-FFF2-40B4-BE49-F238E27FC236}">
              <a16:creationId xmlns:a16="http://schemas.microsoft.com/office/drawing/2014/main" id="{D9290E8B-389E-4297-9065-630D9B21EF9B}"/>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5" name="正方形/長方形 164">
          <a:extLst>
            <a:ext uri="{FF2B5EF4-FFF2-40B4-BE49-F238E27FC236}">
              <a16:creationId xmlns:a16="http://schemas.microsoft.com/office/drawing/2014/main" id="{7CC9C46E-CA14-4145-AF45-F4C4D19A5DFF}"/>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6" name="テキスト ボックス 165">
          <a:extLst>
            <a:ext uri="{FF2B5EF4-FFF2-40B4-BE49-F238E27FC236}">
              <a16:creationId xmlns:a16="http://schemas.microsoft.com/office/drawing/2014/main" id="{4C4119A4-3F38-4B03-B9F4-6F78864B936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7" name="テキスト ボックス 166">
          <a:extLst>
            <a:ext uri="{FF2B5EF4-FFF2-40B4-BE49-F238E27FC236}">
              <a16:creationId xmlns:a16="http://schemas.microsoft.com/office/drawing/2014/main" id="{E6E93606-084E-40C1-9B6D-EC1ACC32A1F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8" name="テキスト ボックス 167">
          <a:extLst>
            <a:ext uri="{FF2B5EF4-FFF2-40B4-BE49-F238E27FC236}">
              <a16:creationId xmlns:a16="http://schemas.microsoft.com/office/drawing/2014/main" id="{795E0EC8-E805-4303-B564-637B94850DC5}"/>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9" name="テキスト ボックス 168">
          <a:extLst>
            <a:ext uri="{FF2B5EF4-FFF2-40B4-BE49-F238E27FC236}">
              <a16:creationId xmlns:a16="http://schemas.microsoft.com/office/drawing/2014/main" id="{E6183F05-3B81-4110-B43B-A8958358173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C8AEB69-6E44-4487-9279-108CFFF9460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AB91439-6F19-460B-91DE-144DDB86C82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9B9B44D-B92B-49E2-80B8-E145A04C4F0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EA20279-E8F9-4C63-BDAB-690317FBD71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新潟県胎内市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73D2795-0C07-4506-8CEB-9551E4E9801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C42C7C1-42AB-4C67-BB6F-5DDE3185D6E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2482D44-6403-4C11-85F1-BDC901B36E4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46BE681-AA9A-4938-82DB-085F1FEC09F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15A4D67-85B0-4B08-8EAE-2C1177FE998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F9636EF-9B0B-40C4-9A9D-FC79DE15F99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27,718
27,392
264.89
20,975,511
19,534,767
1,103,324
9,541,424
19,119,400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B211EA8-0E5B-4327-9549-76A4FF3A698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D2B54D6-833A-4EE6-A5AF-09DF18F437B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C6642F7-469F-4E10-8AB0-27455A1AF9C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124.0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956D0C1-C527-4AED-9EE8-861B3EC4F53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A6A00E0-A22C-4630-9715-BE3313CACD7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1E759BC-B9B8-444F-B0B9-ADC1337D593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15C4AB0-CE81-4C75-A4F6-B47171828D0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AA866F2-0C02-4935-9C48-E1333A4BF90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06833F8-3578-44DE-8E1D-40AAB19FB2D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427B16E-68FA-49B1-8752-13BE91A987C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88413ED-6A14-407F-9068-437B6B29009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8E72D88-5AE6-458F-B98F-A6C4345062F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E1C5831-0E3C-4FE1-AD3E-B071D7FEB25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FC3ED50-8C4B-4C15-B819-58CF5BE55BA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49C54D5-08DC-466C-9059-E96B12F5A6B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1A3D739-B452-4C3D-96D2-01FCCAF4B14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10580F5-CFDF-499F-A9D5-9B474ED5272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9D2C1F9-3D28-4EB3-9907-B6FACAC3BA2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9042A08-7254-4100-95F3-82371CA7847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678D82D-A321-49DD-830B-47180F22A25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BC73F70-3390-4F92-BEF4-F95B4B3F396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EEB44B6-A081-45B3-9510-9DE42FA5D0C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1DBAE6A-1EBE-463C-B06E-860AE063C20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D5F5815-5CDB-44C0-AAC7-52C3B272D6A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D57EB0E-953A-4585-9742-501AEA836FD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FC8E47E-6E8B-460B-B7C4-2CB85BFB2D6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B566DB1-CC74-4EF4-A2A2-9412B92D878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82541CB-0DC0-40C5-98D2-DE8B2F1716E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52C8A5A-102E-494D-AD1C-6FE558AA0E0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16301C9-19E3-4B38-90E6-A36F2C01A33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C6CB86C-EC91-4D66-8249-4A51EC6CC84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0D4C5D26-CDA1-4DBB-9626-627CA99C07B1}"/>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4142452-6FF6-4409-8219-95D4B4647A0F}"/>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427687C8-2414-4CD7-AD3A-AB13DBF4A99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45699FB-5BDC-4DF4-B20F-E40453A0E6EB}"/>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D478870-FDAF-445C-8087-0210FEE89F3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F5956231-6D28-4FC0-862D-43BD2058D1C5}"/>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31CF4E60-7CBE-4183-9DFE-1A495FAA632C}"/>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9DB01CB-0FC8-41DB-988B-97404FDEE616}"/>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E2DE109-97F0-4631-97AD-4F4231FD044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2D37B15-4D9F-46F5-818E-C5A0DF2CA7A9}"/>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14DFBFA-022E-4E64-8F7C-4DBAA28175C1}"/>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9DB2A65-E550-47F5-B305-E486B1110B4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5580C9A9-BC92-4D06-86B6-033BE0D79B72}"/>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12ACFF68-8FAD-4F70-A9B0-2C540ADEBE7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3810</xdr:rowOff>
    </xdr:from>
    <xdr:to>
      <xdr:col>24</xdr:col>
      <xdr:colOff>62865</xdr:colOff>
      <xdr:row>40</xdr:row>
      <xdr:rowOff>102870</xdr:rowOff>
    </xdr:to>
    <xdr:cxnSp macro="">
      <xdr:nvCxnSpPr>
        <xdr:cNvPr id="57" name="直線コネクタ 56">
          <a:extLst>
            <a:ext uri="{FF2B5EF4-FFF2-40B4-BE49-F238E27FC236}">
              <a16:creationId xmlns:a16="http://schemas.microsoft.com/office/drawing/2014/main" id="{3DAB6CE7-8756-48E5-8656-9E3DB55D1C2E}"/>
            </a:ext>
          </a:extLst>
        </xdr:cNvPr>
        <xdr:cNvCxnSpPr/>
      </xdr:nvCxnSpPr>
      <xdr:spPr>
        <a:xfrm flipV="1">
          <a:off x="4634865" y="583311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106697</xdr:rowOff>
    </xdr:from>
    <xdr:ext cx="405111" cy="259045"/>
    <xdr:sp macro="" textlink="">
      <xdr:nvSpPr>
        <xdr:cNvPr id="58" name="【道路】&#10;有形固定資産減価償却率最小値テキスト">
          <a:extLst>
            <a:ext uri="{FF2B5EF4-FFF2-40B4-BE49-F238E27FC236}">
              <a16:creationId xmlns:a16="http://schemas.microsoft.com/office/drawing/2014/main" id="{179C38CA-0B13-4850-A21B-CFD10A028607}"/>
            </a:ext>
          </a:extLst>
        </xdr:cNvPr>
        <xdr:cNvSpPr txBox="1"/>
      </xdr:nvSpPr>
      <xdr:spPr>
        <a:xfrm>
          <a:off x="4673600" y="696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102870</xdr:rowOff>
    </xdr:from>
    <xdr:to>
      <xdr:col>24</xdr:col>
      <xdr:colOff>152400</xdr:colOff>
      <xdr:row>40</xdr:row>
      <xdr:rowOff>102870</xdr:rowOff>
    </xdr:to>
    <xdr:cxnSp macro="">
      <xdr:nvCxnSpPr>
        <xdr:cNvPr id="59" name="直線コネクタ 58">
          <a:extLst>
            <a:ext uri="{FF2B5EF4-FFF2-40B4-BE49-F238E27FC236}">
              <a16:creationId xmlns:a16="http://schemas.microsoft.com/office/drawing/2014/main" id="{6CEA6167-D435-4944-8F34-ED009CC9E5E8}"/>
            </a:ext>
          </a:extLst>
        </xdr:cNvPr>
        <xdr:cNvCxnSpPr/>
      </xdr:nvCxnSpPr>
      <xdr:spPr>
        <a:xfrm>
          <a:off x="4546600" y="6960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121937</xdr:rowOff>
    </xdr:from>
    <xdr:ext cx="405111" cy="259045"/>
    <xdr:sp macro="" textlink="">
      <xdr:nvSpPr>
        <xdr:cNvPr id="60" name="【道路】&#10;有形固定資産減価償却率最大値テキスト">
          <a:extLst>
            <a:ext uri="{FF2B5EF4-FFF2-40B4-BE49-F238E27FC236}">
              <a16:creationId xmlns:a16="http://schemas.microsoft.com/office/drawing/2014/main" id="{B97861F2-CB1A-4DF9-AAD1-76EA7366238B}"/>
            </a:ext>
          </a:extLst>
        </xdr:cNvPr>
        <xdr:cNvSpPr txBox="1"/>
      </xdr:nvSpPr>
      <xdr:spPr>
        <a:xfrm>
          <a:off x="4673600" y="5608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3810</xdr:rowOff>
    </xdr:from>
    <xdr:to>
      <xdr:col>24</xdr:col>
      <xdr:colOff>152400</xdr:colOff>
      <xdr:row>34</xdr:row>
      <xdr:rowOff>3810</xdr:rowOff>
    </xdr:to>
    <xdr:cxnSp macro="">
      <xdr:nvCxnSpPr>
        <xdr:cNvPr id="61" name="直線コネクタ 60">
          <a:extLst>
            <a:ext uri="{FF2B5EF4-FFF2-40B4-BE49-F238E27FC236}">
              <a16:creationId xmlns:a16="http://schemas.microsoft.com/office/drawing/2014/main" id="{AEF91DD8-55AE-41CD-94CD-74C243900289}"/>
            </a:ext>
          </a:extLst>
        </xdr:cNvPr>
        <xdr:cNvCxnSpPr/>
      </xdr:nvCxnSpPr>
      <xdr:spPr>
        <a:xfrm>
          <a:off x="4546600" y="5833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148607</xdr:rowOff>
    </xdr:from>
    <xdr:ext cx="405111" cy="259045"/>
    <xdr:sp macro="" textlink="">
      <xdr:nvSpPr>
        <xdr:cNvPr id="62" name="【道路】&#10;有形固定資産減価償却率平均値テキスト">
          <a:extLst>
            <a:ext uri="{FF2B5EF4-FFF2-40B4-BE49-F238E27FC236}">
              <a16:creationId xmlns:a16="http://schemas.microsoft.com/office/drawing/2014/main" id="{3D502D99-5FBA-4B4B-81A7-321E4D041750}"/>
            </a:ext>
          </a:extLst>
        </xdr:cNvPr>
        <xdr:cNvSpPr txBox="1"/>
      </xdr:nvSpPr>
      <xdr:spPr>
        <a:xfrm>
          <a:off x="4673600" y="649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a:extLst>
            <a:ext uri="{FF2B5EF4-FFF2-40B4-BE49-F238E27FC236}">
              <a16:creationId xmlns:a16="http://schemas.microsoft.com/office/drawing/2014/main" id="{65E56F34-21BB-48ED-9CEC-00FA396F5BF5}"/>
            </a:ext>
          </a:extLst>
        </xdr:cNvPr>
        <xdr:cNvSpPr/>
      </xdr:nvSpPr>
      <xdr:spPr>
        <a:xfrm>
          <a:off x="4584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120650</xdr:rowOff>
    </xdr:from>
    <xdr:to>
      <xdr:col>20</xdr:col>
      <xdr:colOff>38100</xdr:colOff>
      <xdr:row>38</xdr:row>
      <xdr:rowOff>50800</xdr:rowOff>
    </xdr:to>
    <xdr:sp macro="" textlink="">
      <xdr:nvSpPr>
        <xdr:cNvPr id="64" name="フローチャート: 判断 63">
          <a:extLst>
            <a:ext uri="{FF2B5EF4-FFF2-40B4-BE49-F238E27FC236}">
              <a16:creationId xmlns:a16="http://schemas.microsoft.com/office/drawing/2014/main" id="{32FDC48F-FF11-41F8-9975-56D961BA6BEB}"/>
            </a:ext>
          </a:extLst>
        </xdr:cNvPr>
        <xdr:cNvSpPr/>
      </xdr:nvSpPr>
      <xdr:spPr>
        <a:xfrm>
          <a:off x="3746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33020</xdr:rowOff>
    </xdr:from>
    <xdr:to>
      <xdr:col>15</xdr:col>
      <xdr:colOff>101600</xdr:colOff>
      <xdr:row>37</xdr:row>
      <xdr:rowOff>134620</xdr:rowOff>
    </xdr:to>
    <xdr:sp macro="" textlink="">
      <xdr:nvSpPr>
        <xdr:cNvPr id="65" name="フローチャート: 判断 64">
          <a:extLst>
            <a:ext uri="{FF2B5EF4-FFF2-40B4-BE49-F238E27FC236}">
              <a16:creationId xmlns:a16="http://schemas.microsoft.com/office/drawing/2014/main" id="{DC09A47C-EB3B-4AF1-87C5-D711BC43A9DA}"/>
            </a:ext>
          </a:extLst>
        </xdr:cNvPr>
        <xdr:cNvSpPr/>
      </xdr:nvSpPr>
      <xdr:spPr>
        <a:xfrm>
          <a:off x="2857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2540</xdr:rowOff>
    </xdr:from>
    <xdr:to>
      <xdr:col>10</xdr:col>
      <xdr:colOff>165100</xdr:colOff>
      <xdr:row>37</xdr:row>
      <xdr:rowOff>104140</xdr:rowOff>
    </xdr:to>
    <xdr:sp macro="" textlink="">
      <xdr:nvSpPr>
        <xdr:cNvPr id="66" name="フローチャート: 判断 65">
          <a:extLst>
            <a:ext uri="{FF2B5EF4-FFF2-40B4-BE49-F238E27FC236}">
              <a16:creationId xmlns:a16="http://schemas.microsoft.com/office/drawing/2014/main" id="{87EAFB78-EC2A-4BA2-8AEA-93364DA49C28}"/>
            </a:ext>
          </a:extLst>
        </xdr:cNvPr>
        <xdr:cNvSpPr/>
      </xdr:nvSpPr>
      <xdr:spPr>
        <a:xfrm>
          <a:off x="1968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97790</xdr:rowOff>
    </xdr:from>
    <xdr:to>
      <xdr:col>6</xdr:col>
      <xdr:colOff>38100</xdr:colOff>
      <xdr:row>37</xdr:row>
      <xdr:rowOff>27940</xdr:rowOff>
    </xdr:to>
    <xdr:sp macro="" textlink="">
      <xdr:nvSpPr>
        <xdr:cNvPr id="67" name="フローチャート: 判断 66">
          <a:extLst>
            <a:ext uri="{FF2B5EF4-FFF2-40B4-BE49-F238E27FC236}">
              <a16:creationId xmlns:a16="http://schemas.microsoft.com/office/drawing/2014/main" id="{70F32059-643F-4A9C-AB55-41475192DCF2}"/>
            </a:ext>
          </a:extLst>
        </xdr:cNvPr>
        <xdr:cNvSpPr/>
      </xdr:nvSpPr>
      <xdr:spPr>
        <a:xfrm>
          <a:off x="107950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024E37C-760A-434A-BD80-1AEDED44CC5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59E0B15-C0FA-4A87-B8CC-DE0332644E0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DA7DF53-32B7-414E-853A-A1E672A3771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A7D967F-807D-4A7B-ABDB-6A1E66231A6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2707C1A-47DC-4746-8EFB-8559699AAAB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63500</xdr:rowOff>
    </xdr:from>
    <xdr:to>
      <xdr:col>24</xdr:col>
      <xdr:colOff>114300</xdr:colOff>
      <xdr:row>37</xdr:row>
      <xdr:rowOff>165100</xdr:rowOff>
    </xdr:to>
    <xdr:sp macro="" textlink="">
      <xdr:nvSpPr>
        <xdr:cNvPr id="73" name="楕円 72">
          <a:extLst>
            <a:ext uri="{FF2B5EF4-FFF2-40B4-BE49-F238E27FC236}">
              <a16:creationId xmlns:a16="http://schemas.microsoft.com/office/drawing/2014/main" id="{78A8B674-03AA-4B26-AC9A-BE493A9463EF}"/>
            </a:ext>
          </a:extLst>
        </xdr:cNvPr>
        <xdr:cNvSpPr/>
      </xdr:nvSpPr>
      <xdr:spPr>
        <a:xfrm>
          <a:off x="45847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86377</xdr:rowOff>
    </xdr:from>
    <xdr:ext cx="405111" cy="259045"/>
    <xdr:sp macro="" textlink="">
      <xdr:nvSpPr>
        <xdr:cNvPr id="74" name="【道路】&#10;有形固定資産減価償却率該当値テキスト">
          <a:extLst>
            <a:ext uri="{FF2B5EF4-FFF2-40B4-BE49-F238E27FC236}">
              <a16:creationId xmlns:a16="http://schemas.microsoft.com/office/drawing/2014/main" id="{E809C826-1BC6-4E7A-AB89-E5128FF5E96E}"/>
            </a:ext>
          </a:extLst>
        </xdr:cNvPr>
        <xdr:cNvSpPr txBox="1"/>
      </xdr:nvSpPr>
      <xdr:spPr>
        <a:xfrm>
          <a:off x="4673600"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55880</xdr:rowOff>
    </xdr:from>
    <xdr:to>
      <xdr:col>20</xdr:col>
      <xdr:colOff>38100</xdr:colOff>
      <xdr:row>37</xdr:row>
      <xdr:rowOff>157480</xdr:rowOff>
    </xdr:to>
    <xdr:sp macro="" textlink="">
      <xdr:nvSpPr>
        <xdr:cNvPr id="75" name="楕円 74">
          <a:extLst>
            <a:ext uri="{FF2B5EF4-FFF2-40B4-BE49-F238E27FC236}">
              <a16:creationId xmlns:a16="http://schemas.microsoft.com/office/drawing/2014/main" id="{7BD54422-366B-4DFD-8010-95510B1FDB3D}"/>
            </a:ext>
          </a:extLst>
        </xdr:cNvPr>
        <xdr:cNvSpPr/>
      </xdr:nvSpPr>
      <xdr:spPr>
        <a:xfrm>
          <a:off x="37465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106680</xdr:rowOff>
    </xdr:from>
    <xdr:to>
      <xdr:col>24</xdr:col>
      <xdr:colOff>63500</xdr:colOff>
      <xdr:row>37</xdr:row>
      <xdr:rowOff>114300</xdr:rowOff>
    </xdr:to>
    <xdr:cxnSp macro="">
      <xdr:nvCxnSpPr>
        <xdr:cNvPr id="76" name="直線コネクタ 75">
          <a:extLst>
            <a:ext uri="{FF2B5EF4-FFF2-40B4-BE49-F238E27FC236}">
              <a16:creationId xmlns:a16="http://schemas.microsoft.com/office/drawing/2014/main" id="{1F35AC25-E756-4BE9-8A0F-22C3270E9CA5}"/>
            </a:ext>
          </a:extLst>
        </xdr:cNvPr>
        <xdr:cNvCxnSpPr/>
      </xdr:nvCxnSpPr>
      <xdr:spPr>
        <a:xfrm>
          <a:off x="3797300" y="64503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166370</xdr:rowOff>
    </xdr:from>
    <xdr:to>
      <xdr:col>15</xdr:col>
      <xdr:colOff>101600</xdr:colOff>
      <xdr:row>37</xdr:row>
      <xdr:rowOff>96520</xdr:rowOff>
    </xdr:to>
    <xdr:sp macro="" textlink="">
      <xdr:nvSpPr>
        <xdr:cNvPr id="77" name="楕円 76">
          <a:extLst>
            <a:ext uri="{FF2B5EF4-FFF2-40B4-BE49-F238E27FC236}">
              <a16:creationId xmlns:a16="http://schemas.microsoft.com/office/drawing/2014/main" id="{C5DEBDBE-A13D-489C-B173-26E08EFB2CB4}"/>
            </a:ext>
          </a:extLst>
        </xdr:cNvPr>
        <xdr:cNvSpPr/>
      </xdr:nvSpPr>
      <xdr:spPr>
        <a:xfrm>
          <a:off x="2857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45720</xdr:rowOff>
    </xdr:from>
    <xdr:to>
      <xdr:col>19</xdr:col>
      <xdr:colOff>177800</xdr:colOff>
      <xdr:row>37</xdr:row>
      <xdr:rowOff>106680</xdr:rowOff>
    </xdr:to>
    <xdr:cxnSp macro="">
      <xdr:nvCxnSpPr>
        <xdr:cNvPr id="78" name="直線コネクタ 77">
          <a:extLst>
            <a:ext uri="{FF2B5EF4-FFF2-40B4-BE49-F238E27FC236}">
              <a16:creationId xmlns:a16="http://schemas.microsoft.com/office/drawing/2014/main" id="{98698A3E-BBBB-423D-8CCA-49B2F3E7E0F6}"/>
            </a:ext>
          </a:extLst>
        </xdr:cNvPr>
        <xdr:cNvCxnSpPr/>
      </xdr:nvCxnSpPr>
      <xdr:spPr>
        <a:xfrm>
          <a:off x="2908300" y="63893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93980</xdr:rowOff>
    </xdr:from>
    <xdr:to>
      <xdr:col>10</xdr:col>
      <xdr:colOff>165100</xdr:colOff>
      <xdr:row>37</xdr:row>
      <xdr:rowOff>24130</xdr:rowOff>
    </xdr:to>
    <xdr:sp macro="" textlink="">
      <xdr:nvSpPr>
        <xdr:cNvPr id="79" name="楕円 78">
          <a:extLst>
            <a:ext uri="{FF2B5EF4-FFF2-40B4-BE49-F238E27FC236}">
              <a16:creationId xmlns:a16="http://schemas.microsoft.com/office/drawing/2014/main" id="{FBE1A658-CDC6-43B4-8D1E-5798503CB164}"/>
            </a:ext>
          </a:extLst>
        </xdr:cNvPr>
        <xdr:cNvSpPr/>
      </xdr:nvSpPr>
      <xdr:spPr>
        <a:xfrm>
          <a:off x="1968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144780</xdr:rowOff>
    </xdr:from>
    <xdr:to>
      <xdr:col>15</xdr:col>
      <xdr:colOff>50800</xdr:colOff>
      <xdr:row>37</xdr:row>
      <xdr:rowOff>45720</xdr:rowOff>
    </xdr:to>
    <xdr:cxnSp macro="">
      <xdr:nvCxnSpPr>
        <xdr:cNvPr id="80" name="直線コネクタ 79">
          <a:extLst>
            <a:ext uri="{FF2B5EF4-FFF2-40B4-BE49-F238E27FC236}">
              <a16:creationId xmlns:a16="http://schemas.microsoft.com/office/drawing/2014/main" id="{E3CC5CA7-07D2-451E-BB4C-C640036D9AAA}"/>
            </a:ext>
          </a:extLst>
        </xdr:cNvPr>
        <xdr:cNvCxnSpPr/>
      </xdr:nvCxnSpPr>
      <xdr:spPr>
        <a:xfrm>
          <a:off x="2019300" y="63169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29210</xdr:rowOff>
    </xdr:from>
    <xdr:to>
      <xdr:col>6</xdr:col>
      <xdr:colOff>38100</xdr:colOff>
      <xdr:row>36</xdr:row>
      <xdr:rowOff>130810</xdr:rowOff>
    </xdr:to>
    <xdr:sp macro="" textlink="">
      <xdr:nvSpPr>
        <xdr:cNvPr id="81" name="楕円 80">
          <a:extLst>
            <a:ext uri="{FF2B5EF4-FFF2-40B4-BE49-F238E27FC236}">
              <a16:creationId xmlns:a16="http://schemas.microsoft.com/office/drawing/2014/main" id="{94F74332-FB95-4E25-A116-6E92893C7ADF}"/>
            </a:ext>
          </a:extLst>
        </xdr:cNvPr>
        <xdr:cNvSpPr/>
      </xdr:nvSpPr>
      <xdr:spPr>
        <a:xfrm>
          <a:off x="1079500" y="620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80010</xdr:rowOff>
    </xdr:from>
    <xdr:to>
      <xdr:col>10</xdr:col>
      <xdr:colOff>114300</xdr:colOff>
      <xdr:row>36</xdr:row>
      <xdr:rowOff>144780</xdr:rowOff>
    </xdr:to>
    <xdr:cxnSp macro="">
      <xdr:nvCxnSpPr>
        <xdr:cNvPr id="82" name="直線コネクタ 81">
          <a:extLst>
            <a:ext uri="{FF2B5EF4-FFF2-40B4-BE49-F238E27FC236}">
              <a16:creationId xmlns:a16="http://schemas.microsoft.com/office/drawing/2014/main" id="{7DD05BFE-5EBE-4420-A793-59886F2200C5}"/>
            </a:ext>
          </a:extLst>
        </xdr:cNvPr>
        <xdr:cNvCxnSpPr/>
      </xdr:nvCxnSpPr>
      <xdr:spPr>
        <a:xfrm>
          <a:off x="1130300" y="625221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41927</xdr:rowOff>
    </xdr:from>
    <xdr:ext cx="405111" cy="259045"/>
    <xdr:sp macro="" textlink="">
      <xdr:nvSpPr>
        <xdr:cNvPr id="83" name="n_1aveValue【道路】&#10;有形固定資産減価償却率">
          <a:extLst>
            <a:ext uri="{FF2B5EF4-FFF2-40B4-BE49-F238E27FC236}">
              <a16:creationId xmlns:a16="http://schemas.microsoft.com/office/drawing/2014/main" id="{5FAC6DF9-CF11-4CC4-A043-10965125AEA0}"/>
            </a:ext>
          </a:extLst>
        </xdr:cNvPr>
        <xdr:cNvSpPr txBox="1"/>
      </xdr:nvSpPr>
      <xdr:spPr>
        <a:xfrm>
          <a:off x="35820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125747</xdr:rowOff>
    </xdr:from>
    <xdr:ext cx="405111" cy="259045"/>
    <xdr:sp macro="" textlink="">
      <xdr:nvSpPr>
        <xdr:cNvPr id="84" name="n_2aveValue【道路】&#10;有形固定資産減価償却率">
          <a:extLst>
            <a:ext uri="{FF2B5EF4-FFF2-40B4-BE49-F238E27FC236}">
              <a16:creationId xmlns:a16="http://schemas.microsoft.com/office/drawing/2014/main" id="{77642422-29C3-44F4-BBFF-82B6E24B39C4}"/>
            </a:ext>
          </a:extLst>
        </xdr:cNvPr>
        <xdr:cNvSpPr txBox="1"/>
      </xdr:nvSpPr>
      <xdr:spPr>
        <a:xfrm>
          <a:off x="2705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95267</xdr:rowOff>
    </xdr:from>
    <xdr:ext cx="405111" cy="259045"/>
    <xdr:sp macro="" textlink="">
      <xdr:nvSpPr>
        <xdr:cNvPr id="85" name="n_3aveValue【道路】&#10;有形固定資産減価償却率">
          <a:extLst>
            <a:ext uri="{FF2B5EF4-FFF2-40B4-BE49-F238E27FC236}">
              <a16:creationId xmlns:a16="http://schemas.microsoft.com/office/drawing/2014/main" id="{F222C85B-15FC-4880-BD5A-EBE138D870E3}"/>
            </a:ext>
          </a:extLst>
        </xdr:cNvPr>
        <xdr:cNvSpPr txBox="1"/>
      </xdr:nvSpPr>
      <xdr:spPr>
        <a:xfrm>
          <a:off x="1816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19067</xdr:rowOff>
    </xdr:from>
    <xdr:ext cx="405111" cy="259045"/>
    <xdr:sp macro="" textlink="">
      <xdr:nvSpPr>
        <xdr:cNvPr id="86" name="n_4aveValue【道路】&#10;有形固定資産減価償却率">
          <a:extLst>
            <a:ext uri="{FF2B5EF4-FFF2-40B4-BE49-F238E27FC236}">
              <a16:creationId xmlns:a16="http://schemas.microsoft.com/office/drawing/2014/main" id="{B9336065-1308-4825-A440-97E62B413D8F}"/>
            </a:ext>
          </a:extLst>
        </xdr:cNvPr>
        <xdr:cNvSpPr txBox="1"/>
      </xdr:nvSpPr>
      <xdr:spPr>
        <a:xfrm>
          <a:off x="927744" y="636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2557</xdr:rowOff>
    </xdr:from>
    <xdr:ext cx="405111" cy="259045"/>
    <xdr:sp macro="" textlink="">
      <xdr:nvSpPr>
        <xdr:cNvPr id="87" name="n_1mainValue【道路】&#10;有形固定資産減価償却率">
          <a:extLst>
            <a:ext uri="{FF2B5EF4-FFF2-40B4-BE49-F238E27FC236}">
              <a16:creationId xmlns:a16="http://schemas.microsoft.com/office/drawing/2014/main" id="{C2DA4B00-AAB9-4FE8-B002-F53B3A8DA456}"/>
            </a:ext>
          </a:extLst>
        </xdr:cNvPr>
        <xdr:cNvSpPr txBox="1"/>
      </xdr:nvSpPr>
      <xdr:spPr>
        <a:xfrm>
          <a:off x="3582044"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113047</xdr:rowOff>
    </xdr:from>
    <xdr:ext cx="405111" cy="259045"/>
    <xdr:sp macro="" textlink="">
      <xdr:nvSpPr>
        <xdr:cNvPr id="88" name="n_2mainValue【道路】&#10;有形固定資産減価償却率">
          <a:extLst>
            <a:ext uri="{FF2B5EF4-FFF2-40B4-BE49-F238E27FC236}">
              <a16:creationId xmlns:a16="http://schemas.microsoft.com/office/drawing/2014/main" id="{1522C720-37A4-4ECD-9C7E-038D48BF51C0}"/>
            </a:ext>
          </a:extLst>
        </xdr:cNvPr>
        <xdr:cNvSpPr txBox="1"/>
      </xdr:nvSpPr>
      <xdr:spPr>
        <a:xfrm>
          <a:off x="27057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40657</xdr:rowOff>
    </xdr:from>
    <xdr:ext cx="405111" cy="259045"/>
    <xdr:sp macro="" textlink="">
      <xdr:nvSpPr>
        <xdr:cNvPr id="89" name="n_3mainValue【道路】&#10;有形固定資産減価償却率">
          <a:extLst>
            <a:ext uri="{FF2B5EF4-FFF2-40B4-BE49-F238E27FC236}">
              <a16:creationId xmlns:a16="http://schemas.microsoft.com/office/drawing/2014/main" id="{1F266DA1-C6F4-470E-AC6E-5F22AC57AA96}"/>
            </a:ext>
          </a:extLst>
        </xdr:cNvPr>
        <xdr:cNvSpPr txBox="1"/>
      </xdr:nvSpPr>
      <xdr:spPr>
        <a:xfrm>
          <a:off x="1816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147337</xdr:rowOff>
    </xdr:from>
    <xdr:ext cx="405111" cy="259045"/>
    <xdr:sp macro="" textlink="">
      <xdr:nvSpPr>
        <xdr:cNvPr id="90" name="n_4mainValue【道路】&#10;有形固定資産減価償却率">
          <a:extLst>
            <a:ext uri="{FF2B5EF4-FFF2-40B4-BE49-F238E27FC236}">
              <a16:creationId xmlns:a16="http://schemas.microsoft.com/office/drawing/2014/main" id="{28BBBDA9-1E8B-4E3A-A8D8-539C155BBCF8}"/>
            </a:ext>
          </a:extLst>
        </xdr:cNvPr>
        <xdr:cNvSpPr txBox="1"/>
      </xdr:nvSpPr>
      <xdr:spPr>
        <a:xfrm>
          <a:off x="927744" y="597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2D4DA25B-07FA-4773-B3AA-101604A053C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16F1A49D-505A-4882-A682-47264F6B95A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969B0C5B-1634-4752-BAA1-71E2F3C838B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3C1D44F8-D378-4665-943C-FAA02A98207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80635E66-E616-479B-AFA8-C1A038CDE84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70ED7B2E-55E2-4B7F-B0D2-959C45943EA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AB9EEBD5-F9E1-47C1-A1CF-DEAF6DD7F6F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F0584B77-9256-44AC-8EE6-881595B31A2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A02D18D3-C641-41FF-A479-1F3639766AD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6F65A11-2B66-42A6-B9CC-EE4E6DA5EA0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C308B574-386E-4E89-A747-4F6090969D5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99E357DA-5455-4B4A-B766-C3AE6629200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9F66C759-21C0-4CBA-8896-D13E9190E6D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D1DD6730-68A1-452B-939A-A81495EE8ACF}"/>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77636F10-4C72-4AA6-84D8-430EF783A6E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AB25BD1D-1B3A-4161-9DB3-6B03EB91361D}"/>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50A66372-8DDC-4505-80AF-AEAA7139B3C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D3D5EA50-BABB-4FC8-9E22-D76234D91F81}"/>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9407E051-AA14-428D-8B31-544E0AF4BF8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FE073464-3A6B-44CA-A929-0070C020F075}"/>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A745A9DA-BF17-48B3-A8CE-3CB743E64E8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6D66A9BD-60BB-46F3-B6E9-BB0FBB62F434}"/>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ADD651E3-0387-41E9-A577-156CD302B3B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150247</xdr:rowOff>
    </xdr:from>
    <xdr:to>
      <xdr:col>54</xdr:col>
      <xdr:colOff>189865</xdr:colOff>
      <xdr:row>41</xdr:row>
      <xdr:rowOff>61837</xdr:rowOff>
    </xdr:to>
    <xdr:cxnSp macro="">
      <xdr:nvCxnSpPr>
        <xdr:cNvPr id="114" name="直線コネクタ 113">
          <a:extLst>
            <a:ext uri="{FF2B5EF4-FFF2-40B4-BE49-F238E27FC236}">
              <a16:creationId xmlns:a16="http://schemas.microsoft.com/office/drawing/2014/main" id="{A9D892E4-14C4-4B01-93D8-8135AC6F2C79}"/>
            </a:ext>
          </a:extLst>
        </xdr:cNvPr>
        <xdr:cNvCxnSpPr/>
      </xdr:nvCxnSpPr>
      <xdr:spPr>
        <a:xfrm flipV="1">
          <a:off x="10476865" y="5979547"/>
          <a:ext cx="0" cy="1111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65664</xdr:rowOff>
    </xdr:from>
    <xdr:ext cx="469744" cy="259045"/>
    <xdr:sp macro="" textlink="">
      <xdr:nvSpPr>
        <xdr:cNvPr id="115" name="【道路】&#10;一人当たり延長最小値テキスト">
          <a:extLst>
            <a:ext uri="{FF2B5EF4-FFF2-40B4-BE49-F238E27FC236}">
              <a16:creationId xmlns:a16="http://schemas.microsoft.com/office/drawing/2014/main" id="{13C93E84-20C9-4920-B5BF-65E3664E4641}"/>
            </a:ext>
          </a:extLst>
        </xdr:cNvPr>
        <xdr:cNvSpPr txBox="1"/>
      </xdr:nvSpPr>
      <xdr:spPr>
        <a:xfrm>
          <a:off x="10515600" y="709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61837</xdr:rowOff>
    </xdr:from>
    <xdr:to>
      <xdr:col>55</xdr:col>
      <xdr:colOff>88900</xdr:colOff>
      <xdr:row>41</xdr:row>
      <xdr:rowOff>61837</xdr:rowOff>
    </xdr:to>
    <xdr:cxnSp macro="">
      <xdr:nvCxnSpPr>
        <xdr:cNvPr id="116" name="直線コネクタ 115">
          <a:extLst>
            <a:ext uri="{FF2B5EF4-FFF2-40B4-BE49-F238E27FC236}">
              <a16:creationId xmlns:a16="http://schemas.microsoft.com/office/drawing/2014/main" id="{EBF39285-74DA-4651-B798-2686C8A897DA}"/>
            </a:ext>
          </a:extLst>
        </xdr:cNvPr>
        <xdr:cNvCxnSpPr/>
      </xdr:nvCxnSpPr>
      <xdr:spPr>
        <a:xfrm>
          <a:off x="10388600" y="709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96924</xdr:rowOff>
    </xdr:from>
    <xdr:ext cx="534377" cy="259045"/>
    <xdr:sp macro="" textlink="">
      <xdr:nvSpPr>
        <xdr:cNvPr id="117" name="【道路】&#10;一人当たり延長最大値テキスト">
          <a:extLst>
            <a:ext uri="{FF2B5EF4-FFF2-40B4-BE49-F238E27FC236}">
              <a16:creationId xmlns:a16="http://schemas.microsoft.com/office/drawing/2014/main" id="{4357CB19-54C5-4C68-82FF-32E1E36D4AE2}"/>
            </a:ext>
          </a:extLst>
        </xdr:cNvPr>
        <xdr:cNvSpPr txBox="1"/>
      </xdr:nvSpPr>
      <xdr:spPr>
        <a:xfrm>
          <a:off x="10515600" y="575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150247</xdr:rowOff>
    </xdr:from>
    <xdr:to>
      <xdr:col>55</xdr:col>
      <xdr:colOff>88900</xdr:colOff>
      <xdr:row>34</xdr:row>
      <xdr:rowOff>150247</xdr:rowOff>
    </xdr:to>
    <xdr:cxnSp macro="">
      <xdr:nvCxnSpPr>
        <xdr:cNvPr id="118" name="直線コネクタ 117">
          <a:extLst>
            <a:ext uri="{FF2B5EF4-FFF2-40B4-BE49-F238E27FC236}">
              <a16:creationId xmlns:a16="http://schemas.microsoft.com/office/drawing/2014/main" id="{9AA3637D-7480-40A9-949C-161920F9E52C}"/>
            </a:ext>
          </a:extLst>
        </xdr:cNvPr>
        <xdr:cNvCxnSpPr/>
      </xdr:nvCxnSpPr>
      <xdr:spPr>
        <a:xfrm>
          <a:off x="10388600" y="5979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72127</xdr:rowOff>
    </xdr:from>
    <xdr:ext cx="534377" cy="259045"/>
    <xdr:sp macro="" textlink="">
      <xdr:nvSpPr>
        <xdr:cNvPr id="119" name="【道路】&#10;一人当たり延長平均値テキスト">
          <a:extLst>
            <a:ext uri="{FF2B5EF4-FFF2-40B4-BE49-F238E27FC236}">
              <a16:creationId xmlns:a16="http://schemas.microsoft.com/office/drawing/2014/main" id="{AE34E63F-232A-4819-8FBC-FB18D7B73814}"/>
            </a:ext>
          </a:extLst>
        </xdr:cNvPr>
        <xdr:cNvSpPr txBox="1"/>
      </xdr:nvSpPr>
      <xdr:spPr>
        <a:xfrm>
          <a:off x="10515600" y="6415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49250</xdr:rowOff>
    </xdr:from>
    <xdr:to>
      <xdr:col>55</xdr:col>
      <xdr:colOff>50800</xdr:colOff>
      <xdr:row>38</xdr:row>
      <xdr:rowOff>150850</xdr:rowOff>
    </xdr:to>
    <xdr:sp macro="" textlink="">
      <xdr:nvSpPr>
        <xdr:cNvPr id="120" name="フローチャート: 判断 119">
          <a:extLst>
            <a:ext uri="{FF2B5EF4-FFF2-40B4-BE49-F238E27FC236}">
              <a16:creationId xmlns:a16="http://schemas.microsoft.com/office/drawing/2014/main" id="{11F4CFAC-51A8-4A93-9AB2-AAFE4A5E00F4}"/>
            </a:ext>
          </a:extLst>
        </xdr:cNvPr>
        <xdr:cNvSpPr/>
      </xdr:nvSpPr>
      <xdr:spPr>
        <a:xfrm>
          <a:off x="10426700" y="65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44621</xdr:rowOff>
    </xdr:from>
    <xdr:to>
      <xdr:col>50</xdr:col>
      <xdr:colOff>165100</xdr:colOff>
      <xdr:row>38</xdr:row>
      <xdr:rowOff>146221</xdr:rowOff>
    </xdr:to>
    <xdr:sp macro="" textlink="">
      <xdr:nvSpPr>
        <xdr:cNvPr id="121" name="フローチャート: 判断 120">
          <a:extLst>
            <a:ext uri="{FF2B5EF4-FFF2-40B4-BE49-F238E27FC236}">
              <a16:creationId xmlns:a16="http://schemas.microsoft.com/office/drawing/2014/main" id="{5ECD395F-F4D8-439C-AE48-A449A59AE533}"/>
            </a:ext>
          </a:extLst>
        </xdr:cNvPr>
        <xdr:cNvSpPr/>
      </xdr:nvSpPr>
      <xdr:spPr>
        <a:xfrm>
          <a:off x="9588500" y="65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58851</xdr:rowOff>
    </xdr:from>
    <xdr:to>
      <xdr:col>46</xdr:col>
      <xdr:colOff>38100</xdr:colOff>
      <xdr:row>38</xdr:row>
      <xdr:rowOff>160451</xdr:rowOff>
    </xdr:to>
    <xdr:sp macro="" textlink="">
      <xdr:nvSpPr>
        <xdr:cNvPr id="122" name="フローチャート: 判断 121">
          <a:extLst>
            <a:ext uri="{FF2B5EF4-FFF2-40B4-BE49-F238E27FC236}">
              <a16:creationId xmlns:a16="http://schemas.microsoft.com/office/drawing/2014/main" id="{261AC55C-B014-44E6-B913-8C17DE581D7F}"/>
            </a:ext>
          </a:extLst>
        </xdr:cNvPr>
        <xdr:cNvSpPr/>
      </xdr:nvSpPr>
      <xdr:spPr>
        <a:xfrm>
          <a:off x="8699500" y="657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87332</xdr:rowOff>
    </xdr:from>
    <xdr:to>
      <xdr:col>41</xdr:col>
      <xdr:colOff>101600</xdr:colOff>
      <xdr:row>39</xdr:row>
      <xdr:rowOff>17482</xdr:rowOff>
    </xdr:to>
    <xdr:sp macro="" textlink="">
      <xdr:nvSpPr>
        <xdr:cNvPr id="123" name="フローチャート: 判断 122">
          <a:extLst>
            <a:ext uri="{FF2B5EF4-FFF2-40B4-BE49-F238E27FC236}">
              <a16:creationId xmlns:a16="http://schemas.microsoft.com/office/drawing/2014/main" id="{6F88D3FD-AC49-49FA-98E8-E587275556F7}"/>
            </a:ext>
          </a:extLst>
        </xdr:cNvPr>
        <xdr:cNvSpPr/>
      </xdr:nvSpPr>
      <xdr:spPr>
        <a:xfrm>
          <a:off x="7810500" y="660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109658</xdr:rowOff>
    </xdr:from>
    <xdr:to>
      <xdr:col>36</xdr:col>
      <xdr:colOff>165100</xdr:colOff>
      <xdr:row>39</xdr:row>
      <xdr:rowOff>39808</xdr:rowOff>
    </xdr:to>
    <xdr:sp macro="" textlink="">
      <xdr:nvSpPr>
        <xdr:cNvPr id="124" name="フローチャート: 判断 123">
          <a:extLst>
            <a:ext uri="{FF2B5EF4-FFF2-40B4-BE49-F238E27FC236}">
              <a16:creationId xmlns:a16="http://schemas.microsoft.com/office/drawing/2014/main" id="{31B31D2A-7D7F-45F4-BBD5-E54D9D18634F}"/>
            </a:ext>
          </a:extLst>
        </xdr:cNvPr>
        <xdr:cNvSpPr/>
      </xdr:nvSpPr>
      <xdr:spPr>
        <a:xfrm>
          <a:off x="6921500" y="662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FF742D3-2580-48C6-A565-79AD7E12C78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214A267-2536-4321-B47A-51A916DC9EC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F7667E1-7455-4DD9-83CE-C977F3A59A9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E766DC3-70BA-48F2-B050-423233FEEDA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DC2D554-673B-46B9-8385-DC9D46F92BC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39345</xdr:rowOff>
    </xdr:from>
    <xdr:to>
      <xdr:col>55</xdr:col>
      <xdr:colOff>50800</xdr:colOff>
      <xdr:row>40</xdr:row>
      <xdr:rowOff>140945</xdr:rowOff>
    </xdr:to>
    <xdr:sp macro="" textlink="">
      <xdr:nvSpPr>
        <xdr:cNvPr id="130" name="楕円 129">
          <a:extLst>
            <a:ext uri="{FF2B5EF4-FFF2-40B4-BE49-F238E27FC236}">
              <a16:creationId xmlns:a16="http://schemas.microsoft.com/office/drawing/2014/main" id="{D55F268E-E1B4-4F8F-B404-7E7A1B49A7D8}"/>
            </a:ext>
          </a:extLst>
        </xdr:cNvPr>
        <xdr:cNvSpPr/>
      </xdr:nvSpPr>
      <xdr:spPr>
        <a:xfrm>
          <a:off x="10426700" y="689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17772</xdr:rowOff>
    </xdr:from>
    <xdr:ext cx="534377" cy="259045"/>
    <xdr:sp macro="" textlink="">
      <xdr:nvSpPr>
        <xdr:cNvPr id="131" name="【道路】&#10;一人当たり延長該当値テキスト">
          <a:extLst>
            <a:ext uri="{FF2B5EF4-FFF2-40B4-BE49-F238E27FC236}">
              <a16:creationId xmlns:a16="http://schemas.microsoft.com/office/drawing/2014/main" id="{51649B0E-EBE0-4E01-A91D-89952F45AAB3}"/>
            </a:ext>
          </a:extLst>
        </xdr:cNvPr>
        <xdr:cNvSpPr txBox="1"/>
      </xdr:nvSpPr>
      <xdr:spPr>
        <a:xfrm>
          <a:off x="10515600" y="68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87465</xdr:rowOff>
    </xdr:from>
    <xdr:to>
      <xdr:col>50</xdr:col>
      <xdr:colOff>165100</xdr:colOff>
      <xdr:row>40</xdr:row>
      <xdr:rowOff>17615</xdr:rowOff>
    </xdr:to>
    <xdr:sp macro="" textlink="">
      <xdr:nvSpPr>
        <xdr:cNvPr id="132" name="楕円 131">
          <a:extLst>
            <a:ext uri="{FF2B5EF4-FFF2-40B4-BE49-F238E27FC236}">
              <a16:creationId xmlns:a16="http://schemas.microsoft.com/office/drawing/2014/main" id="{7C238815-96F6-45C4-98BF-3142F4B52F86}"/>
            </a:ext>
          </a:extLst>
        </xdr:cNvPr>
        <xdr:cNvSpPr/>
      </xdr:nvSpPr>
      <xdr:spPr>
        <a:xfrm>
          <a:off x="9588500" y="677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138265</xdr:rowOff>
    </xdr:from>
    <xdr:to>
      <xdr:col>55</xdr:col>
      <xdr:colOff>0</xdr:colOff>
      <xdr:row>40</xdr:row>
      <xdr:rowOff>90145</xdr:rowOff>
    </xdr:to>
    <xdr:cxnSp macro="">
      <xdr:nvCxnSpPr>
        <xdr:cNvPr id="133" name="直線コネクタ 132">
          <a:extLst>
            <a:ext uri="{FF2B5EF4-FFF2-40B4-BE49-F238E27FC236}">
              <a16:creationId xmlns:a16="http://schemas.microsoft.com/office/drawing/2014/main" id="{841DDB56-D9C7-4F93-9176-C72DD892D825}"/>
            </a:ext>
          </a:extLst>
        </xdr:cNvPr>
        <xdr:cNvCxnSpPr/>
      </xdr:nvCxnSpPr>
      <xdr:spPr>
        <a:xfrm>
          <a:off x="9639300" y="6824815"/>
          <a:ext cx="838200" cy="12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94037</xdr:rowOff>
    </xdr:from>
    <xdr:to>
      <xdr:col>46</xdr:col>
      <xdr:colOff>38100</xdr:colOff>
      <xdr:row>40</xdr:row>
      <xdr:rowOff>24187</xdr:rowOff>
    </xdr:to>
    <xdr:sp macro="" textlink="">
      <xdr:nvSpPr>
        <xdr:cNvPr id="134" name="楕円 133">
          <a:extLst>
            <a:ext uri="{FF2B5EF4-FFF2-40B4-BE49-F238E27FC236}">
              <a16:creationId xmlns:a16="http://schemas.microsoft.com/office/drawing/2014/main" id="{564D661E-FAEA-478B-A664-7049C597D0F7}"/>
            </a:ext>
          </a:extLst>
        </xdr:cNvPr>
        <xdr:cNvSpPr/>
      </xdr:nvSpPr>
      <xdr:spPr>
        <a:xfrm>
          <a:off x="8699500" y="678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138265</xdr:rowOff>
    </xdr:from>
    <xdr:to>
      <xdr:col>50</xdr:col>
      <xdr:colOff>114300</xdr:colOff>
      <xdr:row>39</xdr:row>
      <xdr:rowOff>144837</xdr:rowOff>
    </xdr:to>
    <xdr:cxnSp macro="">
      <xdr:nvCxnSpPr>
        <xdr:cNvPr id="135" name="直線コネクタ 134">
          <a:extLst>
            <a:ext uri="{FF2B5EF4-FFF2-40B4-BE49-F238E27FC236}">
              <a16:creationId xmlns:a16="http://schemas.microsoft.com/office/drawing/2014/main" id="{351D01A6-7AFB-4B1D-A180-A50F7EA8D6DB}"/>
            </a:ext>
          </a:extLst>
        </xdr:cNvPr>
        <xdr:cNvCxnSpPr/>
      </xdr:nvCxnSpPr>
      <xdr:spPr>
        <a:xfrm flipV="1">
          <a:off x="8750300" y="6824815"/>
          <a:ext cx="889000" cy="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100495</xdr:rowOff>
    </xdr:from>
    <xdr:to>
      <xdr:col>41</xdr:col>
      <xdr:colOff>101600</xdr:colOff>
      <xdr:row>40</xdr:row>
      <xdr:rowOff>30645</xdr:rowOff>
    </xdr:to>
    <xdr:sp macro="" textlink="">
      <xdr:nvSpPr>
        <xdr:cNvPr id="136" name="楕円 135">
          <a:extLst>
            <a:ext uri="{FF2B5EF4-FFF2-40B4-BE49-F238E27FC236}">
              <a16:creationId xmlns:a16="http://schemas.microsoft.com/office/drawing/2014/main" id="{74D4E55D-A705-47C6-B204-049EB46249AD}"/>
            </a:ext>
          </a:extLst>
        </xdr:cNvPr>
        <xdr:cNvSpPr/>
      </xdr:nvSpPr>
      <xdr:spPr>
        <a:xfrm>
          <a:off x="7810500" y="678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144837</xdr:rowOff>
    </xdr:from>
    <xdr:to>
      <xdr:col>45</xdr:col>
      <xdr:colOff>177800</xdr:colOff>
      <xdr:row>39</xdr:row>
      <xdr:rowOff>151295</xdr:rowOff>
    </xdr:to>
    <xdr:cxnSp macro="">
      <xdr:nvCxnSpPr>
        <xdr:cNvPr id="137" name="直線コネクタ 136">
          <a:extLst>
            <a:ext uri="{FF2B5EF4-FFF2-40B4-BE49-F238E27FC236}">
              <a16:creationId xmlns:a16="http://schemas.microsoft.com/office/drawing/2014/main" id="{2633D617-2DEC-4A56-AC79-ECF22764F087}"/>
            </a:ext>
          </a:extLst>
        </xdr:cNvPr>
        <xdr:cNvCxnSpPr/>
      </xdr:nvCxnSpPr>
      <xdr:spPr>
        <a:xfrm flipV="1">
          <a:off x="7861300" y="6831387"/>
          <a:ext cx="889000" cy="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106534</xdr:rowOff>
    </xdr:from>
    <xdr:to>
      <xdr:col>36</xdr:col>
      <xdr:colOff>165100</xdr:colOff>
      <xdr:row>40</xdr:row>
      <xdr:rowOff>36684</xdr:rowOff>
    </xdr:to>
    <xdr:sp macro="" textlink="">
      <xdr:nvSpPr>
        <xdr:cNvPr id="138" name="楕円 137">
          <a:extLst>
            <a:ext uri="{FF2B5EF4-FFF2-40B4-BE49-F238E27FC236}">
              <a16:creationId xmlns:a16="http://schemas.microsoft.com/office/drawing/2014/main" id="{2FA40786-F2B9-4169-896F-3DD4DEB5BA84}"/>
            </a:ext>
          </a:extLst>
        </xdr:cNvPr>
        <xdr:cNvSpPr/>
      </xdr:nvSpPr>
      <xdr:spPr>
        <a:xfrm>
          <a:off x="6921500" y="679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151295</xdr:rowOff>
    </xdr:from>
    <xdr:to>
      <xdr:col>41</xdr:col>
      <xdr:colOff>50800</xdr:colOff>
      <xdr:row>39</xdr:row>
      <xdr:rowOff>157334</xdr:rowOff>
    </xdr:to>
    <xdr:cxnSp macro="">
      <xdr:nvCxnSpPr>
        <xdr:cNvPr id="139" name="直線コネクタ 138">
          <a:extLst>
            <a:ext uri="{FF2B5EF4-FFF2-40B4-BE49-F238E27FC236}">
              <a16:creationId xmlns:a16="http://schemas.microsoft.com/office/drawing/2014/main" id="{56913FC5-D8F5-4FFC-8AEF-1505B2E3B4B9}"/>
            </a:ext>
          </a:extLst>
        </xdr:cNvPr>
        <xdr:cNvCxnSpPr/>
      </xdr:nvCxnSpPr>
      <xdr:spPr>
        <a:xfrm flipV="1">
          <a:off x="6972300" y="6837845"/>
          <a:ext cx="889000" cy="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162748</xdr:rowOff>
    </xdr:from>
    <xdr:ext cx="534377" cy="259045"/>
    <xdr:sp macro="" textlink="">
      <xdr:nvSpPr>
        <xdr:cNvPr id="140" name="n_1aveValue【道路】&#10;一人当たり延長">
          <a:extLst>
            <a:ext uri="{FF2B5EF4-FFF2-40B4-BE49-F238E27FC236}">
              <a16:creationId xmlns:a16="http://schemas.microsoft.com/office/drawing/2014/main" id="{4D6C31D2-F33E-4AA3-BB4B-2B647C2525B5}"/>
            </a:ext>
          </a:extLst>
        </xdr:cNvPr>
        <xdr:cNvSpPr txBox="1"/>
      </xdr:nvSpPr>
      <xdr:spPr>
        <a:xfrm>
          <a:off x="9359411" y="633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5529</xdr:rowOff>
    </xdr:from>
    <xdr:ext cx="534377" cy="259045"/>
    <xdr:sp macro="" textlink="">
      <xdr:nvSpPr>
        <xdr:cNvPr id="141" name="n_2aveValue【道路】&#10;一人当たり延長">
          <a:extLst>
            <a:ext uri="{FF2B5EF4-FFF2-40B4-BE49-F238E27FC236}">
              <a16:creationId xmlns:a16="http://schemas.microsoft.com/office/drawing/2014/main" id="{D57B35BC-C206-4832-A66B-3BBB98E1382B}"/>
            </a:ext>
          </a:extLst>
        </xdr:cNvPr>
        <xdr:cNvSpPr txBox="1"/>
      </xdr:nvSpPr>
      <xdr:spPr>
        <a:xfrm>
          <a:off x="8483111" y="634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34008</xdr:rowOff>
    </xdr:from>
    <xdr:ext cx="534377" cy="259045"/>
    <xdr:sp macro="" textlink="">
      <xdr:nvSpPr>
        <xdr:cNvPr id="142" name="n_3aveValue【道路】&#10;一人当たり延長">
          <a:extLst>
            <a:ext uri="{FF2B5EF4-FFF2-40B4-BE49-F238E27FC236}">
              <a16:creationId xmlns:a16="http://schemas.microsoft.com/office/drawing/2014/main" id="{161C8A03-7088-4143-81A2-250F10616123}"/>
            </a:ext>
          </a:extLst>
        </xdr:cNvPr>
        <xdr:cNvSpPr txBox="1"/>
      </xdr:nvSpPr>
      <xdr:spPr>
        <a:xfrm>
          <a:off x="7594111" y="63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56335</xdr:rowOff>
    </xdr:from>
    <xdr:ext cx="534377" cy="259045"/>
    <xdr:sp macro="" textlink="">
      <xdr:nvSpPr>
        <xdr:cNvPr id="143" name="n_4aveValue【道路】&#10;一人当たり延長">
          <a:extLst>
            <a:ext uri="{FF2B5EF4-FFF2-40B4-BE49-F238E27FC236}">
              <a16:creationId xmlns:a16="http://schemas.microsoft.com/office/drawing/2014/main" id="{B9489B7C-26E9-4AF5-B47B-FC33B7507432}"/>
            </a:ext>
          </a:extLst>
        </xdr:cNvPr>
        <xdr:cNvSpPr txBox="1"/>
      </xdr:nvSpPr>
      <xdr:spPr>
        <a:xfrm>
          <a:off x="6705111" y="639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8742</xdr:rowOff>
    </xdr:from>
    <xdr:ext cx="534377" cy="259045"/>
    <xdr:sp macro="" textlink="">
      <xdr:nvSpPr>
        <xdr:cNvPr id="144" name="n_1mainValue【道路】&#10;一人当たり延長">
          <a:extLst>
            <a:ext uri="{FF2B5EF4-FFF2-40B4-BE49-F238E27FC236}">
              <a16:creationId xmlns:a16="http://schemas.microsoft.com/office/drawing/2014/main" id="{96BBC189-6971-40DF-BAAA-C488245BC2DA}"/>
            </a:ext>
          </a:extLst>
        </xdr:cNvPr>
        <xdr:cNvSpPr txBox="1"/>
      </xdr:nvSpPr>
      <xdr:spPr>
        <a:xfrm>
          <a:off x="9359411" y="686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15314</xdr:rowOff>
    </xdr:from>
    <xdr:ext cx="534377" cy="259045"/>
    <xdr:sp macro="" textlink="">
      <xdr:nvSpPr>
        <xdr:cNvPr id="145" name="n_2mainValue【道路】&#10;一人当たり延長">
          <a:extLst>
            <a:ext uri="{FF2B5EF4-FFF2-40B4-BE49-F238E27FC236}">
              <a16:creationId xmlns:a16="http://schemas.microsoft.com/office/drawing/2014/main" id="{DDB20DDF-FB63-4949-B956-B1D4BC027F1C}"/>
            </a:ext>
          </a:extLst>
        </xdr:cNvPr>
        <xdr:cNvSpPr txBox="1"/>
      </xdr:nvSpPr>
      <xdr:spPr>
        <a:xfrm>
          <a:off x="8483111" y="6873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21772</xdr:rowOff>
    </xdr:from>
    <xdr:ext cx="534377" cy="259045"/>
    <xdr:sp macro="" textlink="">
      <xdr:nvSpPr>
        <xdr:cNvPr id="146" name="n_3mainValue【道路】&#10;一人当たり延長">
          <a:extLst>
            <a:ext uri="{FF2B5EF4-FFF2-40B4-BE49-F238E27FC236}">
              <a16:creationId xmlns:a16="http://schemas.microsoft.com/office/drawing/2014/main" id="{26AC6A69-9661-47D0-9578-6AF5324F0F03}"/>
            </a:ext>
          </a:extLst>
        </xdr:cNvPr>
        <xdr:cNvSpPr txBox="1"/>
      </xdr:nvSpPr>
      <xdr:spPr>
        <a:xfrm>
          <a:off x="7594111" y="687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27811</xdr:rowOff>
    </xdr:from>
    <xdr:ext cx="534377" cy="259045"/>
    <xdr:sp macro="" textlink="">
      <xdr:nvSpPr>
        <xdr:cNvPr id="147" name="n_4mainValue【道路】&#10;一人当たり延長">
          <a:extLst>
            <a:ext uri="{FF2B5EF4-FFF2-40B4-BE49-F238E27FC236}">
              <a16:creationId xmlns:a16="http://schemas.microsoft.com/office/drawing/2014/main" id="{B42A752A-CD2D-471D-BF50-F4C0355CCB07}"/>
            </a:ext>
          </a:extLst>
        </xdr:cNvPr>
        <xdr:cNvSpPr txBox="1"/>
      </xdr:nvSpPr>
      <xdr:spPr>
        <a:xfrm>
          <a:off x="6705111" y="688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E79762CA-850F-4A68-B200-A38E53DDF15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806830AB-78B6-42BD-A8E1-66E87FBD8B5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7B86905A-09BE-4CBD-A68F-FAB3E5E2597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3C69AFF5-B3A3-4702-B54E-34AC9B38792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E2E88F8A-A712-47D6-BE9E-21377A8417B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8DA07966-44F2-46A9-8450-54D97F871FE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DC0BAFAE-6FD3-443C-A04E-28E336AD7CB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B5453D85-5AEF-450B-8150-A13A25239AD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8AF3B995-EC4D-4059-909D-4FE4920B0AB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DB9847F5-980E-47A9-A376-C9253AB991D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8AE1EC52-4DB8-4C87-8EC5-55BE57A38B5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050D8AE1-D458-45EA-B7C3-39112C79978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0" name="テキスト ボックス 159">
          <a:extLst>
            <a:ext uri="{FF2B5EF4-FFF2-40B4-BE49-F238E27FC236}">
              <a16:creationId xmlns:a16="http://schemas.microsoft.com/office/drawing/2014/main" id="{FF82A177-7FD6-4CE6-91CE-8A1EB34086C6}"/>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31748132-95AF-42E5-A226-A63D38B8B536}"/>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4EC862AC-8705-4CE5-AC83-12945A4E93F1}"/>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4C6FAED1-0353-4C2C-B08A-7866BFDDC73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1A977B4F-5EE1-4A44-82A1-CF9424774157}"/>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70A20929-3A2E-4804-AE0D-7003049B22C4}"/>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25921C28-3085-4388-92F1-A1C1A2BB4CCB}"/>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2581E700-7B7D-498F-9654-5FC51CCCBB59}"/>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8" name="テキスト ボックス 167">
          <a:extLst>
            <a:ext uri="{FF2B5EF4-FFF2-40B4-BE49-F238E27FC236}">
              <a16:creationId xmlns:a16="http://schemas.microsoft.com/office/drawing/2014/main" id="{9B94837C-8DEC-4F6D-B955-8FD1B0E608F1}"/>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F28C5FAB-187F-4451-B4B7-C75B54B974F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37DCB5DD-5476-49E5-8A34-D79FA65E2F5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83820</xdr:rowOff>
    </xdr:from>
    <xdr:to>
      <xdr:col>24</xdr:col>
      <xdr:colOff>62865</xdr:colOff>
      <xdr:row>64</xdr:row>
      <xdr:rowOff>57150</xdr:rowOff>
    </xdr:to>
    <xdr:cxnSp macro="">
      <xdr:nvCxnSpPr>
        <xdr:cNvPr id="171" name="直線コネクタ 170">
          <a:extLst>
            <a:ext uri="{FF2B5EF4-FFF2-40B4-BE49-F238E27FC236}">
              <a16:creationId xmlns:a16="http://schemas.microsoft.com/office/drawing/2014/main" id="{FB741A95-082D-4680-94E6-FA8B21201CA6}"/>
            </a:ext>
          </a:extLst>
        </xdr:cNvPr>
        <xdr:cNvCxnSpPr/>
      </xdr:nvCxnSpPr>
      <xdr:spPr>
        <a:xfrm flipV="1">
          <a:off x="4634865" y="968502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2ED22367-CEE0-422C-9AB6-11FDDFD92837}"/>
            </a:ext>
          </a:extLst>
        </xdr:cNvPr>
        <xdr:cNvSpPr txBox="1"/>
      </xdr:nvSpPr>
      <xdr:spPr>
        <a:xfrm>
          <a:off x="46736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173" name="直線コネクタ 172">
          <a:extLst>
            <a:ext uri="{FF2B5EF4-FFF2-40B4-BE49-F238E27FC236}">
              <a16:creationId xmlns:a16="http://schemas.microsoft.com/office/drawing/2014/main" id="{D5A8AA92-8A61-4738-A442-9FC3795A6DFC}"/>
            </a:ext>
          </a:extLst>
        </xdr:cNvPr>
        <xdr:cNvCxnSpPr/>
      </xdr:nvCxnSpPr>
      <xdr:spPr>
        <a:xfrm>
          <a:off x="4546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30497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27E1CE4B-8A0F-4E50-8714-69BB3A4842DA}"/>
            </a:ext>
          </a:extLst>
        </xdr:cNvPr>
        <xdr:cNvSpPr txBox="1"/>
      </xdr:nvSpPr>
      <xdr:spPr>
        <a:xfrm>
          <a:off x="4673600" y="94602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83820</xdr:rowOff>
    </xdr:from>
    <xdr:to>
      <xdr:col>24</xdr:col>
      <xdr:colOff>152400</xdr:colOff>
      <xdr:row>56</xdr:row>
      <xdr:rowOff>83820</xdr:rowOff>
    </xdr:to>
    <xdr:cxnSp macro="">
      <xdr:nvCxnSpPr>
        <xdr:cNvPr id="175" name="直線コネクタ 174">
          <a:extLst>
            <a:ext uri="{FF2B5EF4-FFF2-40B4-BE49-F238E27FC236}">
              <a16:creationId xmlns:a16="http://schemas.microsoft.com/office/drawing/2014/main" id="{1D94A1C7-75EA-48C3-97FC-0A2924FA4BDF}"/>
            </a:ext>
          </a:extLst>
        </xdr:cNvPr>
        <xdr:cNvCxnSpPr/>
      </xdr:nvCxnSpPr>
      <xdr:spPr>
        <a:xfrm>
          <a:off x="4546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74312</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FAC3BAB4-4BB4-4258-9838-26E7A53B9F96}"/>
            </a:ext>
          </a:extLst>
        </xdr:cNvPr>
        <xdr:cNvSpPr txBox="1"/>
      </xdr:nvSpPr>
      <xdr:spPr>
        <a:xfrm>
          <a:off x="4673600" y="107042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95885</xdr:rowOff>
    </xdr:from>
    <xdr:to>
      <xdr:col>24</xdr:col>
      <xdr:colOff>114300</xdr:colOff>
      <xdr:row>63</xdr:row>
      <xdr:rowOff>26035</xdr:rowOff>
    </xdr:to>
    <xdr:sp macro="" textlink="">
      <xdr:nvSpPr>
        <xdr:cNvPr id="177" name="フローチャート: 判断 176">
          <a:extLst>
            <a:ext uri="{FF2B5EF4-FFF2-40B4-BE49-F238E27FC236}">
              <a16:creationId xmlns:a16="http://schemas.microsoft.com/office/drawing/2014/main" id="{C7B4E7D7-13AA-4A76-8051-6FF44079C3C4}"/>
            </a:ext>
          </a:extLst>
        </xdr:cNvPr>
        <xdr:cNvSpPr/>
      </xdr:nvSpPr>
      <xdr:spPr>
        <a:xfrm>
          <a:off x="4584700" y="1072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92075</xdr:rowOff>
    </xdr:from>
    <xdr:to>
      <xdr:col>20</xdr:col>
      <xdr:colOff>38100</xdr:colOff>
      <xdr:row>63</xdr:row>
      <xdr:rowOff>22225</xdr:rowOff>
    </xdr:to>
    <xdr:sp macro="" textlink="">
      <xdr:nvSpPr>
        <xdr:cNvPr id="178" name="フローチャート: 判断 177">
          <a:extLst>
            <a:ext uri="{FF2B5EF4-FFF2-40B4-BE49-F238E27FC236}">
              <a16:creationId xmlns:a16="http://schemas.microsoft.com/office/drawing/2014/main" id="{3F035B9B-6D9C-47A5-BAA7-DFDC9DB69728}"/>
            </a:ext>
          </a:extLst>
        </xdr:cNvPr>
        <xdr:cNvSpPr/>
      </xdr:nvSpPr>
      <xdr:spPr>
        <a:xfrm>
          <a:off x="3746500" y="1072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50165</xdr:rowOff>
    </xdr:from>
    <xdr:to>
      <xdr:col>15</xdr:col>
      <xdr:colOff>101600</xdr:colOff>
      <xdr:row>62</xdr:row>
      <xdr:rowOff>151765</xdr:rowOff>
    </xdr:to>
    <xdr:sp macro="" textlink="">
      <xdr:nvSpPr>
        <xdr:cNvPr id="179" name="フローチャート: 判断 178">
          <a:extLst>
            <a:ext uri="{FF2B5EF4-FFF2-40B4-BE49-F238E27FC236}">
              <a16:creationId xmlns:a16="http://schemas.microsoft.com/office/drawing/2014/main" id="{EA8A82AE-8876-4738-8AFD-71D557267E13}"/>
            </a:ext>
          </a:extLst>
        </xdr:cNvPr>
        <xdr:cNvSpPr/>
      </xdr:nvSpPr>
      <xdr:spPr>
        <a:xfrm>
          <a:off x="2857500" y="1068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27305</xdr:rowOff>
    </xdr:from>
    <xdr:to>
      <xdr:col>10</xdr:col>
      <xdr:colOff>165100</xdr:colOff>
      <xdr:row>62</xdr:row>
      <xdr:rowOff>128905</xdr:rowOff>
    </xdr:to>
    <xdr:sp macro="" textlink="">
      <xdr:nvSpPr>
        <xdr:cNvPr id="180" name="フローチャート: 判断 179">
          <a:extLst>
            <a:ext uri="{FF2B5EF4-FFF2-40B4-BE49-F238E27FC236}">
              <a16:creationId xmlns:a16="http://schemas.microsoft.com/office/drawing/2014/main" id="{A6217B58-D216-42CC-A849-F732DF797284}"/>
            </a:ext>
          </a:extLst>
        </xdr:cNvPr>
        <xdr:cNvSpPr/>
      </xdr:nvSpPr>
      <xdr:spPr>
        <a:xfrm>
          <a:off x="1968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149225</xdr:rowOff>
    </xdr:from>
    <xdr:to>
      <xdr:col>6</xdr:col>
      <xdr:colOff>38100</xdr:colOff>
      <xdr:row>62</xdr:row>
      <xdr:rowOff>79375</xdr:rowOff>
    </xdr:to>
    <xdr:sp macro="" textlink="">
      <xdr:nvSpPr>
        <xdr:cNvPr id="181" name="フローチャート: 判断 180">
          <a:extLst>
            <a:ext uri="{FF2B5EF4-FFF2-40B4-BE49-F238E27FC236}">
              <a16:creationId xmlns:a16="http://schemas.microsoft.com/office/drawing/2014/main" id="{8857787F-438C-4017-B811-A8185550CD24}"/>
            </a:ext>
          </a:extLst>
        </xdr:cNvPr>
        <xdr:cNvSpPr/>
      </xdr:nvSpPr>
      <xdr:spPr>
        <a:xfrm>
          <a:off x="10795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40C7438A-0E62-4AC6-B24A-EB50B95F9C2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362408D-8E24-488C-A290-7024A5B59AB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0C62314-CD41-4631-8428-3EE420D4BAB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7D53F8B-63E0-4AD1-B6CC-FA5C930D5B4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C5B5F92-3FA3-4A8D-A30F-22360610569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135890</xdr:rowOff>
    </xdr:from>
    <xdr:to>
      <xdr:col>24</xdr:col>
      <xdr:colOff>114300</xdr:colOff>
      <xdr:row>62</xdr:row>
      <xdr:rowOff>66040</xdr:rowOff>
    </xdr:to>
    <xdr:sp macro="" textlink="">
      <xdr:nvSpPr>
        <xdr:cNvPr id="187" name="楕円 186">
          <a:extLst>
            <a:ext uri="{FF2B5EF4-FFF2-40B4-BE49-F238E27FC236}">
              <a16:creationId xmlns:a16="http://schemas.microsoft.com/office/drawing/2014/main" id="{672FACC8-6444-442E-A7FC-ABBD56D84563}"/>
            </a:ext>
          </a:extLst>
        </xdr:cNvPr>
        <xdr:cNvSpPr/>
      </xdr:nvSpPr>
      <xdr:spPr>
        <a:xfrm>
          <a:off x="45847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158767</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AFD5A24F-B252-408C-8E27-1B9E12815070}"/>
            </a:ext>
          </a:extLst>
        </xdr:cNvPr>
        <xdr:cNvSpPr txBox="1"/>
      </xdr:nvSpPr>
      <xdr:spPr>
        <a:xfrm>
          <a:off x="4673600" y="10445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103505</xdr:rowOff>
    </xdr:from>
    <xdr:to>
      <xdr:col>20</xdr:col>
      <xdr:colOff>38100</xdr:colOff>
      <xdr:row>62</xdr:row>
      <xdr:rowOff>33655</xdr:rowOff>
    </xdr:to>
    <xdr:sp macro="" textlink="">
      <xdr:nvSpPr>
        <xdr:cNvPr id="189" name="楕円 188">
          <a:extLst>
            <a:ext uri="{FF2B5EF4-FFF2-40B4-BE49-F238E27FC236}">
              <a16:creationId xmlns:a16="http://schemas.microsoft.com/office/drawing/2014/main" id="{E7A8D875-542D-4E80-986C-5D004D373A2C}"/>
            </a:ext>
          </a:extLst>
        </xdr:cNvPr>
        <xdr:cNvSpPr/>
      </xdr:nvSpPr>
      <xdr:spPr>
        <a:xfrm>
          <a:off x="3746500" y="105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154305</xdr:rowOff>
    </xdr:from>
    <xdr:to>
      <xdr:col>24</xdr:col>
      <xdr:colOff>63500</xdr:colOff>
      <xdr:row>62</xdr:row>
      <xdr:rowOff>15240</xdr:rowOff>
    </xdr:to>
    <xdr:cxnSp macro="">
      <xdr:nvCxnSpPr>
        <xdr:cNvPr id="190" name="直線コネクタ 189">
          <a:extLst>
            <a:ext uri="{FF2B5EF4-FFF2-40B4-BE49-F238E27FC236}">
              <a16:creationId xmlns:a16="http://schemas.microsoft.com/office/drawing/2014/main" id="{8FF25F27-0617-4FD0-911E-BA4A30828F48}"/>
            </a:ext>
          </a:extLst>
        </xdr:cNvPr>
        <xdr:cNvCxnSpPr/>
      </xdr:nvCxnSpPr>
      <xdr:spPr>
        <a:xfrm>
          <a:off x="3797300" y="1061275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73025</xdr:rowOff>
    </xdr:from>
    <xdr:to>
      <xdr:col>15</xdr:col>
      <xdr:colOff>101600</xdr:colOff>
      <xdr:row>62</xdr:row>
      <xdr:rowOff>3175</xdr:rowOff>
    </xdr:to>
    <xdr:sp macro="" textlink="">
      <xdr:nvSpPr>
        <xdr:cNvPr id="191" name="楕円 190">
          <a:extLst>
            <a:ext uri="{FF2B5EF4-FFF2-40B4-BE49-F238E27FC236}">
              <a16:creationId xmlns:a16="http://schemas.microsoft.com/office/drawing/2014/main" id="{04C96C5E-73D6-4817-B178-00A469FA41A1}"/>
            </a:ext>
          </a:extLst>
        </xdr:cNvPr>
        <xdr:cNvSpPr/>
      </xdr:nvSpPr>
      <xdr:spPr>
        <a:xfrm>
          <a:off x="2857500" y="1053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123825</xdr:rowOff>
    </xdr:from>
    <xdr:to>
      <xdr:col>19</xdr:col>
      <xdr:colOff>177800</xdr:colOff>
      <xdr:row>61</xdr:row>
      <xdr:rowOff>154305</xdr:rowOff>
    </xdr:to>
    <xdr:cxnSp macro="">
      <xdr:nvCxnSpPr>
        <xdr:cNvPr id="192" name="直線コネクタ 191">
          <a:extLst>
            <a:ext uri="{FF2B5EF4-FFF2-40B4-BE49-F238E27FC236}">
              <a16:creationId xmlns:a16="http://schemas.microsoft.com/office/drawing/2014/main" id="{F1FF349D-0ECC-4105-A986-59CFE990D08E}"/>
            </a:ext>
          </a:extLst>
        </xdr:cNvPr>
        <xdr:cNvCxnSpPr/>
      </xdr:nvCxnSpPr>
      <xdr:spPr>
        <a:xfrm>
          <a:off x="2908300" y="1058227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40640</xdr:rowOff>
    </xdr:from>
    <xdr:to>
      <xdr:col>10</xdr:col>
      <xdr:colOff>165100</xdr:colOff>
      <xdr:row>61</xdr:row>
      <xdr:rowOff>142240</xdr:rowOff>
    </xdr:to>
    <xdr:sp macro="" textlink="">
      <xdr:nvSpPr>
        <xdr:cNvPr id="193" name="楕円 192">
          <a:extLst>
            <a:ext uri="{FF2B5EF4-FFF2-40B4-BE49-F238E27FC236}">
              <a16:creationId xmlns:a16="http://schemas.microsoft.com/office/drawing/2014/main" id="{08A2581D-63E0-4FA8-99C0-D4AA6D8D5E40}"/>
            </a:ext>
          </a:extLst>
        </xdr:cNvPr>
        <xdr:cNvSpPr/>
      </xdr:nvSpPr>
      <xdr:spPr>
        <a:xfrm>
          <a:off x="1968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91440</xdr:rowOff>
    </xdr:from>
    <xdr:to>
      <xdr:col>15</xdr:col>
      <xdr:colOff>50800</xdr:colOff>
      <xdr:row>61</xdr:row>
      <xdr:rowOff>123825</xdr:rowOff>
    </xdr:to>
    <xdr:cxnSp macro="">
      <xdr:nvCxnSpPr>
        <xdr:cNvPr id="194" name="直線コネクタ 193">
          <a:extLst>
            <a:ext uri="{FF2B5EF4-FFF2-40B4-BE49-F238E27FC236}">
              <a16:creationId xmlns:a16="http://schemas.microsoft.com/office/drawing/2014/main" id="{615F293C-D6DF-4A68-9363-31C2F227C631}"/>
            </a:ext>
          </a:extLst>
        </xdr:cNvPr>
        <xdr:cNvCxnSpPr/>
      </xdr:nvCxnSpPr>
      <xdr:spPr>
        <a:xfrm>
          <a:off x="2019300" y="1054989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10160</xdr:rowOff>
    </xdr:from>
    <xdr:to>
      <xdr:col>6</xdr:col>
      <xdr:colOff>38100</xdr:colOff>
      <xdr:row>61</xdr:row>
      <xdr:rowOff>111760</xdr:rowOff>
    </xdr:to>
    <xdr:sp macro="" textlink="">
      <xdr:nvSpPr>
        <xdr:cNvPr id="195" name="楕円 194">
          <a:extLst>
            <a:ext uri="{FF2B5EF4-FFF2-40B4-BE49-F238E27FC236}">
              <a16:creationId xmlns:a16="http://schemas.microsoft.com/office/drawing/2014/main" id="{A7F78B32-84F6-4CE0-867F-DBD4506C6DE3}"/>
            </a:ext>
          </a:extLst>
        </xdr:cNvPr>
        <xdr:cNvSpPr/>
      </xdr:nvSpPr>
      <xdr:spPr>
        <a:xfrm>
          <a:off x="10795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60960</xdr:rowOff>
    </xdr:from>
    <xdr:to>
      <xdr:col>10</xdr:col>
      <xdr:colOff>114300</xdr:colOff>
      <xdr:row>61</xdr:row>
      <xdr:rowOff>91440</xdr:rowOff>
    </xdr:to>
    <xdr:cxnSp macro="">
      <xdr:nvCxnSpPr>
        <xdr:cNvPr id="196" name="直線コネクタ 195">
          <a:extLst>
            <a:ext uri="{FF2B5EF4-FFF2-40B4-BE49-F238E27FC236}">
              <a16:creationId xmlns:a16="http://schemas.microsoft.com/office/drawing/2014/main" id="{9FAF80DB-15BD-4B3E-9ECE-9DC7140A05F4}"/>
            </a:ext>
          </a:extLst>
        </xdr:cNvPr>
        <xdr:cNvCxnSpPr/>
      </xdr:nvCxnSpPr>
      <xdr:spPr>
        <a:xfrm>
          <a:off x="1130300" y="105194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63</xdr:row>
      <xdr:rowOff>13352</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5FE504A4-B3C1-4D25-9CD5-3A6DCDF8B8E5}"/>
            </a:ext>
          </a:extLst>
        </xdr:cNvPr>
        <xdr:cNvSpPr txBox="1"/>
      </xdr:nvSpPr>
      <xdr:spPr>
        <a:xfrm>
          <a:off x="3582044" y="1081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142892</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AD761D56-9621-44C1-BD5D-2E83E7600A79}"/>
            </a:ext>
          </a:extLst>
        </xdr:cNvPr>
        <xdr:cNvSpPr txBox="1"/>
      </xdr:nvSpPr>
      <xdr:spPr>
        <a:xfrm>
          <a:off x="2705744" y="1077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120032</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635A0E01-6F77-40B9-91AE-77A7243F4713}"/>
            </a:ext>
          </a:extLst>
        </xdr:cNvPr>
        <xdr:cNvSpPr txBox="1"/>
      </xdr:nvSpPr>
      <xdr:spPr>
        <a:xfrm>
          <a:off x="1816744" y="1074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70502</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B406EFBB-FCD6-41CD-B1EB-2D938FB1E19D}"/>
            </a:ext>
          </a:extLst>
        </xdr:cNvPr>
        <xdr:cNvSpPr txBox="1"/>
      </xdr:nvSpPr>
      <xdr:spPr>
        <a:xfrm>
          <a:off x="927744" y="1070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50182</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D9FB850-F9C2-466F-A510-FB3FD79E45D7}"/>
            </a:ext>
          </a:extLst>
        </xdr:cNvPr>
        <xdr:cNvSpPr txBox="1"/>
      </xdr:nvSpPr>
      <xdr:spPr>
        <a:xfrm>
          <a:off x="3582044" y="1033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19702</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4A289E3F-61FF-4884-8BD3-BA488818BF78}"/>
            </a:ext>
          </a:extLst>
        </xdr:cNvPr>
        <xdr:cNvSpPr txBox="1"/>
      </xdr:nvSpPr>
      <xdr:spPr>
        <a:xfrm>
          <a:off x="2705744" y="10306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158767</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6A7E0319-0A38-46E6-8781-4C546A9AF78F}"/>
            </a:ext>
          </a:extLst>
        </xdr:cNvPr>
        <xdr:cNvSpPr txBox="1"/>
      </xdr:nvSpPr>
      <xdr:spPr>
        <a:xfrm>
          <a:off x="1816744" y="1027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128287</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7B015601-5A9D-4A5A-B8FD-217635B746C6}"/>
            </a:ext>
          </a:extLst>
        </xdr:cNvPr>
        <xdr:cNvSpPr txBox="1"/>
      </xdr:nvSpPr>
      <xdr:spPr>
        <a:xfrm>
          <a:off x="927744" y="10243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3032B69F-AD1A-473F-BC04-D15091FA881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809F40EB-E6A3-4547-AC42-67D0CFABAAF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BD7A34ED-8D66-4596-A528-3D9FD24AA33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C4375D11-285A-4DA9-A5FE-3DF093F9ED9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38AB8E9B-F98D-48BC-8073-450581CDF2C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D714AA22-0E51-4A4C-99FE-86E60123E24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201849AF-FE25-4D44-98EC-7554870445A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B47D9441-0EF5-4B4E-AE2E-FDAB61B950C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6A9B551E-65C9-4DFA-9687-FCF507934B0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DF2804B5-B3D5-4F70-BF67-A833EBF3945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511BB57E-0B90-4D0F-87F6-D296932E5787}"/>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6" name="テキスト ボックス 215">
          <a:extLst>
            <a:ext uri="{FF2B5EF4-FFF2-40B4-BE49-F238E27FC236}">
              <a16:creationId xmlns:a16="http://schemas.microsoft.com/office/drawing/2014/main" id="{DFBA0154-E915-4E97-8C9F-992034AA4FDB}"/>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B44859D0-5D95-4894-A5FC-E9FB9F37F80E}"/>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8" name="テキスト ボックス 217">
          <a:extLst>
            <a:ext uri="{FF2B5EF4-FFF2-40B4-BE49-F238E27FC236}">
              <a16:creationId xmlns:a16="http://schemas.microsoft.com/office/drawing/2014/main" id="{83B9EFE7-C2F5-4DF8-AEAA-6E91CEAF871D}"/>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7FB83AAC-95AE-40EC-ABE1-9961C011E426}"/>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0" name="テキスト ボックス 219">
          <a:extLst>
            <a:ext uri="{FF2B5EF4-FFF2-40B4-BE49-F238E27FC236}">
              <a16:creationId xmlns:a16="http://schemas.microsoft.com/office/drawing/2014/main" id="{C3BBCFCD-EC66-4DCB-A769-FA3B9089796D}"/>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39459D70-0CF8-450A-9C26-91D3B41F6387}"/>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2" name="テキスト ボックス 221">
          <a:extLst>
            <a:ext uri="{FF2B5EF4-FFF2-40B4-BE49-F238E27FC236}">
              <a16:creationId xmlns:a16="http://schemas.microsoft.com/office/drawing/2014/main" id="{E351527D-3E18-420A-BFC0-CE2011E0E81D}"/>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9E88E8E2-4FBB-4767-88F0-4CD36BD1114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4" name="テキスト ボックス 223">
          <a:extLst>
            <a:ext uri="{FF2B5EF4-FFF2-40B4-BE49-F238E27FC236}">
              <a16:creationId xmlns:a16="http://schemas.microsoft.com/office/drawing/2014/main" id="{7F7E3A56-99FC-4CB7-9CBE-F2E847ACEA7A}"/>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BEF13464-5EEE-4C22-A4D0-028D6245C9A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91526</xdr:rowOff>
    </xdr:from>
    <xdr:to>
      <xdr:col>54</xdr:col>
      <xdr:colOff>189865</xdr:colOff>
      <xdr:row>63</xdr:row>
      <xdr:rowOff>156584</xdr:rowOff>
    </xdr:to>
    <xdr:cxnSp macro="">
      <xdr:nvCxnSpPr>
        <xdr:cNvPr id="226" name="直線コネクタ 225">
          <a:extLst>
            <a:ext uri="{FF2B5EF4-FFF2-40B4-BE49-F238E27FC236}">
              <a16:creationId xmlns:a16="http://schemas.microsoft.com/office/drawing/2014/main" id="{4C80D13E-5A75-421F-9CDA-AABC3F17CDDD}"/>
            </a:ext>
          </a:extLst>
        </xdr:cNvPr>
        <xdr:cNvCxnSpPr/>
      </xdr:nvCxnSpPr>
      <xdr:spPr>
        <a:xfrm flipV="1">
          <a:off x="10476865" y="9521276"/>
          <a:ext cx="0" cy="1436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160411</xdr:rowOff>
    </xdr:from>
    <xdr:ext cx="534377" cy="259045"/>
    <xdr:sp macro="" textlink="">
      <xdr:nvSpPr>
        <xdr:cNvPr id="227" name="【橋りょう・トンネル】&#10;一人当たり有形固定資産（償却資産）額最小値テキスト">
          <a:extLst>
            <a:ext uri="{FF2B5EF4-FFF2-40B4-BE49-F238E27FC236}">
              <a16:creationId xmlns:a16="http://schemas.microsoft.com/office/drawing/2014/main" id="{2BC474FB-67E8-468E-9E7D-9C2B4DA99CA5}"/>
            </a:ext>
          </a:extLst>
        </xdr:cNvPr>
        <xdr:cNvSpPr txBox="1"/>
      </xdr:nvSpPr>
      <xdr:spPr>
        <a:xfrm>
          <a:off x="10515600" y="1096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156584</xdr:rowOff>
    </xdr:from>
    <xdr:to>
      <xdr:col>55</xdr:col>
      <xdr:colOff>88900</xdr:colOff>
      <xdr:row>63</xdr:row>
      <xdr:rowOff>156584</xdr:rowOff>
    </xdr:to>
    <xdr:cxnSp macro="">
      <xdr:nvCxnSpPr>
        <xdr:cNvPr id="228" name="直線コネクタ 227">
          <a:extLst>
            <a:ext uri="{FF2B5EF4-FFF2-40B4-BE49-F238E27FC236}">
              <a16:creationId xmlns:a16="http://schemas.microsoft.com/office/drawing/2014/main" id="{AE10B59A-F9B3-4AFD-BCA9-E1B14025DC84}"/>
            </a:ext>
          </a:extLst>
        </xdr:cNvPr>
        <xdr:cNvCxnSpPr/>
      </xdr:nvCxnSpPr>
      <xdr:spPr>
        <a:xfrm>
          <a:off x="10388600" y="1095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38203</xdr:rowOff>
    </xdr:from>
    <xdr:ext cx="690189" cy="259045"/>
    <xdr:sp macro="" textlink="">
      <xdr:nvSpPr>
        <xdr:cNvPr id="229" name="【橋りょう・トンネル】&#10;一人当たり有形固定資産（償却資産）額最大値テキスト">
          <a:extLst>
            <a:ext uri="{FF2B5EF4-FFF2-40B4-BE49-F238E27FC236}">
              <a16:creationId xmlns:a16="http://schemas.microsoft.com/office/drawing/2014/main" id="{71ADA85B-87A9-450B-85DD-903E5C2B17EA}"/>
            </a:ext>
          </a:extLst>
        </xdr:cNvPr>
        <xdr:cNvSpPr txBox="1"/>
      </xdr:nvSpPr>
      <xdr:spPr>
        <a:xfrm>
          <a:off x="10515600" y="9296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91526</xdr:rowOff>
    </xdr:from>
    <xdr:to>
      <xdr:col>55</xdr:col>
      <xdr:colOff>88900</xdr:colOff>
      <xdr:row>55</xdr:row>
      <xdr:rowOff>91526</xdr:rowOff>
    </xdr:to>
    <xdr:cxnSp macro="">
      <xdr:nvCxnSpPr>
        <xdr:cNvPr id="230" name="直線コネクタ 229">
          <a:extLst>
            <a:ext uri="{FF2B5EF4-FFF2-40B4-BE49-F238E27FC236}">
              <a16:creationId xmlns:a16="http://schemas.microsoft.com/office/drawing/2014/main" id="{CEF3F710-D771-4B8C-A03C-19FB1ABA9F78}"/>
            </a:ext>
          </a:extLst>
        </xdr:cNvPr>
        <xdr:cNvCxnSpPr/>
      </xdr:nvCxnSpPr>
      <xdr:spPr>
        <a:xfrm>
          <a:off x="10388600" y="952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165629</xdr:rowOff>
    </xdr:from>
    <xdr:ext cx="599010" cy="259045"/>
    <xdr:sp macro="" textlink="">
      <xdr:nvSpPr>
        <xdr:cNvPr id="231" name="【橋りょう・トンネル】&#10;一人当たり有形固定資産（償却資産）額平均値テキスト">
          <a:extLst>
            <a:ext uri="{FF2B5EF4-FFF2-40B4-BE49-F238E27FC236}">
              <a16:creationId xmlns:a16="http://schemas.microsoft.com/office/drawing/2014/main" id="{9031BE91-B7D5-4904-87C7-26CBB5FA3075}"/>
            </a:ext>
          </a:extLst>
        </xdr:cNvPr>
        <xdr:cNvSpPr txBox="1"/>
      </xdr:nvSpPr>
      <xdr:spPr>
        <a:xfrm>
          <a:off x="10515600" y="104526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142752</xdr:rowOff>
    </xdr:from>
    <xdr:to>
      <xdr:col>55</xdr:col>
      <xdr:colOff>50800</xdr:colOff>
      <xdr:row>62</xdr:row>
      <xdr:rowOff>72902</xdr:rowOff>
    </xdr:to>
    <xdr:sp macro="" textlink="">
      <xdr:nvSpPr>
        <xdr:cNvPr id="232" name="フローチャート: 判断 231">
          <a:extLst>
            <a:ext uri="{FF2B5EF4-FFF2-40B4-BE49-F238E27FC236}">
              <a16:creationId xmlns:a16="http://schemas.microsoft.com/office/drawing/2014/main" id="{300FE020-FB19-4E2C-8781-AC6C968FB9FE}"/>
            </a:ext>
          </a:extLst>
        </xdr:cNvPr>
        <xdr:cNvSpPr/>
      </xdr:nvSpPr>
      <xdr:spPr>
        <a:xfrm>
          <a:off x="10426700" y="1060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154739</xdr:rowOff>
    </xdr:from>
    <xdr:to>
      <xdr:col>50</xdr:col>
      <xdr:colOff>165100</xdr:colOff>
      <xdr:row>62</xdr:row>
      <xdr:rowOff>84889</xdr:rowOff>
    </xdr:to>
    <xdr:sp macro="" textlink="">
      <xdr:nvSpPr>
        <xdr:cNvPr id="233" name="フローチャート: 判断 232">
          <a:extLst>
            <a:ext uri="{FF2B5EF4-FFF2-40B4-BE49-F238E27FC236}">
              <a16:creationId xmlns:a16="http://schemas.microsoft.com/office/drawing/2014/main" id="{C564631B-6A39-452C-B6A4-13DD88513FEA}"/>
            </a:ext>
          </a:extLst>
        </xdr:cNvPr>
        <xdr:cNvSpPr/>
      </xdr:nvSpPr>
      <xdr:spPr>
        <a:xfrm>
          <a:off x="9588500" y="1061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151342</xdr:rowOff>
    </xdr:from>
    <xdr:to>
      <xdr:col>46</xdr:col>
      <xdr:colOff>38100</xdr:colOff>
      <xdr:row>62</xdr:row>
      <xdr:rowOff>81492</xdr:rowOff>
    </xdr:to>
    <xdr:sp macro="" textlink="">
      <xdr:nvSpPr>
        <xdr:cNvPr id="234" name="フローチャート: 判断 233">
          <a:extLst>
            <a:ext uri="{FF2B5EF4-FFF2-40B4-BE49-F238E27FC236}">
              <a16:creationId xmlns:a16="http://schemas.microsoft.com/office/drawing/2014/main" id="{FF31C45B-314F-4849-81B4-B364FB8A46F6}"/>
            </a:ext>
          </a:extLst>
        </xdr:cNvPr>
        <xdr:cNvSpPr/>
      </xdr:nvSpPr>
      <xdr:spPr>
        <a:xfrm>
          <a:off x="8699500" y="106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159878</xdr:rowOff>
    </xdr:from>
    <xdr:to>
      <xdr:col>41</xdr:col>
      <xdr:colOff>101600</xdr:colOff>
      <xdr:row>62</xdr:row>
      <xdr:rowOff>90028</xdr:rowOff>
    </xdr:to>
    <xdr:sp macro="" textlink="">
      <xdr:nvSpPr>
        <xdr:cNvPr id="235" name="フローチャート: 判断 234">
          <a:extLst>
            <a:ext uri="{FF2B5EF4-FFF2-40B4-BE49-F238E27FC236}">
              <a16:creationId xmlns:a16="http://schemas.microsoft.com/office/drawing/2014/main" id="{E4F649B2-9BBD-4B4F-BD5C-B43A3A0B826E}"/>
            </a:ext>
          </a:extLst>
        </xdr:cNvPr>
        <xdr:cNvSpPr/>
      </xdr:nvSpPr>
      <xdr:spPr>
        <a:xfrm>
          <a:off x="7810500" y="1061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11171</xdr:rowOff>
    </xdr:from>
    <xdr:to>
      <xdr:col>36</xdr:col>
      <xdr:colOff>165100</xdr:colOff>
      <xdr:row>62</xdr:row>
      <xdr:rowOff>112771</xdr:rowOff>
    </xdr:to>
    <xdr:sp macro="" textlink="">
      <xdr:nvSpPr>
        <xdr:cNvPr id="236" name="フローチャート: 判断 235">
          <a:extLst>
            <a:ext uri="{FF2B5EF4-FFF2-40B4-BE49-F238E27FC236}">
              <a16:creationId xmlns:a16="http://schemas.microsoft.com/office/drawing/2014/main" id="{7D0E43E7-E4D6-4886-A91F-8333A1BBBDDD}"/>
            </a:ext>
          </a:extLst>
        </xdr:cNvPr>
        <xdr:cNvSpPr/>
      </xdr:nvSpPr>
      <xdr:spPr>
        <a:xfrm>
          <a:off x="6921500" y="10641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3787E086-71EC-434C-93E6-7A69B4BDD33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E4A705C9-05F2-4C1D-BBBC-7EA343AAC57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5816B501-C7CD-4F2D-81F7-BCB8108D288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80ECC06-C05E-43D0-9FF3-A7F8389BCC7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F1F5F85-285A-4468-B72C-D52232CBC90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75540</xdr:rowOff>
    </xdr:from>
    <xdr:to>
      <xdr:col>55</xdr:col>
      <xdr:colOff>50800</xdr:colOff>
      <xdr:row>63</xdr:row>
      <xdr:rowOff>5690</xdr:rowOff>
    </xdr:to>
    <xdr:sp macro="" textlink="">
      <xdr:nvSpPr>
        <xdr:cNvPr id="242" name="楕円 241">
          <a:extLst>
            <a:ext uri="{FF2B5EF4-FFF2-40B4-BE49-F238E27FC236}">
              <a16:creationId xmlns:a16="http://schemas.microsoft.com/office/drawing/2014/main" id="{0C0424A7-4C50-4663-818A-F6AC4521F4B3}"/>
            </a:ext>
          </a:extLst>
        </xdr:cNvPr>
        <xdr:cNvSpPr/>
      </xdr:nvSpPr>
      <xdr:spPr>
        <a:xfrm>
          <a:off x="10426700" y="1070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53967</xdr:rowOff>
    </xdr:from>
    <xdr:ext cx="599010" cy="259045"/>
    <xdr:sp macro="" textlink="">
      <xdr:nvSpPr>
        <xdr:cNvPr id="243" name="【橋りょう・トンネル】&#10;一人当たり有形固定資産（償却資産）額該当値テキスト">
          <a:extLst>
            <a:ext uri="{FF2B5EF4-FFF2-40B4-BE49-F238E27FC236}">
              <a16:creationId xmlns:a16="http://schemas.microsoft.com/office/drawing/2014/main" id="{1D97CD72-7C11-41C3-8B82-E236B478E0A0}"/>
            </a:ext>
          </a:extLst>
        </xdr:cNvPr>
        <xdr:cNvSpPr txBox="1"/>
      </xdr:nvSpPr>
      <xdr:spPr>
        <a:xfrm>
          <a:off x="10515600" y="1068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78049</xdr:rowOff>
    </xdr:from>
    <xdr:to>
      <xdr:col>50</xdr:col>
      <xdr:colOff>165100</xdr:colOff>
      <xdr:row>63</xdr:row>
      <xdr:rowOff>8199</xdr:rowOff>
    </xdr:to>
    <xdr:sp macro="" textlink="">
      <xdr:nvSpPr>
        <xdr:cNvPr id="244" name="楕円 243">
          <a:extLst>
            <a:ext uri="{FF2B5EF4-FFF2-40B4-BE49-F238E27FC236}">
              <a16:creationId xmlns:a16="http://schemas.microsoft.com/office/drawing/2014/main" id="{C086ED0E-9319-4897-820D-521F877367DD}"/>
            </a:ext>
          </a:extLst>
        </xdr:cNvPr>
        <xdr:cNvSpPr/>
      </xdr:nvSpPr>
      <xdr:spPr>
        <a:xfrm>
          <a:off x="9588500" y="1070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126340</xdr:rowOff>
    </xdr:from>
    <xdr:to>
      <xdr:col>55</xdr:col>
      <xdr:colOff>0</xdr:colOff>
      <xdr:row>62</xdr:row>
      <xdr:rowOff>128849</xdr:rowOff>
    </xdr:to>
    <xdr:cxnSp macro="">
      <xdr:nvCxnSpPr>
        <xdr:cNvPr id="245" name="直線コネクタ 244">
          <a:extLst>
            <a:ext uri="{FF2B5EF4-FFF2-40B4-BE49-F238E27FC236}">
              <a16:creationId xmlns:a16="http://schemas.microsoft.com/office/drawing/2014/main" id="{8CED93E6-A2DD-4F1F-A7B6-09C9762463A3}"/>
            </a:ext>
          </a:extLst>
        </xdr:cNvPr>
        <xdr:cNvCxnSpPr/>
      </xdr:nvCxnSpPr>
      <xdr:spPr>
        <a:xfrm flipV="1">
          <a:off x="9639300" y="10756240"/>
          <a:ext cx="838200" cy="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81445</xdr:rowOff>
    </xdr:from>
    <xdr:to>
      <xdr:col>46</xdr:col>
      <xdr:colOff>38100</xdr:colOff>
      <xdr:row>63</xdr:row>
      <xdr:rowOff>11595</xdr:rowOff>
    </xdr:to>
    <xdr:sp macro="" textlink="">
      <xdr:nvSpPr>
        <xdr:cNvPr id="246" name="楕円 245">
          <a:extLst>
            <a:ext uri="{FF2B5EF4-FFF2-40B4-BE49-F238E27FC236}">
              <a16:creationId xmlns:a16="http://schemas.microsoft.com/office/drawing/2014/main" id="{7B43CA3C-72D0-4DE3-AC0A-6FFE1C4DB7BA}"/>
            </a:ext>
          </a:extLst>
        </xdr:cNvPr>
        <xdr:cNvSpPr/>
      </xdr:nvSpPr>
      <xdr:spPr>
        <a:xfrm>
          <a:off x="8699500" y="1071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128849</xdr:rowOff>
    </xdr:from>
    <xdr:to>
      <xdr:col>50</xdr:col>
      <xdr:colOff>114300</xdr:colOff>
      <xdr:row>62</xdr:row>
      <xdr:rowOff>132245</xdr:rowOff>
    </xdr:to>
    <xdr:cxnSp macro="">
      <xdr:nvCxnSpPr>
        <xdr:cNvPr id="247" name="直線コネクタ 246">
          <a:extLst>
            <a:ext uri="{FF2B5EF4-FFF2-40B4-BE49-F238E27FC236}">
              <a16:creationId xmlns:a16="http://schemas.microsoft.com/office/drawing/2014/main" id="{51C2B6AB-1D3D-42BD-BA2D-366E179BB58B}"/>
            </a:ext>
          </a:extLst>
        </xdr:cNvPr>
        <xdr:cNvCxnSpPr/>
      </xdr:nvCxnSpPr>
      <xdr:spPr>
        <a:xfrm flipV="1">
          <a:off x="8750300" y="10758749"/>
          <a:ext cx="889000" cy="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84691</xdr:rowOff>
    </xdr:from>
    <xdr:to>
      <xdr:col>41</xdr:col>
      <xdr:colOff>101600</xdr:colOff>
      <xdr:row>63</xdr:row>
      <xdr:rowOff>14841</xdr:rowOff>
    </xdr:to>
    <xdr:sp macro="" textlink="">
      <xdr:nvSpPr>
        <xdr:cNvPr id="248" name="楕円 247">
          <a:extLst>
            <a:ext uri="{FF2B5EF4-FFF2-40B4-BE49-F238E27FC236}">
              <a16:creationId xmlns:a16="http://schemas.microsoft.com/office/drawing/2014/main" id="{F2BF0682-54AD-4107-8FE2-F92B30EAFE8C}"/>
            </a:ext>
          </a:extLst>
        </xdr:cNvPr>
        <xdr:cNvSpPr/>
      </xdr:nvSpPr>
      <xdr:spPr>
        <a:xfrm>
          <a:off x="7810500" y="1071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132245</xdr:rowOff>
    </xdr:from>
    <xdr:to>
      <xdr:col>45</xdr:col>
      <xdr:colOff>177800</xdr:colOff>
      <xdr:row>62</xdr:row>
      <xdr:rowOff>135491</xdr:rowOff>
    </xdr:to>
    <xdr:cxnSp macro="">
      <xdr:nvCxnSpPr>
        <xdr:cNvPr id="249" name="直線コネクタ 248">
          <a:extLst>
            <a:ext uri="{FF2B5EF4-FFF2-40B4-BE49-F238E27FC236}">
              <a16:creationId xmlns:a16="http://schemas.microsoft.com/office/drawing/2014/main" id="{01288FC8-8805-4D2C-B1E2-803ED3DCA37C}"/>
            </a:ext>
          </a:extLst>
        </xdr:cNvPr>
        <xdr:cNvCxnSpPr/>
      </xdr:nvCxnSpPr>
      <xdr:spPr>
        <a:xfrm flipV="1">
          <a:off x="7861300" y="10762145"/>
          <a:ext cx="88900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87693</xdr:rowOff>
    </xdr:from>
    <xdr:to>
      <xdr:col>36</xdr:col>
      <xdr:colOff>165100</xdr:colOff>
      <xdr:row>63</xdr:row>
      <xdr:rowOff>17843</xdr:rowOff>
    </xdr:to>
    <xdr:sp macro="" textlink="">
      <xdr:nvSpPr>
        <xdr:cNvPr id="250" name="楕円 249">
          <a:extLst>
            <a:ext uri="{FF2B5EF4-FFF2-40B4-BE49-F238E27FC236}">
              <a16:creationId xmlns:a16="http://schemas.microsoft.com/office/drawing/2014/main" id="{31AB6A40-A40A-4E3B-8FD9-FC44E6AFC3E9}"/>
            </a:ext>
          </a:extLst>
        </xdr:cNvPr>
        <xdr:cNvSpPr/>
      </xdr:nvSpPr>
      <xdr:spPr>
        <a:xfrm>
          <a:off x="6921500" y="1071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135491</xdr:rowOff>
    </xdr:from>
    <xdr:to>
      <xdr:col>41</xdr:col>
      <xdr:colOff>50800</xdr:colOff>
      <xdr:row>62</xdr:row>
      <xdr:rowOff>138493</xdr:rowOff>
    </xdr:to>
    <xdr:cxnSp macro="">
      <xdr:nvCxnSpPr>
        <xdr:cNvPr id="251" name="直線コネクタ 250">
          <a:extLst>
            <a:ext uri="{FF2B5EF4-FFF2-40B4-BE49-F238E27FC236}">
              <a16:creationId xmlns:a16="http://schemas.microsoft.com/office/drawing/2014/main" id="{B86B2817-A675-403C-800E-76DC81505822}"/>
            </a:ext>
          </a:extLst>
        </xdr:cNvPr>
        <xdr:cNvCxnSpPr/>
      </xdr:nvCxnSpPr>
      <xdr:spPr>
        <a:xfrm flipV="1">
          <a:off x="6972300" y="10765391"/>
          <a:ext cx="889000" cy="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101416</xdr:rowOff>
    </xdr:from>
    <xdr:ext cx="599010" cy="259045"/>
    <xdr:sp macro="" textlink="">
      <xdr:nvSpPr>
        <xdr:cNvPr id="252" name="n_1aveValue【橋りょう・トンネル】&#10;一人当たり有形固定資産（償却資産）額">
          <a:extLst>
            <a:ext uri="{FF2B5EF4-FFF2-40B4-BE49-F238E27FC236}">
              <a16:creationId xmlns:a16="http://schemas.microsoft.com/office/drawing/2014/main" id="{EC3A741F-53E4-40A4-BBEB-593A38BE6290}"/>
            </a:ext>
          </a:extLst>
        </xdr:cNvPr>
        <xdr:cNvSpPr txBox="1"/>
      </xdr:nvSpPr>
      <xdr:spPr>
        <a:xfrm>
          <a:off x="9327095" y="10388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98019</xdr:rowOff>
    </xdr:from>
    <xdr:ext cx="599010" cy="259045"/>
    <xdr:sp macro="" textlink="">
      <xdr:nvSpPr>
        <xdr:cNvPr id="253" name="n_2aveValue【橋りょう・トンネル】&#10;一人当たり有形固定資産（償却資産）額">
          <a:extLst>
            <a:ext uri="{FF2B5EF4-FFF2-40B4-BE49-F238E27FC236}">
              <a16:creationId xmlns:a16="http://schemas.microsoft.com/office/drawing/2014/main" id="{8A636F74-43C8-4EEC-8808-28E77A2D5B26}"/>
            </a:ext>
          </a:extLst>
        </xdr:cNvPr>
        <xdr:cNvSpPr txBox="1"/>
      </xdr:nvSpPr>
      <xdr:spPr>
        <a:xfrm>
          <a:off x="8450795" y="10385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106555</xdr:rowOff>
    </xdr:from>
    <xdr:ext cx="599010" cy="259045"/>
    <xdr:sp macro="" textlink="">
      <xdr:nvSpPr>
        <xdr:cNvPr id="254" name="n_3aveValue【橋りょう・トンネル】&#10;一人当たり有形固定資産（償却資産）額">
          <a:extLst>
            <a:ext uri="{FF2B5EF4-FFF2-40B4-BE49-F238E27FC236}">
              <a16:creationId xmlns:a16="http://schemas.microsoft.com/office/drawing/2014/main" id="{F0BA1B83-8495-49BB-861D-F2C5BC3F07EC}"/>
            </a:ext>
          </a:extLst>
        </xdr:cNvPr>
        <xdr:cNvSpPr txBox="1"/>
      </xdr:nvSpPr>
      <xdr:spPr>
        <a:xfrm>
          <a:off x="7561795" y="10393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129298</xdr:rowOff>
    </xdr:from>
    <xdr:ext cx="599010" cy="259045"/>
    <xdr:sp macro="" textlink="">
      <xdr:nvSpPr>
        <xdr:cNvPr id="255" name="n_4aveValue【橋りょう・トンネル】&#10;一人当たり有形固定資産（償却資産）額">
          <a:extLst>
            <a:ext uri="{FF2B5EF4-FFF2-40B4-BE49-F238E27FC236}">
              <a16:creationId xmlns:a16="http://schemas.microsoft.com/office/drawing/2014/main" id="{CCE7DEA7-DFBC-45ED-B5BF-6E1F82D7E6D9}"/>
            </a:ext>
          </a:extLst>
        </xdr:cNvPr>
        <xdr:cNvSpPr txBox="1"/>
      </xdr:nvSpPr>
      <xdr:spPr>
        <a:xfrm>
          <a:off x="6672795" y="1041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170776</xdr:rowOff>
    </xdr:from>
    <xdr:ext cx="599010" cy="259045"/>
    <xdr:sp macro="" textlink="">
      <xdr:nvSpPr>
        <xdr:cNvPr id="256" name="n_1mainValue【橋りょう・トンネル】&#10;一人当たり有形固定資産（償却資産）額">
          <a:extLst>
            <a:ext uri="{FF2B5EF4-FFF2-40B4-BE49-F238E27FC236}">
              <a16:creationId xmlns:a16="http://schemas.microsoft.com/office/drawing/2014/main" id="{F453518B-DB38-48CE-9DE8-DEE7EDB2EB72}"/>
            </a:ext>
          </a:extLst>
        </xdr:cNvPr>
        <xdr:cNvSpPr txBox="1"/>
      </xdr:nvSpPr>
      <xdr:spPr>
        <a:xfrm>
          <a:off x="9327095" y="10800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2722</xdr:rowOff>
    </xdr:from>
    <xdr:ext cx="599010" cy="259045"/>
    <xdr:sp macro="" textlink="">
      <xdr:nvSpPr>
        <xdr:cNvPr id="257" name="n_2mainValue【橋りょう・トンネル】&#10;一人当たり有形固定資産（償却資産）額">
          <a:extLst>
            <a:ext uri="{FF2B5EF4-FFF2-40B4-BE49-F238E27FC236}">
              <a16:creationId xmlns:a16="http://schemas.microsoft.com/office/drawing/2014/main" id="{7CFC89AC-B3F7-4456-BA8E-BD039E673765}"/>
            </a:ext>
          </a:extLst>
        </xdr:cNvPr>
        <xdr:cNvSpPr txBox="1"/>
      </xdr:nvSpPr>
      <xdr:spPr>
        <a:xfrm>
          <a:off x="8450795" y="10804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5968</xdr:rowOff>
    </xdr:from>
    <xdr:ext cx="599010" cy="259045"/>
    <xdr:sp macro="" textlink="">
      <xdr:nvSpPr>
        <xdr:cNvPr id="258" name="n_3mainValue【橋りょう・トンネル】&#10;一人当たり有形固定資産（償却資産）額">
          <a:extLst>
            <a:ext uri="{FF2B5EF4-FFF2-40B4-BE49-F238E27FC236}">
              <a16:creationId xmlns:a16="http://schemas.microsoft.com/office/drawing/2014/main" id="{6CB2BCE4-29CC-4A66-8288-CA847874E157}"/>
            </a:ext>
          </a:extLst>
        </xdr:cNvPr>
        <xdr:cNvSpPr txBox="1"/>
      </xdr:nvSpPr>
      <xdr:spPr>
        <a:xfrm>
          <a:off x="7561795" y="1080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8970</xdr:rowOff>
    </xdr:from>
    <xdr:ext cx="599010" cy="259045"/>
    <xdr:sp macro="" textlink="">
      <xdr:nvSpPr>
        <xdr:cNvPr id="259" name="n_4mainValue【橋りょう・トンネル】&#10;一人当たり有形固定資産（償却資産）額">
          <a:extLst>
            <a:ext uri="{FF2B5EF4-FFF2-40B4-BE49-F238E27FC236}">
              <a16:creationId xmlns:a16="http://schemas.microsoft.com/office/drawing/2014/main" id="{808897CF-F7BE-47A6-8224-6AEBB38C89F6}"/>
            </a:ext>
          </a:extLst>
        </xdr:cNvPr>
        <xdr:cNvSpPr txBox="1"/>
      </xdr:nvSpPr>
      <xdr:spPr>
        <a:xfrm>
          <a:off x="6672795" y="1081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7CCB5B2A-14E7-4E81-80C5-3E7867C99B9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BF644BA3-B6AD-438D-91EC-0F28A134B9A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7336E2C2-4F7F-4CDF-A8CC-119486AFEAC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F31F710D-EE4E-4A07-82F4-F5C6773E1A2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DDFD3B77-6824-4F82-8B15-D0886C051E2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562CCF65-B701-4EA4-9D69-301419599D0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96DAD221-1EA5-4A6E-89C2-2ED9EC37DE3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6B0435FF-0BD6-46B3-82FD-85E9F4B2E23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61A7CF75-DD7D-450C-BAB6-0553E8E2279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8F81D15F-EF20-4DD5-B75E-57A29F97F19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7F298FA8-FF94-43BD-B9B1-999D149C4B7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a:extLst>
            <a:ext uri="{FF2B5EF4-FFF2-40B4-BE49-F238E27FC236}">
              <a16:creationId xmlns:a16="http://schemas.microsoft.com/office/drawing/2014/main" id="{09FECDDF-80C0-4ED5-BA35-9FC963DBF412}"/>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2" name="テキスト ボックス 271">
          <a:extLst>
            <a:ext uri="{FF2B5EF4-FFF2-40B4-BE49-F238E27FC236}">
              <a16:creationId xmlns:a16="http://schemas.microsoft.com/office/drawing/2014/main" id="{238ED83F-3CC7-4E62-8FA6-A7F880398F8A}"/>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a:extLst>
            <a:ext uri="{FF2B5EF4-FFF2-40B4-BE49-F238E27FC236}">
              <a16:creationId xmlns:a16="http://schemas.microsoft.com/office/drawing/2014/main" id="{FA7806F0-3385-4243-87DF-6F88087B936D}"/>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a:extLst>
            <a:ext uri="{FF2B5EF4-FFF2-40B4-BE49-F238E27FC236}">
              <a16:creationId xmlns:a16="http://schemas.microsoft.com/office/drawing/2014/main" id="{9A4D9A06-C2C8-46EF-B216-4F7E9392F991}"/>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a:extLst>
            <a:ext uri="{FF2B5EF4-FFF2-40B4-BE49-F238E27FC236}">
              <a16:creationId xmlns:a16="http://schemas.microsoft.com/office/drawing/2014/main" id="{29FE0F7E-9CA9-4167-B3EE-9C7286798AB5}"/>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a:extLst>
            <a:ext uri="{FF2B5EF4-FFF2-40B4-BE49-F238E27FC236}">
              <a16:creationId xmlns:a16="http://schemas.microsoft.com/office/drawing/2014/main" id="{2FBB6438-D7AC-4814-ADD8-B440D10DB0FD}"/>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a:extLst>
            <a:ext uri="{FF2B5EF4-FFF2-40B4-BE49-F238E27FC236}">
              <a16:creationId xmlns:a16="http://schemas.microsoft.com/office/drawing/2014/main" id="{902A1961-E7B1-48FD-9F73-3A4C9E89FC5C}"/>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a:extLst>
            <a:ext uri="{FF2B5EF4-FFF2-40B4-BE49-F238E27FC236}">
              <a16:creationId xmlns:a16="http://schemas.microsoft.com/office/drawing/2014/main" id="{A491227E-DCC8-46DA-B53C-D3D64694C22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B7E61F77-7708-4984-87F2-320557AB3DF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a:extLst>
            <a:ext uri="{FF2B5EF4-FFF2-40B4-BE49-F238E27FC236}">
              <a16:creationId xmlns:a16="http://schemas.microsoft.com/office/drawing/2014/main" id="{72AB7308-5B47-4DF6-B124-D7B2DCD5C80C}"/>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a:extLst>
            <a:ext uri="{FF2B5EF4-FFF2-40B4-BE49-F238E27FC236}">
              <a16:creationId xmlns:a16="http://schemas.microsoft.com/office/drawing/2014/main" id="{E970CE3F-C724-499E-984B-4B5AC049EA2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28956</xdr:rowOff>
    </xdr:from>
    <xdr:to>
      <xdr:col>24</xdr:col>
      <xdr:colOff>62865</xdr:colOff>
      <xdr:row>86</xdr:row>
      <xdr:rowOff>24385</xdr:rowOff>
    </xdr:to>
    <xdr:cxnSp macro="">
      <xdr:nvCxnSpPr>
        <xdr:cNvPr id="282" name="直線コネクタ 281">
          <a:extLst>
            <a:ext uri="{FF2B5EF4-FFF2-40B4-BE49-F238E27FC236}">
              <a16:creationId xmlns:a16="http://schemas.microsoft.com/office/drawing/2014/main" id="{3D1BBB04-F804-4B82-9D2A-47819DD4546F}"/>
            </a:ext>
          </a:extLst>
        </xdr:cNvPr>
        <xdr:cNvCxnSpPr/>
      </xdr:nvCxnSpPr>
      <xdr:spPr>
        <a:xfrm flipV="1">
          <a:off x="4634865" y="13573506"/>
          <a:ext cx="0" cy="119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28212</xdr:rowOff>
    </xdr:from>
    <xdr:ext cx="405111" cy="259045"/>
    <xdr:sp macro="" textlink="">
      <xdr:nvSpPr>
        <xdr:cNvPr id="283" name="【公営住宅】&#10;有形固定資産減価償却率最小値テキスト">
          <a:extLst>
            <a:ext uri="{FF2B5EF4-FFF2-40B4-BE49-F238E27FC236}">
              <a16:creationId xmlns:a16="http://schemas.microsoft.com/office/drawing/2014/main" id="{9EB482D5-4441-46E8-9DFB-7915D39FC2E2}"/>
            </a:ext>
          </a:extLst>
        </xdr:cNvPr>
        <xdr:cNvSpPr txBox="1"/>
      </xdr:nvSpPr>
      <xdr:spPr>
        <a:xfrm>
          <a:off x="4673600" y="14772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24385</xdr:rowOff>
    </xdr:from>
    <xdr:to>
      <xdr:col>24</xdr:col>
      <xdr:colOff>152400</xdr:colOff>
      <xdr:row>86</xdr:row>
      <xdr:rowOff>24385</xdr:rowOff>
    </xdr:to>
    <xdr:cxnSp macro="">
      <xdr:nvCxnSpPr>
        <xdr:cNvPr id="284" name="直線コネクタ 283">
          <a:extLst>
            <a:ext uri="{FF2B5EF4-FFF2-40B4-BE49-F238E27FC236}">
              <a16:creationId xmlns:a16="http://schemas.microsoft.com/office/drawing/2014/main" id="{3548FB7F-1CA4-4A80-8381-0A3F6DE8DB0A}"/>
            </a:ext>
          </a:extLst>
        </xdr:cNvPr>
        <xdr:cNvCxnSpPr/>
      </xdr:nvCxnSpPr>
      <xdr:spPr>
        <a:xfrm>
          <a:off x="4546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147083</xdr:rowOff>
    </xdr:from>
    <xdr:ext cx="405111" cy="259045"/>
    <xdr:sp macro="" textlink="">
      <xdr:nvSpPr>
        <xdr:cNvPr id="285" name="【公営住宅】&#10;有形固定資産減価償却率最大値テキスト">
          <a:extLst>
            <a:ext uri="{FF2B5EF4-FFF2-40B4-BE49-F238E27FC236}">
              <a16:creationId xmlns:a16="http://schemas.microsoft.com/office/drawing/2014/main" id="{491E99B2-E1E2-41C0-B5D1-9A3A89467A65}"/>
            </a:ext>
          </a:extLst>
        </xdr:cNvPr>
        <xdr:cNvSpPr txBox="1"/>
      </xdr:nvSpPr>
      <xdr:spPr>
        <a:xfrm>
          <a:off x="4673600" y="13348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28956</xdr:rowOff>
    </xdr:from>
    <xdr:to>
      <xdr:col>24</xdr:col>
      <xdr:colOff>152400</xdr:colOff>
      <xdr:row>79</xdr:row>
      <xdr:rowOff>28956</xdr:rowOff>
    </xdr:to>
    <xdr:cxnSp macro="">
      <xdr:nvCxnSpPr>
        <xdr:cNvPr id="286" name="直線コネクタ 285">
          <a:extLst>
            <a:ext uri="{FF2B5EF4-FFF2-40B4-BE49-F238E27FC236}">
              <a16:creationId xmlns:a16="http://schemas.microsoft.com/office/drawing/2014/main" id="{43836D8F-A624-4587-897A-3566CD052F3E}"/>
            </a:ext>
          </a:extLst>
        </xdr:cNvPr>
        <xdr:cNvCxnSpPr/>
      </xdr:nvCxnSpPr>
      <xdr:spPr>
        <a:xfrm>
          <a:off x="4546600" y="13573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73169</xdr:rowOff>
    </xdr:from>
    <xdr:ext cx="405111" cy="259045"/>
    <xdr:sp macro="" textlink="">
      <xdr:nvSpPr>
        <xdr:cNvPr id="287" name="【公営住宅】&#10;有形固定資産減価償却率平均値テキスト">
          <a:extLst>
            <a:ext uri="{FF2B5EF4-FFF2-40B4-BE49-F238E27FC236}">
              <a16:creationId xmlns:a16="http://schemas.microsoft.com/office/drawing/2014/main" id="{BFAE9786-171C-4EE8-9C1D-2CDC1D7AEE81}"/>
            </a:ext>
          </a:extLst>
        </xdr:cNvPr>
        <xdr:cNvSpPr txBox="1"/>
      </xdr:nvSpPr>
      <xdr:spPr>
        <a:xfrm>
          <a:off x="4673600" y="14132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94742</xdr:rowOff>
    </xdr:from>
    <xdr:to>
      <xdr:col>24</xdr:col>
      <xdr:colOff>114300</xdr:colOff>
      <xdr:row>83</xdr:row>
      <xdr:rowOff>24892</xdr:rowOff>
    </xdr:to>
    <xdr:sp macro="" textlink="">
      <xdr:nvSpPr>
        <xdr:cNvPr id="288" name="フローチャート: 判断 287">
          <a:extLst>
            <a:ext uri="{FF2B5EF4-FFF2-40B4-BE49-F238E27FC236}">
              <a16:creationId xmlns:a16="http://schemas.microsoft.com/office/drawing/2014/main" id="{180DFBE6-500E-414D-8380-1BD4DCFDD24E}"/>
            </a:ext>
          </a:extLst>
        </xdr:cNvPr>
        <xdr:cNvSpPr/>
      </xdr:nvSpPr>
      <xdr:spPr>
        <a:xfrm>
          <a:off x="4584700" y="1415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30735</xdr:rowOff>
    </xdr:from>
    <xdr:to>
      <xdr:col>20</xdr:col>
      <xdr:colOff>38100</xdr:colOff>
      <xdr:row>82</xdr:row>
      <xdr:rowOff>132335</xdr:rowOff>
    </xdr:to>
    <xdr:sp macro="" textlink="">
      <xdr:nvSpPr>
        <xdr:cNvPr id="289" name="フローチャート: 判断 288">
          <a:extLst>
            <a:ext uri="{FF2B5EF4-FFF2-40B4-BE49-F238E27FC236}">
              <a16:creationId xmlns:a16="http://schemas.microsoft.com/office/drawing/2014/main" id="{F3A5E5B2-4ACD-48CE-B949-A4ED6DD9CFDE}"/>
            </a:ext>
          </a:extLst>
        </xdr:cNvPr>
        <xdr:cNvSpPr/>
      </xdr:nvSpPr>
      <xdr:spPr>
        <a:xfrm>
          <a:off x="3746500" y="1408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122174</xdr:rowOff>
    </xdr:from>
    <xdr:to>
      <xdr:col>15</xdr:col>
      <xdr:colOff>101600</xdr:colOff>
      <xdr:row>82</xdr:row>
      <xdr:rowOff>52324</xdr:rowOff>
    </xdr:to>
    <xdr:sp macro="" textlink="">
      <xdr:nvSpPr>
        <xdr:cNvPr id="290" name="フローチャート: 判断 289">
          <a:extLst>
            <a:ext uri="{FF2B5EF4-FFF2-40B4-BE49-F238E27FC236}">
              <a16:creationId xmlns:a16="http://schemas.microsoft.com/office/drawing/2014/main" id="{902744A6-22EF-4DDE-A68F-5DD7CCCF6E35}"/>
            </a:ext>
          </a:extLst>
        </xdr:cNvPr>
        <xdr:cNvSpPr/>
      </xdr:nvSpPr>
      <xdr:spPr>
        <a:xfrm>
          <a:off x="2857500" y="1400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103887</xdr:rowOff>
    </xdr:from>
    <xdr:to>
      <xdr:col>10</xdr:col>
      <xdr:colOff>165100</xdr:colOff>
      <xdr:row>82</xdr:row>
      <xdr:rowOff>34037</xdr:rowOff>
    </xdr:to>
    <xdr:sp macro="" textlink="">
      <xdr:nvSpPr>
        <xdr:cNvPr id="291" name="フローチャート: 判断 290">
          <a:extLst>
            <a:ext uri="{FF2B5EF4-FFF2-40B4-BE49-F238E27FC236}">
              <a16:creationId xmlns:a16="http://schemas.microsoft.com/office/drawing/2014/main" id="{DAEEE837-C025-4425-9334-A64EF84D4DB2}"/>
            </a:ext>
          </a:extLst>
        </xdr:cNvPr>
        <xdr:cNvSpPr/>
      </xdr:nvSpPr>
      <xdr:spPr>
        <a:xfrm>
          <a:off x="1968500" y="1399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158750</xdr:rowOff>
    </xdr:from>
    <xdr:to>
      <xdr:col>6</xdr:col>
      <xdr:colOff>38100</xdr:colOff>
      <xdr:row>82</xdr:row>
      <xdr:rowOff>88900</xdr:rowOff>
    </xdr:to>
    <xdr:sp macro="" textlink="">
      <xdr:nvSpPr>
        <xdr:cNvPr id="292" name="フローチャート: 判断 291">
          <a:extLst>
            <a:ext uri="{FF2B5EF4-FFF2-40B4-BE49-F238E27FC236}">
              <a16:creationId xmlns:a16="http://schemas.microsoft.com/office/drawing/2014/main" id="{E40D6DE3-0237-4E81-9382-4AF0ED934576}"/>
            </a:ext>
          </a:extLst>
        </xdr:cNvPr>
        <xdr:cNvSpPr/>
      </xdr:nvSpPr>
      <xdr:spPr>
        <a:xfrm>
          <a:off x="1079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E2D5815A-9168-44D0-928F-3344CADA5D9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1E565348-5AE6-4D9B-90CF-F964D404AD1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C997C5A-94A9-48B8-9905-B2818B49108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74DCF37B-6407-4109-AEB5-DC35FB6887D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93ABD61B-1D27-46A6-80BE-58DC3855E11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165608</xdr:rowOff>
    </xdr:from>
    <xdr:to>
      <xdr:col>24</xdr:col>
      <xdr:colOff>114300</xdr:colOff>
      <xdr:row>82</xdr:row>
      <xdr:rowOff>95758</xdr:rowOff>
    </xdr:to>
    <xdr:sp macro="" textlink="">
      <xdr:nvSpPr>
        <xdr:cNvPr id="298" name="楕円 297">
          <a:extLst>
            <a:ext uri="{FF2B5EF4-FFF2-40B4-BE49-F238E27FC236}">
              <a16:creationId xmlns:a16="http://schemas.microsoft.com/office/drawing/2014/main" id="{59C0B34C-DAA1-4ECA-8DCE-B7B13AF0FF14}"/>
            </a:ext>
          </a:extLst>
        </xdr:cNvPr>
        <xdr:cNvSpPr/>
      </xdr:nvSpPr>
      <xdr:spPr>
        <a:xfrm>
          <a:off x="4584700" y="1405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17035</xdr:rowOff>
    </xdr:from>
    <xdr:ext cx="405111" cy="259045"/>
    <xdr:sp macro="" textlink="">
      <xdr:nvSpPr>
        <xdr:cNvPr id="299" name="【公営住宅】&#10;有形固定資産減価償却率該当値テキスト">
          <a:extLst>
            <a:ext uri="{FF2B5EF4-FFF2-40B4-BE49-F238E27FC236}">
              <a16:creationId xmlns:a16="http://schemas.microsoft.com/office/drawing/2014/main" id="{7ED8F00C-84C7-4736-8B62-8CD71BC9723B}"/>
            </a:ext>
          </a:extLst>
        </xdr:cNvPr>
        <xdr:cNvSpPr txBox="1"/>
      </xdr:nvSpPr>
      <xdr:spPr>
        <a:xfrm>
          <a:off x="4673600" y="13904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135889</xdr:rowOff>
    </xdr:from>
    <xdr:to>
      <xdr:col>20</xdr:col>
      <xdr:colOff>38100</xdr:colOff>
      <xdr:row>82</xdr:row>
      <xdr:rowOff>66039</xdr:rowOff>
    </xdr:to>
    <xdr:sp macro="" textlink="">
      <xdr:nvSpPr>
        <xdr:cNvPr id="300" name="楕円 299">
          <a:extLst>
            <a:ext uri="{FF2B5EF4-FFF2-40B4-BE49-F238E27FC236}">
              <a16:creationId xmlns:a16="http://schemas.microsoft.com/office/drawing/2014/main" id="{4C9080A1-6C8A-47A1-80D7-C97A3814DEAE}"/>
            </a:ext>
          </a:extLst>
        </xdr:cNvPr>
        <xdr:cNvSpPr/>
      </xdr:nvSpPr>
      <xdr:spPr>
        <a:xfrm>
          <a:off x="3746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15239</xdr:rowOff>
    </xdr:from>
    <xdr:to>
      <xdr:col>24</xdr:col>
      <xdr:colOff>63500</xdr:colOff>
      <xdr:row>82</xdr:row>
      <xdr:rowOff>44958</xdr:rowOff>
    </xdr:to>
    <xdr:cxnSp macro="">
      <xdr:nvCxnSpPr>
        <xdr:cNvPr id="301" name="直線コネクタ 300">
          <a:extLst>
            <a:ext uri="{FF2B5EF4-FFF2-40B4-BE49-F238E27FC236}">
              <a16:creationId xmlns:a16="http://schemas.microsoft.com/office/drawing/2014/main" id="{5A6D874B-F0AB-4F6D-85E5-9124904251C8}"/>
            </a:ext>
          </a:extLst>
        </xdr:cNvPr>
        <xdr:cNvCxnSpPr/>
      </xdr:nvCxnSpPr>
      <xdr:spPr>
        <a:xfrm>
          <a:off x="3797300" y="14074139"/>
          <a:ext cx="838200" cy="2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117602</xdr:rowOff>
    </xdr:from>
    <xdr:to>
      <xdr:col>15</xdr:col>
      <xdr:colOff>101600</xdr:colOff>
      <xdr:row>82</xdr:row>
      <xdr:rowOff>47752</xdr:rowOff>
    </xdr:to>
    <xdr:sp macro="" textlink="">
      <xdr:nvSpPr>
        <xdr:cNvPr id="302" name="楕円 301">
          <a:extLst>
            <a:ext uri="{FF2B5EF4-FFF2-40B4-BE49-F238E27FC236}">
              <a16:creationId xmlns:a16="http://schemas.microsoft.com/office/drawing/2014/main" id="{E015737F-6CFC-484E-9A07-98F63342D712}"/>
            </a:ext>
          </a:extLst>
        </xdr:cNvPr>
        <xdr:cNvSpPr/>
      </xdr:nvSpPr>
      <xdr:spPr>
        <a:xfrm>
          <a:off x="2857500" y="1400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168402</xdr:rowOff>
    </xdr:from>
    <xdr:to>
      <xdr:col>19</xdr:col>
      <xdr:colOff>177800</xdr:colOff>
      <xdr:row>82</xdr:row>
      <xdr:rowOff>15239</xdr:rowOff>
    </xdr:to>
    <xdr:cxnSp macro="">
      <xdr:nvCxnSpPr>
        <xdr:cNvPr id="303" name="直線コネクタ 302">
          <a:extLst>
            <a:ext uri="{FF2B5EF4-FFF2-40B4-BE49-F238E27FC236}">
              <a16:creationId xmlns:a16="http://schemas.microsoft.com/office/drawing/2014/main" id="{C60C1D07-81CB-4850-876C-7B2651011F4C}"/>
            </a:ext>
          </a:extLst>
        </xdr:cNvPr>
        <xdr:cNvCxnSpPr/>
      </xdr:nvCxnSpPr>
      <xdr:spPr>
        <a:xfrm>
          <a:off x="2908300" y="14055852"/>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26163</xdr:rowOff>
    </xdr:from>
    <xdr:to>
      <xdr:col>10</xdr:col>
      <xdr:colOff>165100</xdr:colOff>
      <xdr:row>81</xdr:row>
      <xdr:rowOff>127763</xdr:rowOff>
    </xdr:to>
    <xdr:sp macro="" textlink="">
      <xdr:nvSpPr>
        <xdr:cNvPr id="304" name="楕円 303">
          <a:extLst>
            <a:ext uri="{FF2B5EF4-FFF2-40B4-BE49-F238E27FC236}">
              <a16:creationId xmlns:a16="http://schemas.microsoft.com/office/drawing/2014/main" id="{A3CDF3CE-2088-42C2-A1E5-85F8DB0A85CE}"/>
            </a:ext>
          </a:extLst>
        </xdr:cNvPr>
        <xdr:cNvSpPr/>
      </xdr:nvSpPr>
      <xdr:spPr>
        <a:xfrm>
          <a:off x="1968500" y="1391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76963</xdr:rowOff>
    </xdr:from>
    <xdr:to>
      <xdr:col>15</xdr:col>
      <xdr:colOff>50800</xdr:colOff>
      <xdr:row>81</xdr:row>
      <xdr:rowOff>168402</xdr:rowOff>
    </xdr:to>
    <xdr:cxnSp macro="">
      <xdr:nvCxnSpPr>
        <xdr:cNvPr id="305" name="直線コネクタ 304">
          <a:extLst>
            <a:ext uri="{FF2B5EF4-FFF2-40B4-BE49-F238E27FC236}">
              <a16:creationId xmlns:a16="http://schemas.microsoft.com/office/drawing/2014/main" id="{937DA7A5-FE78-4518-B09C-2160173D518D}"/>
            </a:ext>
          </a:extLst>
        </xdr:cNvPr>
        <xdr:cNvCxnSpPr/>
      </xdr:nvCxnSpPr>
      <xdr:spPr>
        <a:xfrm>
          <a:off x="2019300" y="13964413"/>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149606</xdr:rowOff>
    </xdr:from>
    <xdr:to>
      <xdr:col>6</xdr:col>
      <xdr:colOff>38100</xdr:colOff>
      <xdr:row>81</xdr:row>
      <xdr:rowOff>79756</xdr:rowOff>
    </xdr:to>
    <xdr:sp macro="" textlink="">
      <xdr:nvSpPr>
        <xdr:cNvPr id="306" name="楕円 305">
          <a:extLst>
            <a:ext uri="{FF2B5EF4-FFF2-40B4-BE49-F238E27FC236}">
              <a16:creationId xmlns:a16="http://schemas.microsoft.com/office/drawing/2014/main" id="{024842FA-FC1C-4D02-B17C-506C3A0449AC}"/>
            </a:ext>
          </a:extLst>
        </xdr:cNvPr>
        <xdr:cNvSpPr/>
      </xdr:nvSpPr>
      <xdr:spPr>
        <a:xfrm>
          <a:off x="1079500" y="1386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28956</xdr:rowOff>
    </xdr:from>
    <xdr:to>
      <xdr:col>10</xdr:col>
      <xdr:colOff>114300</xdr:colOff>
      <xdr:row>81</xdr:row>
      <xdr:rowOff>76963</xdr:rowOff>
    </xdr:to>
    <xdr:cxnSp macro="">
      <xdr:nvCxnSpPr>
        <xdr:cNvPr id="307" name="直線コネクタ 306">
          <a:extLst>
            <a:ext uri="{FF2B5EF4-FFF2-40B4-BE49-F238E27FC236}">
              <a16:creationId xmlns:a16="http://schemas.microsoft.com/office/drawing/2014/main" id="{C70E862B-832E-476C-90E1-755F7631F317}"/>
            </a:ext>
          </a:extLst>
        </xdr:cNvPr>
        <xdr:cNvCxnSpPr/>
      </xdr:nvCxnSpPr>
      <xdr:spPr>
        <a:xfrm>
          <a:off x="1130300" y="13916406"/>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123462</xdr:rowOff>
    </xdr:from>
    <xdr:ext cx="405111" cy="259045"/>
    <xdr:sp macro="" textlink="">
      <xdr:nvSpPr>
        <xdr:cNvPr id="308" name="n_1aveValue【公営住宅】&#10;有形固定資産減価償却率">
          <a:extLst>
            <a:ext uri="{FF2B5EF4-FFF2-40B4-BE49-F238E27FC236}">
              <a16:creationId xmlns:a16="http://schemas.microsoft.com/office/drawing/2014/main" id="{4F2A92DD-54C8-4D5B-A8EB-6D94A4CF2D97}"/>
            </a:ext>
          </a:extLst>
        </xdr:cNvPr>
        <xdr:cNvSpPr txBox="1"/>
      </xdr:nvSpPr>
      <xdr:spPr>
        <a:xfrm>
          <a:off x="3582044" y="1418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43451</xdr:rowOff>
    </xdr:from>
    <xdr:ext cx="405111" cy="259045"/>
    <xdr:sp macro="" textlink="">
      <xdr:nvSpPr>
        <xdr:cNvPr id="309" name="n_2aveValue【公営住宅】&#10;有形固定資産減価償却率">
          <a:extLst>
            <a:ext uri="{FF2B5EF4-FFF2-40B4-BE49-F238E27FC236}">
              <a16:creationId xmlns:a16="http://schemas.microsoft.com/office/drawing/2014/main" id="{F1A09313-9B1D-485A-8D2F-7467BF30796C}"/>
            </a:ext>
          </a:extLst>
        </xdr:cNvPr>
        <xdr:cNvSpPr txBox="1"/>
      </xdr:nvSpPr>
      <xdr:spPr>
        <a:xfrm>
          <a:off x="2705744" y="1410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25164</xdr:rowOff>
    </xdr:from>
    <xdr:ext cx="405111" cy="259045"/>
    <xdr:sp macro="" textlink="">
      <xdr:nvSpPr>
        <xdr:cNvPr id="310" name="n_3aveValue【公営住宅】&#10;有形固定資産減価償却率">
          <a:extLst>
            <a:ext uri="{FF2B5EF4-FFF2-40B4-BE49-F238E27FC236}">
              <a16:creationId xmlns:a16="http://schemas.microsoft.com/office/drawing/2014/main" id="{B533B69A-D5A1-4250-A9D1-D96BA7CC10C1}"/>
            </a:ext>
          </a:extLst>
        </xdr:cNvPr>
        <xdr:cNvSpPr txBox="1"/>
      </xdr:nvSpPr>
      <xdr:spPr>
        <a:xfrm>
          <a:off x="1816744" y="140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80027</xdr:rowOff>
    </xdr:from>
    <xdr:ext cx="405111" cy="259045"/>
    <xdr:sp macro="" textlink="">
      <xdr:nvSpPr>
        <xdr:cNvPr id="311" name="n_4aveValue【公営住宅】&#10;有形固定資産減価償却率">
          <a:extLst>
            <a:ext uri="{FF2B5EF4-FFF2-40B4-BE49-F238E27FC236}">
              <a16:creationId xmlns:a16="http://schemas.microsoft.com/office/drawing/2014/main" id="{C2047EBF-FF96-43AC-A655-2ACE9C013E62}"/>
            </a:ext>
          </a:extLst>
        </xdr:cNvPr>
        <xdr:cNvSpPr txBox="1"/>
      </xdr:nvSpPr>
      <xdr:spPr>
        <a:xfrm>
          <a:off x="9277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82566</xdr:rowOff>
    </xdr:from>
    <xdr:ext cx="405111" cy="259045"/>
    <xdr:sp macro="" textlink="">
      <xdr:nvSpPr>
        <xdr:cNvPr id="312" name="n_1mainValue【公営住宅】&#10;有形固定資産減価償却率">
          <a:extLst>
            <a:ext uri="{FF2B5EF4-FFF2-40B4-BE49-F238E27FC236}">
              <a16:creationId xmlns:a16="http://schemas.microsoft.com/office/drawing/2014/main" id="{FA297CCC-8984-4B7F-8600-0F337E5AEB36}"/>
            </a:ext>
          </a:extLst>
        </xdr:cNvPr>
        <xdr:cNvSpPr txBox="1"/>
      </xdr:nvSpPr>
      <xdr:spPr>
        <a:xfrm>
          <a:off x="35820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64279</xdr:rowOff>
    </xdr:from>
    <xdr:ext cx="405111" cy="259045"/>
    <xdr:sp macro="" textlink="">
      <xdr:nvSpPr>
        <xdr:cNvPr id="313" name="n_2mainValue【公営住宅】&#10;有形固定資産減価償却率">
          <a:extLst>
            <a:ext uri="{FF2B5EF4-FFF2-40B4-BE49-F238E27FC236}">
              <a16:creationId xmlns:a16="http://schemas.microsoft.com/office/drawing/2014/main" id="{76702CC7-4629-47F4-B38C-44D8D5E508A2}"/>
            </a:ext>
          </a:extLst>
        </xdr:cNvPr>
        <xdr:cNvSpPr txBox="1"/>
      </xdr:nvSpPr>
      <xdr:spPr>
        <a:xfrm>
          <a:off x="2705744" y="1378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144290</xdr:rowOff>
    </xdr:from>
    <xdr:ext cx="405111" cy="259045"/>
    <xdr:sp macro="" textlink="">
      <xdr:nvSpPr>
        <xdr:cNvPr id="314" name="n_3mainValue【公営住宅】&#10;有形固定資産減価償却率">
          <a:extLst>
            <a:ext uri="{FF2B5EF4-FFF2-40B4-BE49-F238E27FC236}">
              <a16:creationId xmlns:a16="http://schemas.microsoft.com/office/drawing/2014/main" id="{5CAB3A5D-7F66-4E07-97BF-5ED8972BD1DE}"/>
            </a:ext>
          </a:extLst>
        </xdr:cNvPr>
        <xdr:cNvSpPr txBox="1"/>
      </xdr:nvSpPr>
      <xdr:spPr>
        <a:xfrm>
          <a:off x="1816744" y="13688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96283</xdr:rowOff>
    </xdr:from>
    <xdr:ext cx="405111" cy="259045"/>
    <xdr:sp macro="" textlink="">
      <xdr:nvSpPr>
        <xdr:cNvPr id="315" name="n_4mainValue【公営住宅】&#10;有形固定資産減価償却率">
          <a:extLst>
            <a:ext uri="{FF2B5EF4-FFF2-40B4-BE49-F238E27FC236}">
              <a16:creationId xmlns:a16="http://schemas.microsoft.com/office/drawing/2014/main" id="{6EADD3CF-9AC2-4811-9FA0-6756577153C5}"/>
            </a:ext>
          </a:extLst>
        </xdr:cNvPr>
        <xdr:cNvSpPr txBox="1"/>
      </xdr:nvSpPr>
      <xdr:spPr>
        <a:xfrm>
          <a:off x="927744" y="1364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A3DA33EA-EB25-46F3-B2DB-A2CD78C9717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1421AB7E-2DD8-4473-9403-C6272DA0A6C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6AE28269-2665-41D4-8C05-BCB1239B985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D1DF6E0D-9719-42E3-B361-F803125A6BC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57215A02-C375-46B1-A576-B96E7F8F26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108508A7-BB46-4E78-9E40-2F608342F4B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A5BF0B71-7AA3-4F26-A6E0-A686A4692A3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BD39290C-F05D-4351-AACD-9D52F3E134B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E42E50EB-40FA-42B6-8458-0AE61F7174C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E3505834-AD11-448D-BF67-ECD97342BF9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6" name="直線コネクタ 325">
          <a:extLst>
            <a:ext uri="{FF2B5EF4-FFF2-40B4-BE49-F238E27FC236}">
              <a16:creationId xmlns:a16="http://schemas.microsoft.com/office/drawing/2014/main" id="{E477879C-2347-423C-A4B1-BBB2DCF3AFDB}"/>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7" name="テキスト ボックス 326">
          <a:extLst>
            <a:ext uri="{FF2B5EF4-FFF2-40B4-BE49-F238E27FC236}">
              <a16:creationId xmlns:a16="http://schemas.microsoft.com/office/drawing/2014/main" id="{A5B59CAC-EA01-4A25-AADF-D82A6C8477D1}"/>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8" name="直線コネクタ 327">
          <a:extLst>
            <a:ext uri="{FF2B5EF4-FFF2-40B4-BE49-F238E27FC236}">
              <a16:creationId xmlns:a16="http://schemas.microsoft.com/office/drawing/2014/main" id="{A2242897-E1E1-438D-A503-64ACAB83656A}"/>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9" name="テキスト ボックス 328">
          <a:extLst>
            <a:ext uri="{FF2B5EF4-FFF2-40B4-BE49-F238E27FC236}">
              <a16:creationId xmlns:a16="http://schemas.microsoft.com/office/drawing/2014/main" id="{4798465A-1DA4-4AB2-BA1E-94A747D556B7}"/>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0" name="直線コネクタ 329">
          <a:extLst>
            <a:ext uri="{FF2B5EF4-FFF2-40B4-BE49-F238E27FC236}">
              <a16:creationId xmlns:a16="http://schemas.microsoft.com/office/drawing/2014/main" id="{EE1DA31B-9914-4ECF-AEBB-1D4542C0EA04}"/>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1" name="テキスト ボックス 330">
          <a:extLst>
            <a:ext uri="{FF2B5EF4-FFF2-40B4-BE49-F238E27FC236}">
              <a16:creationId xmlns:a16="http://schemas.microsoft.com/office/drawing/2014/main" id="{FD1E83D8-DFC6-4717-B302-2CB093136A9D}"/>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2" name="直線コネクタ 331">
          <a:extLst>
            <a:ext uri="{FF2B5EF4-FFF2-40B4-BE49-F238E27FC236}">
              <a16:creationId xmlns:a16="http://schemas.microsoft.com/office/drawing/2014/main" id="{3912E913-7DEA-4661-A83F-7E1683F5CF2D}"/>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3" name="テキスト ボックス 332">
          <a:extLst>
            <a:ext uri="{FF2B5EF4-FFF2-40B4-BE49-F238E27FC236}">
              <a16:creationId xmlns:a16="http://schemas.microsoft.com/office/drawing/2014/main" id="{BED6F8E5-02C2-4E5E-AE2B-3D4FBD29082E}"/>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439510FD-5746-476B-AFF2-25BB5E0230F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58C89765-AF8F-4C71-8576-AA5E077DC5A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a:extLst>
            <a:ext uri="{FF2B5EF4-FFF2-40B4-BE49-F238E27FC236}">
              <a16:creationId xmlns:a16="http://schemas.microsoft.com/office/drawing/2014/main" id="{701980AC-843D-4E3A-8FE5-39B59C94F34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90221</xdr:rowOff>
    </xdr:from>
    <xdr:to>
      <xdr:col>54</xdr:col>
      <xdr:colOff>189865</xdr:colOff>
      <xdr:row>85</xdr:row>
      <xdr:rowOff>164288</xdr:rowOff>
    </xdr:to>
    <xdr:cxnSp macro="">
      <xdr:nvCxnSpPr>
        <xdr:cNvPr id="337" name="直線コネクタ 336">
          <a:extLst>
            <a:ext uri="{FF2B5EF4-FFF2-40B4-BE49-F238E27FC236}">
              <a16:creationId xmlns:a16="http://schemas.microsoft.com/office/drawing/2014/main" id="{1D3B0887-35AF-41BE-A748-492BBB45E6DD}"/>
            </a:ext>
          </a:extLst>
        </xdr:cNvPr>
        <xdr:cNvCxnSpPr/>
      </xdr:nvCxnSpPr>
      <xdr:spPr>
        <a:xfrm flipV="1">
          <a:off x="10476865" y="13291871"/>
          <a:ext cx="0" cy="1445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168115</xdr:rowOff>
    </xdr:from>
    <xdr:ext cx="469744" cy="259045"/>
    <xdr:sp macro="" textlink="">
      <xdr:nvSpPr>
        <xdr:cNvPr id="338" name="【公営住宅】&#10;一人当たり面積最小値テキスト">
          <a:extLst>
            <a:ext uri="{FF2B5EF4-FFF2-40B4-BE49-F238E27FC236}">
              <a16:creationId xmlns:a16="http://schemas.microsoft.com/office/drawing/2014/main" id="{97E41D8B-547B-4C67-AF19-A5D3E99879B1}"/>
            </a:ext>
          </a:extLst>
        </xdr:cNvPr>
        <xdr:cNvSpPr txBox="1"/>
      </xdr:nvSpPr>
      <xdr:spPr>
        <a:xfrm>
          <a:off x="10515600" y="14741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164288</xdr:rowOff>
    </xdr:from>
    <xdr:to>
      <xdr:col>55</xdr:col>
      <xdr:colOff>88900</xdr:colOff>
      <xdr:row>85</xdr:row>
      <xdr:rowOff>164288</xdr:rowOff>
    </xdr:to>
    <xdr:cxnSp macro="">
      <xdr:nvCxnSpPr>
        <xdr:cNvPr id="339" name="直線コネクタ 338">
          <a:extLst>
            <a:ext uri="{FF2B5EF4-FFF2-40B4-BE49-F238E27FC236}">
              <a16:creationId xmlns:a16="http://schemas.microsoft.com/office/drawing/2014/main" id="{BB507AB0-EA4E-4229-B187-08A3CADA3EB4}"/>
            </a:ext>
          </a:extLst>
        </xdr:cNvPr>
        <xdr:cNvCxnSpPr/>
      </xdr:nvCxnSpPr>
      <xdr:spPr>
        <a:xfrm>
          <a:off x="10388600" y="1473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36898</xdr:rowOff>
    </xdr:from>
    <xdr:ext cx="469744" cy="259045"/>
    <xdr:sp macro="" textlink="">
      <xdr:nvSpPr>
        <xdr:cNvPr id="340" name="【公営住宅】&#10;一人当たり面積最大値テキスト">
          <a:extLst>
            <a:ext uri="{FF2B5EF4-FFF2-40B4-BE49-F238E27FC236}">
              <a16:creationId xmlns:a16="http://schemas.microsoft.com/office/drawing/2014/main" id="{71DBABDD-C891-4408-A1BE-45BA432177EE}"/>
            </a:ext>
          </a:extLst>
        </xdr:cNvPr>
        <xdr:cNvSpPr txBox="1"/>
      </xdr:nvSpPr>
      <xdr:spPr>
        <a:xfrm>
          <a:off x="10515600" y="1306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90221</xdr:rowOff>
    </xdr:from>
    <xdr:to>
      <xdr:col>55</xdr:col>
      <xdr:colOff>88900</xdr:colOff>
      <xdr:row>77</xdr:row>
      <xdr:rowOff>90221</xdr:rowOff>
    </xdr:to>
    <xdr:cxnSp macro="">
      <xdr:nvCxnSpPr>
        <xdr:cNvPr id="341" name="直線コネクタ 340">
          <a:extLst>
            <a:ext uri="{FF2B5EF4-FFF2-40B4-BE49-F238E27FC236}">
              <a16:creationId xmlns:a16="http://schemas.microsoft.com/office/drawing/2014/main" id="{7B1E78EB-24FA-4C81-A78C-CC34E1F74A33}"/>
            </a:ext>
          </a:extLst>
        </xdr:cNvPr>
        <xdr:cNvCxnSpPr/>
      </xdr:nvCxnSpPr>
      <xdr:spPr>
        <a:xfrm>
          <a:off x="10388600" y="1329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16476</xdr:rowOff>
    </xdr:from>
    <xdr:ext cx="469744" cy="259045"/>
    <xdr:sp macro="" textlink="">
      <xdr:nvSpPr>
        <xdr:cNvPr id="342" name="【公営住宅】&#10;一人当たり面積平均値テキスト">
          <a:extLst>
            <a:ext uri="{FF2B5EF4-FFF2-40B4-BE49-F238E27FC236}">
              <a16:creationId xmlns:a16="http://schemas.microsoft.com/office/drawing/2014/main" id="{D90946A0-CD8C-4850-B2A8-714071A81D4A}"/>
            </a:ext>
          </a:extLst>
        </xdr:cNvPr>
        <xdr:cNvSpPr txBox="1"/>
      </xdr:nvSpPr>
      <xdr:spPr>
        <a:xfrm>
          <a:off x="10515600" y="14246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38049</xdr:rowOff>
    </xdr:from>
    <xdr:to>
      <xdr:col>55</xdr:col>
      <xdr:colOff>50800</xdr:colOff>
      <xdr:row>83</xdr:row>
      <xdr:rowOff>139649</xdr:rowOff>
    </xdr:to>
    <xdr:sp macro="" textlink="">
      <xdr:nvSpPr>
        <xdr:cNvPr id="343" name="フローチャート: 判断 342">
          <a:extLst>
            <a:ext uri="{FF2B5EF4-FFF2-40B4-BE49-F238E27FC236}">
              <a16:creationId xmlns:a16="http://schemas.microsoft.com/office/drawing/2014/main" id="{35DA9CC2-A1EC-469C-A991-C372C6F88552}"/>
            </a:ext>
          </a:extLst>
        </xdr:cNvPr>
        <xdr:cNvSpPr/>
      </xdr:nvSpPr>
      <xdr:spPr>
        <a:xfrm>
          <a:off x="10426700" y="1426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40336</xdr:rowOff>
    </xdr:from>
    <xdr:to>
      <xdr:col>50</xdr:col>
      <xdr:colOff>165100</xdr:colOff>
      <xdr:row>83</xdr:row>
      <xdr:rowOff>141936</xdr:rowOff>
    </xdr:to>
    <xdr:sp macro="" textlink="">
      <xdr:nvSpPr>
        <xdr:cNvPr id="344" name="フローチャート: 判断 343">
          <a:extLst>
            <a:ext uri="{FF2B5EF4-FFF2-40B4-BE49-F238E27FC236}">
              <a16:creationId xmlns:a16="http://schemas.microsoft.com/office/drawing/2014/main" id="{8C6D6BB5-8513-46A4-BE1F-1862E4E346BB}"/>
            </a:ext>
          </a:extLst>
        </xdr:cNvPr>
        <xdr:cNvSpPr/>
      </xdr:nvSpPr>
      <xdr:spPr>
        <a:xfrm>
          <a:off x="9588500" y="1427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75540</xdr:rowOff>
    </xdr:from>
    <xdr:to>
      <xdr:col>46</xdr:col>
      <xdr:colOff>38100</xdr:colOff>
      <xdr:row>84</xdr:row>
      <xdr:rowOff>5690</xdr:rowOff>
    </xdr:to>
    <xdr:sp macro="" textlink="">
      <xdr:nvSpPr>
        <xdr:cNvPr id="345" name="フローチャート: 判断 344">
          <a:extLst>
            <a:ext uri="{FF2B5EF4-FFF2-40B4-BE49-F238E27FC236}">
              <a16:creationId xmlns:a16="http://schemas.microsoft.com/office/drawing/2014/main" id="{82C4F55F-51CD-4B42-A042-C275CDE9CD09}"/>
            </a:ext>
          </a:extLst>
        </xdr:cNvPr>
        <xdr:cNvSpPr/>
      </xdr:nvSpPr>
      <xdr:spPr>
        <a:xfrm>
          <a:off x="8699500" y="1430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64567</xdr:rowOff>
    </xdr:from>
    <xdr:to>
      <xdr:col>41</xdr:col>
      <xdr:colOff>101600</xdr:colOff>
      <xdr:row>83</xdr:row>
      <xdr:rowOff>166167</xdr:rowOff>
    </xdr:to>
    <xdr:sp macro="" textlink="">
      <xdr:nvSpPr>
        <xdr:cNvPr id="346" name="フローチャート: 判断 345">
          <a:extLst>
            <a:ext uri="{FF2B5EF4-FFF2-40B4-BE49-F238E27FC236}">
              <a16:creationId xmlns:a16="http://schemas.microsoft.com/office/drawing/2014/main" id="{13F7AFE7-84F6-46E5-93FA-7C4618DC55D8}"/>
            </a:ext>
          </a:extLst>
        </xdr:cNvPr>
        <xdr:cNvSpPr/>
      </xdr:nvSpPr>
      <xdr:spPr>
        <a:xfrm>
          <a:off x="7810500" y="1429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116687</xdr:rowOff>
    </xdr:from>
    <xdr:to>
      <xdr:col>36</xdr:col>
      <xdr:colOff>165100</xdr:colOff>
      <xdr:row>84</xdr:row>
      <xdr:rowOff>46837</xdr:rowOff>
    </xdr:to>
    <xdr:sp macro="" textlink="">
      <xdr:nvSpPr>
        <xdr:cNvPr id="347" name="フローチャート: 判断 346">
          <a:extLst>
            <a:ext uri="{FF2B5EF4-FFF2-40B4-BE49-F238E27FC236}">
              <a16:creationId xmlns:a16="http://schemas.microsoft.com/office/drawing/2014/main" id="{B6A0C074-89E3-49A8-89C6-8E2F08681116}"/>
            </a:ext>
          </a:extLst>
        </xdr:cNvPr>
        <xdr:cNvSpPr/>
      </xdr:nvSpPr>
      <xdr:spPr>
        <a:xfrm>
          <a:off x="6921500" y="1434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21BE6978-F535-4B8C-AC56-67A28584C66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8A8A6CCC-739D-4F17-B2CC-33AA1D1179E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E3A85E4C-D837-4B68-8B23-A5984C8CCDD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2042BA38-8C96-42A7-9231-10DC24C2736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ADDC9B66-FE87-44C6-8A05-B8404C45B3A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28905</xdr:rowOff>
    </xdr:from>
    <xdr:to>
      <xdr:col>55</xdr:col>
      <xdr:colOff>50800</xdr:colOff>
      <xdr:row>83</xdr:row>
      <xdr:rowOff>130505</xdr:rowOff>
    </xdr:to>
    <xdr:sp macro="" textlink="">
      <xdr:nvSpPr>
        <xdr:cNvPr id="353" name="楕円 352">
          <a:extLst>
            <a:ext uri="{FF2B5EF4-FFF2-40B4-BE49-F238E27FC236}">
              <a16:creationId xmlns:a16="http://schemas.microsoft.com/office/drawing/2014/main" id="{A3018234-65ED-48A7-B373-05567F0D64F3}"/>
            </a:ext>
          </a:extLst>
        </xdr:cNvPr>
        <xdr:cNvSpPr/>
      </xdr:nvSpPr>
      <xdr:spPr>
        <a:xfrm>
          <a:off x="10426700" y="1425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51782</xdr:rowOff>
    </xdr:from>
    <xdr:ext cx="469744" cy="259045"/>
    <xdr:sp macro="" textlink="">
      <xdr:nvSpPr>
        <xdr:cNvPr id="354" name="【公営住宅】&#10;一人当たり面積該当値テキスト">
          <a:extLst>
            <a:ext uri="{FF2B5EF4-FFF2-40B4-BE49-F238E27FC236}">
              <a16:creationId xmlns:a16="http://schemas.microsoft.com/office/drawing/2014/main" id="{EF3ACD76-D733-4080-B4B4-591CE6A06FCF}"/>
            </a:ext>
          </a:extLst>
        </xdr:cNvPr>
        <xdr:cNvSpPr txBox="1"/>
      </xdr:nvSpPr>
      <xdr:spPr>
        <a:xfrm>
          <a:off x="10515600" y="1411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28448</xdr:rowOff>
    </xdr:from>
    <xdr:to>
      <xdr:col>50</xdr:col>
      <xdr:colOff>165100</xdr:colOff>
      <xdr:row>83</xdr:row>
      <xdr:rowOff>130048</xdr:rowOff>
    </xdr:to>
    <xdr:sp macro="" textlink="">
      <xdr:nvSpPr>
        <xdr:cNvPr id="355" name="楕円 354">
          <a:extLst>
            <a:ext uri="{FF2B5EF4-FFF2-40B4-BE49-F238E27FC236}">
              <a16:creationId xmlns:a16="http://schemas.microsoft.com/office/drawing/2014/main" id="{0DD3A07C-24C6-4760-8F83-589A7CE7A32B}"/>
            </a:ext>
          </a:extLst>
        </xdr:cNvPr>
        <xdr:cNvSpPr/>
      </xdr:nvSpPr>
      <xdr:spPr>
        <a:xfrm>
          <a:off x="9588500" y="1425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79248</xdr:rowOff>
    </xdr:from>
    <xdr:to>
      <xdr:col>55</xdr:col>
      <xdr:colOff>0</xdr:colOff>
      <xdr:row>83</xdr:row>
      <xdr:rowOff>79705</xdr:rowOff>
    </xdr:to>
    <xdr:cxnSp macro="">
      <xdr:nvCxnSpPr>
        <xdr:cNvPr id="356" name="直線コネクタ 355">
          <a:extLst>
            <a:ext uri="{FF2B5EF4-FFF2-40B4-BE49-F238E27FC236}">
              <a16:creationId xmlns:a16="http://schemas.microsoft.com/office/drawing/2014/main" id="{AAAD1ABC-A5C2-4DE6-99B4-213556C8E278}"/>
            </a:ext>
          </a:extLst>
        </xdr:cNvPr>
        <xdr:cNvCxnSpPr/>
      </xdr:nvCxnSpPr>
      <xdr:spPr>
        <a:xfrm>
          <a:off x="9639300" y="14309598"/>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35764</xdr:rowOff>
    </xdr:from>
    <xdr:to>
      <xdr:col>46</xdr:col>
      <xdr:colOff>38100</xdr:colOff>
      <xdr:row>83</xdr:row>
      <xdr:rowOff>137364</xdr:rowOff>
    </xdr:to>
    <xdr:sp macro="" textlink="">
      <xdr:nvSpPr>
        <xdr:cNvPr id="357" name="楕円 356">
          <a:extLst>
            <a:ext uri="{FF2B5EF4-FFF2-40B4-BE49-F238E27FC236}">
              <a16:creationId xmlns:a16="http://schemas.microsoft.com/office/drawing/2014/main" id="{E74AE9D9-2BEF-4CD9-B310-3537E036E0A0}"/>
            </a:ext>
          </a:extLst>
        </xdr:cNvPr>
        <xdr:cNvSpPr/>
      </xdr:nvSpPr>
      <xdr:spPr>
        <a:xfrm>
          <a:off x="8699500" y="1426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79248</xdr:rowOff>
    </xdr:from>
    <xdr:to>
      <xdr:col>50</xdr:col>
      <xdr:colOff>114300</xdr:colOff>
      <xdr:row>83</xdr:row>
      <xdr:rowOff>86564</xdr:rowOff>
    </xdr:to>
    <xdr:cxnSp macro="">
      <xdr:nvCxnSpPr>
        <xdr:cNvPr id="358" name="直線コネクタ 357">
          <a:extLst>
            <a:ext uri="{FF2B5EF4-FFF2-40B4-BE49-F238E27FC236}">
              <a16:creationId xmlns:a16="http://schemas.microsoft.com/office/drawing/2014/main" id="{BA4F99FE-8C5A-421C-AA0B-FFD41D81BBA6}"/>
            </a:ext>
          </a:extLst>
        </xdr:cNvPr>
        <xdr:cNvCxnSpPr/>
      </xdr:nvCxnSpPr>
      <xdr:spPr>
        <a:xfrm flipV="1">
          <a:off x="8750300" y="14309598"/>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87885</xdr:rowOff>
    </xdr:from>
    <xdr:to>
      <xdr:col>41</xdr:col>
      <xdr:colOff>101600</xdr:colOff>
      <xdr:row>84</xdr:row>
      <xdr:rowOff>18035</xdr:rowOff>
    </xdr:to>
    <xdr:sp macro="" textlink="">
      <xdr:nvSpPr>
        <xdr:cNvPr id="359" name="楕円 358">
          <a:extLst>
            <a:ext uri="{FF2B5EF4-FFF2-40B4-BE49-F238E27FC236}">
              <a16:creationId xmlns:a16="http://schemas.microsoft.com/office/drawing/2014/main" id="{05FF1D3F-EE9A-4912-85CA-1E708426AAEF}"/>
            </a:ext>
          </a:extLst>
        </xdr:cNvPr>
        <xdr:cNvSpPr/>
      </xdr:nvSpPr>
      <xdr:spPr>
        <a:xfrm>
          <a:off x="7810500" y="1431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86564</xdr:rowOff>
    </xdr:from>
    <xdr:to>
      <xdr:col>45</xdr:col>
      <xdr:colOff>177800</xdr:colOff>
      <xdr:row>83</xdr:row>
      <xdr:rowOff>138685</xdr:rowOff>
    </xdr:to>
    <xdr:cxnSp macro="">
      <xdr:nvCxnSpPr>
        <xdr:cNvPr id="360" name="直線コネクタ 359">
          <a:extLst>
            <a:ext uri="{FF2B5EF4-FFF2-40B4-BE49-F238E27FC236}">
              <a16:creationId xmlns:a16="http://schemas.microsoft.com/office/drawing/2014/main" id="{BE082AE3-0766-4C40-815A-A622D5063CF5}"/>
            </a:ext>
          </a:extLst>
        </xdr:cNvPr>
        <xdr:cNvCxnSpPr/>
      </xdr:nvCxnSpPr>
      <xdr:spPr>
        <a:xfrm flipV="1">
          <a:off x="7861300" y="14316914"/>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93827</xdr:rowOff>
    </xdr:from>
    <xdr:to>
      <xdr:col>36</xdr:col>
      <xdr:colOff>165100</xdr:colOff>
      <xdr:row>84</xdr:row>
      <xdr:rowOff>23977</xdr:rowOff>
    </xdr:to>
    <xdr:sp macro="" textlink="">
      <xdr:nvSpPr>
        <xdr:cNvPr id="361" name="楕円 360">
          <a:extLst>
            <a:ext uri="{FF2B5EF4-FFF2-40B4-BE49-F238E27FC236}">
              <a16:creationId xmlns:a16="http://schemas.microsoft.com/office/drawing/2014/main" id="{2FE0318C-C52B-42AD-906C-C2E62108558C}"/>
            </a:ext>
          </a:extLst>
        </xdr:cNvPr>
        <xdr:cNvSpPr/>
      </xdr:nvSpPr>
      <xdr:spPr>
        <a:xfrm>
          <a:off x="6921500" y="1432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138685</xdr:rowOff>
    </xdr:from>
    <xdr:to>
      <xdr:col>41</xdr:col>
      <xdr:colOff>50800</xdr:colOff>
      <xdr:row>83</xdr:row>
      <xdr:rowOff>144627</xdr:rowOff>
    </xdr:to>
    <xdr:cxnSp macro="">
      <xdr:nvCxnSpPr>
        <xdr:cNvPr id="362" name="直線コネクタ 361">
          <a:extLst>
            <a:ext uri="{FF2B5EF4-FFF2-40B4-BE49-F238E27FC236}">
              <a16:creationId xmlns:a16="http://schemas.microsoft.com/office/drawing/2014/main" id="{CCEF3E7C-61EC-48A3-86A5-44FB934433E2}"/>
            </a:ext>
          </a:extLst>
        </xdr:cNvPr>
        <xdr:cNvCxnSpPr/>
      </xdr:nvCxnSpPr>
      <xdr:spPr>
        <a:xfrm flipV="1">
          <a:off x="6972300" y="14369035"/>
          <a:ext cx="889000" cy="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133063</xdr:rowOff>
    </xdr:from>
    <xdr:ext cx="469744" cy="259045"/>
    <xdr:sp macro="" textlink="">
      <xdr:nvSpPr>
        <xdr:cNvPr id="363" name="n_1aveValue【公営住宅】&#10;一人当たり面積">
          <a:extLst>
            <a:ext uri="{FF2B5EF4-FFF2-40B4-BE49-F238E27FC236}">
              <a16:creationId xmlns:a16="http://schemas.microsoft.com/office/drawing/2014/main" id="{1F78D1C9-90A2-4F24-BF6E-F66D4A60B227}"/>
            </a:ext>
          </a:extLst>
        </xdr:cNvPr>
        <xdr:cNvSpPr txBox="1"/>
      </xdr:nvSpPr>
      <xdr:spPr>
        <a:xfrm>
          <a:off x="9391727" y="1436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168267</xdr:rowOff>
    </xdr:from>
    <xdr:ext cx="469744" cy="259045"/>
    <xdr:sp macro="" textlink="">
      <xdr:nvSpPr>
        <xdr:cNvPr id="364" name="n_2aveValue【公営住宅】&#10;一人当たり面積">
          <a:extLst>
            <a:ext uri="{FF2B5EF4-FFF2-40B4-BE49-F238E27FC236}">
              <a16:creationId xmlns:a16="http://schemas.microsoft.com/office/drawing/2014/main" id="{71B00EB1-DFDD-495D-B729-4134CE687C17}"/>
            </a:ext>
          </a:extLst>
        </xdr:cNvPr>
        <xdr:cNvSpPr txBox="1"/>
      </xdr:nvSpPr>
      <xdr:spPr>
        <a:xfrm>
          <a:off x="8515427" y="1439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11244</xdr:rowOff>
    </xdr:from>
    <xdr:ext cx="469744" cy="259045"/>
    <xdr:sp macro="" textlink="">
      <xdr:nvSpPr>
        <xdr:cNvPr id="365" name="n_3aveValue【公営住宅】&#10;一人当たり面積">
          <a:extLst>
            <a:ext uri="{FF2B5EF4-FFF2-40B4-BE49-F238E27FC236}">
              <a16:creationId xmlns:a16="http://schemas.microsoft.com/office/drawing/2014/main" id="{55DEF189-8EC9-4598-BE58-C31B60B5A601}"/>
            </a:ext>
          </a:extLst>
        </xdr:cNvPr>
        <xdr:cNvSpPr txBox="1"/>
      </xdr:nvSpPr>
      <xdr:spPr>
        <a:xfrm>
          <a:off x="7626427" y="1407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37964</xdr:rowOff>
    </xdr:from>
    <xdr:ext cx="469744" cy="259045"/>
    <xdr:sp macro="" textlink="">
      <xdr:nvSpPr>
        <xdr:cNvPr id="366" name="n_4aveValue【公営住宅】&#10;一人当たり面積">
          <a:extLst>
            <a:ext uri="{FF2B5EF4-FFF2-40B4-BE49-F238E27FC236}">
              <a16:creationId xmlns:a16="http://schemas.microsoft.com/office/drawing/2014/main" id="{A8957E15-366C-4E51-A902-5433B9786B65}"/>
            </a:ext>
          </a:extLst>
        </xdr:cNvPr>
        <xdr:cNvSpPr txBox="1"/>
      </xdr:nvSpPr>
      <xdr:spPr>
        <a:xfrm>
          <a:off x="6737427" y="1443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146575</xdr:rowOff>
    </xdr:from>
    <xdr:ext cx="469744" cy="259045"/>
    <xdr:sp macro="" textlink="">
      <xdr:nvSpPr>
        <xdr:cNvPr id="367" name="n_1mainValue【公営住宅】&#10;一人当たり面積">
          <a:extLst>
            <a:ext uri="{FF2B5EF4-FFF2-40B4-BE49-F238E27FC236}">
              <a16:creationId xmlns:a16="http://schemas.microsoft.com/office/drawing/2014/main" id="{234C9726-0FAF-47D8-ACDF-76C267D403C7}"/>
            </a:ext>
          </a:extLst>
        </xdr:cNvPr>
        <xdr:cNvSpPr txBox="1"/>
      </xdr:nvSpPr>
      <xdr:spPr>
        <a:xfrm>
          <a:off x="9391727" y="1403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153891</xdr:rowOff>
    </xdr:from>
    <xdr:ext cx="469744" cy="259045"/>
    <xdr:sp macro="" textlink="">
      <xdr:nvSpPr>
        <xdr:cNvPr id="368" name="n_2mainValue【公営住宅】&#10;一人当たり面積">
          <a:extLst>
            <a:ext uri="{FF2B5EF4-FFF2-40B4-BE49-F238E27FC236}">
              <a16:creationId xmlns:a16="http://schemas.microsoft.com/office/drawing/2014/main" id="{8BEB5BB5-5E2A-4A22-99F9-BE5F41660DE6}"/>
            </a:ext>
          </a:extLst>
        </xdr:cNvPr>
        <xdr:cNvSpPr txBox="1"/>
      </xdr:nvSpPr>
      <xdr:spPr>
        <a:xfrm>
          <a:off x="8515427" y="14041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9162</xdr:rowOff>
    </xdr:from>
    <xdr:ext cx="469744" cy="259045"/>
    <xdr:sp macro="" textlink="">
      <xdr:nvSpPr>
        <xdr:cNvPr id="369" name="n_3mainValue【公営住宅】&#10;一人当たり面積">
          <a:extLst>
            <a:ext uri="{FF2B5EF4-FFF2-40B4-BE49-F238E27FC236}">
              <a16:creationId xmlns:a16="http://schemas.microsoft.com/office/drawing/2014/main" id="{B3699030-C2FD-4EBA-B295-1D4B48C73549}"/>
            </a:ext>
          </a:extLst>
        </xdr:cNvPr>
        <xdr:cNvSpPr txBox="1"/>
      </xdr:nvSpPr>
      <xdr:spPr>
        <a:xfrm>
          <a:off x="7626427" y="1441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40504</xdr:rowOff>
    </xdr:from>
    <xdr:ext cx="469744" cy="259045"/>
    <xdr:sp macro="" textlink="">
      <xdr:nvSpPr>
        <xdr:cNvPr id="370" name="n_4mainValue【公営住宅】&#10;一人当たり面積">
          <a:extLst>
            <a:ext uri="{FF2B5EF4-FFF2-40B4-BE49-F238E27FC236}">
              <a16:creationId xmlns:a16="http://schemas.microsoft.com/office/drawing/2014/main" id="{48E6CF5B-82C0-414F-9CE1-ACC166743902}"/>
            </a:ext>
          </a:extLst>
        </xdr:cNvPr>
        <xdr:cNvSpPr txBox="1"/>
      </xdr:nvSpPr>
      <xdr:spPr>
        <a:xfrm>
          <a:off x="6737427" y="1409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EEE88BDD-8F40-4141-B4D2-E41862CBA05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47F1E8BF-E763-48C9-8320-8C08975EE89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74E9937E-E5DB-4017-B67F-69A386EE17A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34C0F015-45D7-4520-B61F-4605477B211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6F1936AC-9DBA-4D93-855C-39718AC23A5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57E3E7E1-7ADF-4A25-A9EE-5B3CDAFC7B7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26501D88-52FB-49F5-932D-9C99E69AEB0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FD50791F-4709-48EA-9DA7-76AAC5617A0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a:extLst>
            <a:ext uri="{FF2B5EF4-FFF2-40B4-BE49-F238E27FC236}">
              <a16:creationId xmlns:a16="http://schemas.microsoft.com/office/drawing/2014/main" id="{94905DA5-2F4D-4BC8-8BEB-3209F464FFC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a:extLst>
            <a:ext uri="{FF2B5EF4-FFF2-40B4-BE49-F238E27FC236}">
              <a16:creationId xmlns:a16="http://schemas.microsoft.com/office/drawing/2014/main" id="{202CC689-DEE9-42C0-97E3-23F129DDD8C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a:extLst>
            <a:ext uri="{FF2B5EF4-FFF2-40B4-BE49-F238E27FC236}">
              <a16:creationId xmlns:a16="http://schemas.microsoft.com/office/drawing/2014/main" id="{2B0F1CE2-D951-4269-A6EA-E1FEB593FF1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a:extLst>
            <a:ext uri="{FF2B5EF4-FFF2-40B4-BE49-F238E27FC236}">
              <a16:creationId xmlns:a16="http://schemas.microsoft.com/office/drawing/2014/main" id="{D0020A42-E278-4D58-89BC-2BCF7085B11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a:extLst>
            <a:ext uri="{FF2B5EF4-FFF2-40B4-BE49-F238E27FC236}">
              <a16:creationId xmlns:a16="http://schemas.microsoft.com/office/drawing/2014/main" id="{9A3FF158-EA1E-4401-B37B-8A343452110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a:extLst>
            <a:ext uri="{FF2B5EF4-FFF2-40B4-BE49-F238E27FC236}">
              <a16:creationId xmlns:a16="http://schemas.microsoft.com/office/drawing/2014/main" id="{4FDD1988-11BB-425F-80A6-AD7B288EFAC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a:extLst>
            <a:ext uri="{FF2B5EF4-FFF2-40B4-BE49-F238E27FC236}">
              <a16:creationId xmlns:a16="http://schemas.microsoft.com/office/drawing/2014/main" id="{D245B4B2-C890-42E7-8F22-ACBBCBC2716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a:extLst>
            <a:ext uri="{FF2B5EF4-FFF2-40B4-BE49-F238E27FC236}">
              <a16:creationId xmlns:a16="http://schemas.microsoft.com/office/drawing/2014/main" id="{DA351DAB-1FD1-473A-9ACC-9DEAA0EFE41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a:extLst>
            <a:ext uri="{FF2B5EF4-FFF2-40B4-BE49-F238E27FC236}">
              <a16:creationId xmlns:a16="http://schemas.microsoft.com/office/drawing/2014/main" id="{222FF6FE-7512-446C-B0B6-56BACEAD189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a:extLst>
            <a:ext uri="{FF2B5EF4-FFF2-40B4-BE49-F238E27FC236}">
              <a16:creationId xmlns:a16="http://schemas.microsoft.com/office/drawing/2014/main" id="{5E180F89-1B7E-4E26-A4D2-563E705087D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a:extLst>
            <a:ext uri="{FF2B5EF4-FFF2-40B4-BE49-F238E27FC236}">
              <a16:creationId xmlns:a16="http://schemas.microsoft.com/office/drawing/2014/main" id="{8C64B9AE-8466-4301-AE93-B9B8D12BF97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a:extLst>
            <a:ext uri="{FF2B5EF4-FFF2-40B4-BE49-F238E27FC236}">
              <a16:creationId xmlns:a16="http://schemas.microsoft.com/office/drawing/2014/main" id="{DBE7DA0A-4ABA-4C5A-8FF8-217C963C2CC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a:extLst>
            <a:ext uri="{FF2B5EF4-FFF2-40B4-BE49-F238E27FC236}">
              <a16:creationId xmlns:a16="http://schemas.microsoft.com/office/drawing/2014/main" id="{1D6F98AD-0412-406A-9E6E-629E5766C33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a:extLst>
            <a:ext uri="{FF2B5EF4-FFF2-40B4-BE49-F238E27FC236}">
              <a16:creationId xmlns:a16="http://schemas.microsoft.com/office/drawing/2014/main" id="{311C788B-949D-4C5C-8062-0258677ED21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a:extLst>
            <a:ext uri="{FF2B5EF4-FFF2-40B4-BE49-F238E27FC236}">
              <a16:creationId xmlns:a16="http://schemas.microsoft.com/office/drawing/2014/main" id="{345F0C74-7C30-4860-B8C9-F477966FC7D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a:extLst>
            <a:ext uri="{FF2B5EF4-FFF2-40B4-BE49-F238E27FC236}">
              <a16:creationId xmlns:a16="http://schemas.microsoft.com/office/drawing/2014/main" id="{45DB28FB-F8DF-4F3F-983D-16AD0987EF7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5" name="テキスト ボックス 394">
          <a:extLst>
            <a:ext uri="{FF2B5EF4-FFF2-40B4-BE49-F238E27FC236}">
              <a16:creationId xmlns:a16="http://schemas.microsoft.com/office/drawing/2014/main" id="{5E1641A0-9475-46FB-92C1-1083BA968F6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6" name="直線コネクタ 395">
          <a:extLst>
            <a:ext uri="{FF2B5EF4-FFF2-40B4-BE49-F238E27FC236}">
              <a16:creationId xmlns:a16="http://schemas.microsoft.com/office/drawing/2014/main" id="{A099E711-CB66-49A0-B1E7-A342079828F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7" name="テキスト ボックス 396">
          <a:extLst>
            <a:ext uri="{FF2B5EF4-FFF2-40B4-BE49-F238E27FC236}">
              <a16:creationId xmlns:a16="http://schemas.microsoft.com/office/drawing/2014/main" id="{E3CDE910-A18C-4314-BA33-7264F94D2AA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98" name="直線コネクタ 397">
          <a:extLst>
            <a:ext uri="{FF2B5EF4-FFF2-40B4-BE49-F238E27FC236}">
              <a16:creationId xmlns:a16="http://schemas.microsoft.com/office/drawing/2014/main" id="{F9A944B1-D494-4738-ADD0-3F880E784337}"/>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399" name="テキスト ボックス 398">
          <a:extLst>
            <a:ext uri="{FF2B5EF4-FFF2-40B4-BE49-F238E27FC236}">
              <a16:creationId xmlns:a16="http://schemas.microsoft.com/office/drawing/2014/main" id="{638EFB8D-4E75-4A71-9D45-28AED78E2AD1}"/>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0" name="直線コネクタ 399">
          <a:extLst>
            <a:ext uri="{FF2B5EF4-FFF2-40B4-BE49-F238E27FC236}">
              <a16:creationId xmlns:a16="http://schemas.microsoft.com/office/drawing/2014/main" id="{6237B977-3D0D-44D0-A9A8-58DC01A75E4E}"/>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1" name="テキスト ボックス 400">
          <a:extLst>
            <a:ext uri="{FF2B5EF4-FFF2-40B4-BE49-F238E27FC236}">
              <a16:creationId xmlns:a16="http://schemas.microsoft.com/office/drawing/2014/main" id="{040DB8B5-4A9D-495D-9AC7-A2FA16D09AA8}"/>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2" name="直線コネクタ 401">
          <a:extLst>
            <a:ext uri="{FF2B5EF4-FFF2-40B4-BE49-F238E27FC236}">
              <a16:creationId xmlns:a16="http://schemas.microsoft.com/office/drawing/2014/main" id="{21025259-9BBE-4B71-B669-821E31D09131}"/>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3" name="テキスト ボックス 402">
          <a:extLst>
            <a:ext uri="{FF2B5EF4-FFF2-40B4-BE49-F238E27FC236}">
              <a16:creationId xmlns:a16="http://schemas.microsoft.com/office/drawing/2014/main" id="{2CDCF995-EB6F-4631-AEE4-08C805B3115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4" name="直線コネクタ 403">
          <a:extLst>
            <a:ext uri="{FF2B5EF4-FFF2-40B4-BE49-F238E27FC236}">
              <a16:creationId xmlns:a16="http://schemas.microsoft.com/office/drawing/2014/main" id="{7F6FCF9D-DAB5-403C-A452-AAEE834513A8}"/>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5" name="テキスト ボックス 404">
          <a:extLst>
            <a:ext uri="{FF2B5EF4-FFF2-40B4-BE49-F238E27FC236}">
              <a16:creationId xmlns:a16="http://schemas.microsoft.com/office/drawing/2014/main" id="{A3CEFF52-DB6B-49C7-9C72-6EDAE266FAC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6" name="直線コネクタ 405">
          <a:extLst>
            <a:ext uri="{FF2B5EF4-FFF2-40B4-BE49-F238E27FC236}">
              <a16:creationId xmlns:a16="http://schemas.microsoft.com/office/drawing/2014/main" id="{E9D52DE0-D54E-4B8C-BDEC-19B444A53C9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07" name="テキスト ボックス 406">
          <a:extLst>
            <a:ext uri="{FF2B5EF4-FFF2-40B4-BE49-F238E27FC236}">
              <a16:creationId xmlns:a16="http://schemas.microsoft.com/office/drawing/2014/main" id="{54D6C86F-33CB-46AE-B352-B95A4BD0BAF1}"/>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8" name="【認定こども園・幼稚園・保育所】&#10;有形固定資産減価償却率グラフ枠">
          <a:extLst>
            <a:ext uri="{FF2B5EF4-FFF2-40B4-BE49-F238E27FC236}">
              <a16:creationId xmlns:a16="http://schemas.microsoft.com/office/drawing/2014/main" id="{1E519F1B-0FC3-4A29-81ED-66629ABEFD2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37338</xdr:rowOff>
    </xdr:from>
    <xdr:to>
      <xdr:col>85</xdr:col>
      <xdr:colOff>126364</xdr:colOff>
      <xdr:row>41</xdr:row>
      <xdr:rowOff>133350</xdr:rowOff>
    </xdr:to>
    <xdr:cxnSp macro="">
      <xdr:nvCxnSpPr>
        <xdr:cNvPr id="409" name="直線コネクタ 408">
          <a:extLst>
            <a:ext uri="{FF2B5EF4-FFF2-40B4-BE49-F238E27FC236}">
              <a16:creationId xmlns:a16="http://schemas.microsoft.com/office/drawing/2014/main" id="{79396BDC-3E6D-43A1-8010-571A2B7E2484}"/>
            </a:ext>
          </a:extLst>
        </xdr:cNvPr>
        <xdr:cNvCxnSpPr/>
      </xdr:nvCxnSpPr>
      <xdr:spPr>
        <a:xfrm flipV="1">
          <a:off x="16318864" y="5695188"/>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69744" cy="259045"/>
    <xdr:sp macro="" textlink="">
      <xdr:nvSpPr>
        <xdr:cNvPr id="410" name="【認定こども園・幼稚園・保育所】&#10;有形固定資産減価償却率最小値テキスト">
          <a:extLst>
            <a:ext uri="{FF2B5EF4-FFF2-40B4-BE49-F238E27FC236}">
              <a16:creationId xmlns:a16="http://schemas.microsoft.com/office/drawing/2014/main" id="{BD20390C-4220-44B1-82A5-F792FC0FFAC8}"/>
            </a:ext>
          </a:extLst>
        </xdr:cNvPr>
        <xdr:cNvSpPr txBox="1"/>
      </xdr:nvSpPr>
      <xdr:spPr>
        <a:xfrm>
          <a:off x="16357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411" name="直線コネクタ 410">
          <a:extLst>
            <a:ext uri="{FF2B5EF4-FFF2-40B4-BE49-F238E27FC236}">
              <a16:creationId xmlns:a16="http://schemas.microsoft.com/office/drawing/2014/main" id="{144C7E59-1942-4560-96BD-811438AAA72D}"/>
            </a:ext>
          </a:extLst>
        </xdr:cNvPr>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155465</xdr:rowOff>
    </xdr:from>
    <xdr:ext cx="405111" cy="259045"/>
    <xdr:sp macro="" textlink="">
      <xdr:nvSpPr>
        <xdr:cNvPr id="412" name="【認定こども園・幼稚園・保育所】&#10;有形固定資産減価償却率最大値テキスト">
          <a:extLst>
            <a:ext uri="{FF2B5EF4-FFF2-40B4-BE49-F238E27FC236}">
              <a16:creationId xmlns:a16="http://schemas.microsoft.com/office/drawing/2014/main" id="{B954BFE7-2134-427A-A9AF-9A50DC26A62C}"/>
            </a:ext>
          </a:extLst>
        </xdr:cNvPr>
        <xdr:cNvSpPr txBox="1"/>
      </xdr:nvSpPr>
      <xdr:spPr>
        <a:xfrm>
          <a:off x="16357600" y="5470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37338</xdr:rowOff>
    </xdr:from>
    <xdr:to>
      <xdr:col>86</xdr:col>
      <xdr:colOff>25400</xdr:colOff>
      <xdr:row>33</xdr:row>
      <xdr:rowOff>37338</xdr:rowOff>
    </xdr:to>
    <xdr:cxnSp macro="">
      <xdr:nvCxnSpPr>
        <xdr:cNvPr id="413" name="直線コネクタ 412">
          <a:extLst>
            <a:ext uri="{FF2B5EF4-FFF2-40B4-BE49-F238E27FC236}">
              <a16:creationId xmlns:a16="http://schemas.microsoft.com/office/drawing/2014/main" id="{27AF5DE2-C93C-4706-A398-59436F3BFA33}"/>
            </a:ext>
          </a:extLst>
        </xdr:cNvPr>
        <xdr:cNvCxnSpPr/>
      </xdr:nvCxnSpPr>
      <xdr:spPr>
        <a:xfrm>
          <a:off x="16230600" y="569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64279</xdr:rowOff>
    </xdr:from>
    <xdr:ext cx="405111" cy="259045"/>
    <xdr:sp macro="" textlink="">
      <xdr:nvSpPr>
        <xdr:cNvPr id="414" name="【認定こども園・幼稚園・保育所】&#10;有形固定資産減価償却率平均値テキスト">
          <a:extLst>
            <a:ext uri="{FF2B5EF4-FFF2-40B4-BE49-F238E27FC236}">
              <a16:creationId xmlns:a16="http://schemas.microsoft.com/office/drawing/2014/main" id="{033734CF-BE0D-4866-BC82-A61ACBEE639D}"/>
            </a:ext>
          </a:extLst>
        </xdr:cNvPr>
        <xdr:cNvSpPr txBox="1"/>
      </xdr:nvSpPr>
      <xdr:spPr>
        <a:xfrm>
          <a:off x="16357600" y="60650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41402</xdr:rowOff>
    </xdr:from>
    <xdr:to>
      <xdr:col>85</xdr:col>
      <xdr:colOff>177800</xdr:colOff>
      <xdr:row>36</xdr:row>
      <xdr:rowOff>143002</xdr:rowOff>
    </xdr:to>
    <xdr:sp macro="" textlink="">
      <xdr:nvSpPr>
        <xdr:cNvPr id="415" name="フローチャート: 判断 414">
          <a:extLst>
            <a:ext uri="{FF2B5EF4-FFF2-40B4-BE49-F238E27FC236}">
              <a16:creationId xmlns:a16="http://schemas.microsoft.com/office/drawing/2014/main" id="{65111D7C-A202-447F-8288-EC17973865A3}"/>
            </a:ext>
          </a:extLst>
        </xdr:cNvPr>
        <xdr:cNvSpPr/>
      </xdr:nvSpPr>
      <xdr:spPr>
        <a:xfrm>
          <a:off x="16268700" y="621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121412</xdr:rowOff>
    </xdr:from>
    <xdr:to>
      <xdr:col>81</xdr:col>
      <xdr:colOff>101600</xdr:colOff>
      <xdr:row>36</xdr:row>
      <xdr:rowOff>51562</xdr:rowOff>
    </xdr:to>
    <xdr:sp macro="" textlink="">
      <xdr:nvSpPr>
        <xdr:cNvPr id="416" name="フローチャート: 判断 415">
          <a:extLst>
            <a:ext uri="{FF2B5EF4-FFF2-40B4-BE49-F238E27FC236}">
              <a16:creationId xmlns:a16="http://schemas.microsoft.com/office/drawing/2014/main" id="{BC93932E-2781-42C6-8F46-76ECEC9E6409}"/>
            </a:ext>
          </a:extLst>
        </xdr:cNvPr>
        <xdr:cNvSpPr/>
      </xdr:nvSpPr>
      <xdr:spPr>
        <a:xfrm>
          <a:off x="15430500" y="6122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45974</xdr:rowOff>
    </xdr:from>
    <xdr:to>
      <xdr:col>76</xdr:col>
      <xdr:colOff>165100</xdr:colOff>
      <xdr:row>35</xdr:row>
      <xdr:rowOff>147574</xdr:rowOff>
    </xdr:to>
    <xdr:sp macro="" textlink="">
      <xdr:nvSpPr>
        <xdr:cNvPr id="417" name="フローチャート: 判断 416">
          <a:extLst>
            <a:ext uri="{FF2B5EF4-FFF2-40B4-BE49-F238E27FC236}">
              <a16:creationId xmlns:a16="http://schemas.microsoft.com/office/drawing/2014/main" id="{0EBC1D77-A3F1-49B9-BD0A-CCCBCD590B1C}"/>
            </a:ext>
          </a:extLst>
        </xdr:cNvPr>
        <xdr:cNvSpPr/>
      </xdr:nvSpPr>
      <xdr:spPr>
        <a:xfrm>
          <a:off x="14541500" y="604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61976</xdr:rowOff>
    </xdr:from>
    <xdr:to>
      <xdr:col>72</xdr:col>
      <xdr:colOff>38100</xdr:colOff>
      <xdr:row>35</xdr:row>
      <xdr:rowOff>163576</xdr:rowOff>
    </xdr:to>
    <xdr:sp macro="" textlink="">
      <xdr:nvSpPr>
        <xdr:cNvPr id="418" name="フローチャート: 判断 417">
          <a:extLst>
            <a:ext uri="{FF2B5EF4-FFF2-40B4-BE49-F238E27FC236}">
              <a16:creationId xmlns:a16="http://schemas.microsoft.com/office/drawing/2014/main" id="{3D7B482D-05E7-498F-8EE0-2B1DB9280F8F}"/>
            </a:ext>
          </a:extLst>
        </xdr:cNvPr>
        <xdr:cNvSpPr/>
      </xdr:nvSpPr>
      <xdr:spPr>
        <a:xfrm>
          <a:off x="13652500" y="606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80264</xdr:rowOff>
    </xdr:from>
    <xdr:to>
      <xdr:col>67</xdr:col>
      <xdr:colOff>101600</xdr:colOff>
      <xdr:row>36</xdr:row>
      <xdr:rowOff>10414</xdr:rowOff>
    </xdr:to>
    <xdr:sp macro="" textlink="">
      <xdr:nvSpPr>
        <xdr:cNvPr id="419" name="フローチャート: 判断 418">
          <a:extLst>
            <a:ext uri="{FF2B5EF4-FFF2-40B4-BE49-F238E27FC236}">
              <a16:creationId xmlns:a16="http://schemas.microsoft.com/office/drawing/2014/main" id="{CC04E9C3-8012-40A4-BFE3-7CE15C0E4774}"/>
            </a:ext>
          </a:extLst>
        </xdr:cNvPr>
        <xdr:cNvSpPr/>
      </xdr:nvSpPr>
      <xdr:spPr>
        <a:xfrm>
          <a:off x="12763500" y="60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1A83340A-665C-40F0-9DB1-02821236FC0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1A819BA3-D98E-441D-B7B2-9B4EB81DC2E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71853A73-081B-40E1-95D0-830DA28C693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9DB05C2D-8A99-4729-8212-6C24CD75FCE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02E41798-1594-4B60-9DF4-786346A3677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13970</xdr:rowOff>
    </xdr:from>
    <xdr:to>
      <xdr:col>85</xdr:col>
      <xdr:colOff>177800</xdr:colOff>
      <xdr:row>37</xdr:row>
      <xdr:rowOff>115570</xdr:rowOff>
    </xdr:to>
    <xdr:sp macro="" textlink="">
      <xdr:nvSpPr>
        <xdr:cNvPr id="425" name="楕円 424">
          <a:extLst>
            <a:ext uri="{FF2B5EF4-FFF2-40B4-BE49-F238E27FC236}">
              <a16:creationId xmlns:a16="http://schemas.microsoft.com/office/drawing/2014/main" id="{4614EF04-5E31-4B17-950D-16F7D0F59F0F}"/>
            </a:ext>
          </a:extLst>
        </xdr:cNvPr>
        <xdr:cNvSpPr/>
      </xdr:nvSpPr>
      <xdr:spPr>
        <a:xfrm>
          <a:off x="162687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163847</xdr:rowOff>
    </xdr:from>
    <xdr:ext cx="405111" cy="259045"/>
    <xdr:sp macro="" textlink="">
      <xdr:nvSpPr>
        <xdr:cNvPr id="426" name="【認定こども園・幼稚園・保育所】&#10;有形固定資産減価償却率該当値テキスト">
          <a:extLst>
            <a:ext uri="{FF2B5EF4-FFF2-40B4-BE49-F238E27FC236}">
              <a16:creationId xmlns:a16="http://schemas.microsoft.com/office/drawing/2014/main" id="{2EE25CAB-E8B8-450C-8BED-2EC9BEBDF5E6}"/>
            </a:ext>
          </a:extLst>
        </xdr:cNvPr>
        <xdr:cNvSpPr txBox="1"/>
      </xdr:nvSpPr>
      <xdr:spPr>
        <a:xfrm>
          <a:off x="16357600" y="633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151130</xdr:rowOff>
    </xdr:from>
    <xdr:to>
      <xdr:col>81</xdr:col>
      <xdr:colOff>101600</xdr:colOff>
      <xdr:row>37</xdr:row>
      <xdr:rowOff>81280</xdr:rowOff>
    </xdr:to>
    <xdr:sp macro="" textlink="">
      <xdr:nvSpPr>
        <xdr:cNvPr id="427" name="楕円 426">
          <a:extLst>
            <a:ext uri="{FF2B5EF4-FFF2-40B4-BE49-F238E27FC236}">
              <a16:creationId xmlns:a16="http://schemas.microsoft.com/office/drawing/2014/main" id="{57D6E336-2594-41C3-A5F8-A502B97D0600}"/>
            </a:ext>
          </a:extLst>
        </xdr:cNvPr>
        <xdr:cNvSpPr/>
      </xdr:nvSpPr>
      <xdr:spPr>
        <a:xfrm>
          <a:off x="15430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30480</xdr:rowOff>
    </xdr:from>
    <xdr:to>
      <xdr:col>85</xdr:col>
      <xdr:colOff>127000</xdr:colOff>
      <xdr:row>37</xdr:row>
      <xdr:rowOff>64770</xdr:rowOff>
    </xdr:to>
    <xdr:cxnSp macro="">
      <xdr:nvCxnSpPr>
        <xdr:cNvPr id="428" name="直線コネクタ 427">
          <a:extLst>
            <a:ext uri="{FF2B5EF4-FFF2-40B4-BE49-F238E27FC236}">
              <a16:creationId xmlns:a16="http://schemas.microsoft.com/office/drawing/2014/main" id="{4EE7BAA3-1877-4C28-BFDC-14F9B8657A96}"/>
            </a:ext>
          </a:extLst>
        </xdr:cNvPr>
        <xdr:cNvCxnSpPr/>
      </xdr:nvCxnSpPr>
      <xdr:spPr>
        <a:xfrm>
          <a:off x="15481300" y="63741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98552</xdr:rowOff>
    </xdr:from>
    <xdr:to>
      <xdr:col>76</xdr:col>
      <xdr:colOff>165100</xdr:colOff>
      <xdr:row>37</xdr:row>
      <xdr:rowOff>28702</xdr:rowOff>
    </xdr:to>
    <xdr:sp macro="" textlink="">
      <xdr:nvSpPr>
        <xdr:cNvPr id="429" name="楕円 428">
          <a:extLst>
            <a:ext uri="{FF2B5EF4-FFF2-40B4-BE49-F238E27FC236}">
              <a16:creationId xmlns:a16="http://schemas.microsoft.com/office/drawing/2014/main" id="{AA43876A-AA3E-475F-B193-65FD68305181}"/>
            </a:ext>
          </a:extLst>
        </xdr:cNvPr>
        <xdr:cNvSpPr/>
      </xdr:nvSpPr>
      <xdr:spPr>
        <a:xfrm>
          <a:off x="14541500" y="627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149352</xdr:rowOff>
    </xdr:from>
    <xdr:to>
      <xdr:col>81</xdr:col>
      <xdr:colOff>50800</xdr:colOff>
      <xdr:row>37</xdr:row>
      <xdr:rowOff>30480</xdr:rowOff>
    </xdr:to>
    <xdr:cxnSp macro="">
      <xdr:nvCxnSpPr>
        <xdr:cNvPr id="430" name="直線コネクタ 429">
          <a:extLst>
            <a:ext uri="{FF2B5EF4-FFF2-40B4-BE49-F238E27FC236}">
              <a16:creationId xmlns:a16="http://schemas.microsoft.com/office/drawing/2014/main" id="{27A77C93-AA09-4DF6-9826-56279C76B69E}"/>
            </a:ext>
          </a:extLst>
        </xdr:cNvPr>
        <xdr:cNvCxnSpPr/>
      </xdr:nvCxnSpPr>
      <xdr:spPr>
        <a:xfrm>
          <a:off x="14592300" y="6321552"/>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77978</xdr:rowOff>
    </xdr:from>
    <xdr:to>
      <xdr:col>72</xdr:col>
      <xdr:colOff>38100</xdr:colOff>
      <xdr:row>37</xdr:row>
      <xdr:rowOff>8128</xdr:rowOff>
    </xdr:to>
    <xdr:sp macro="" textlink="">
      <xdr:nvSpPr>
        <xdr:cNvPr id="431" name="楕円 430">
          <a:extLst>
            <a:ext uri="{FF2B5EF4-FFF2-40B4-BE49-F238E27FC236}">
              <a16:creationId xmlns:a16="http://schemas.microsoft.com/office/drawing/2014/main" id="{B70B4573-8A70-4247-BF11-AE77D1E0E8F0}"/>
            </a:ext>
          </a:extLst>
        </xdr:cNvPr>
        <xdr:cNvSpPr/>
      </xdr:nvSpPr>
      <xdr:spPr>
        <a:xfrm>
          <a:off x="13652500" y="625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128778</xdr:rowOff>
    </xdr:from>
    <xdr:to>
      <xdr:col>76</xdr:col>
      <xdr:colOff>114300</xdr:colOff>
      <xdr:row>36</xdr:row>
      <xdr:rowOff>149352</xdr:rowOff>
    </xdr:to>
    <xdr:cxnSp macro="">
      <xdr:nvCxnSpPr>
        <xdr:cNvPr id="432" name="直線コネクタ 431">
          <a:extLst>
            <a:ext uri="{FF2B5EF4-FFF2-40B4-BE49-F238E27FC236}">
              <a16:creationId xmlns:a16="http://schemas.microsoft.com/office/drawing/2014/main" id="{AAA9843C-8964-4DB0-8D2A-15F83CB9B1C8}"/>
            </a:ext>
          </a:extLst>
        </xdr:cNvPr>
        <xdr:cNvCxnSpPr/>
      </xdr:nvCxnSpPr>
      <xdr:spPr>
        <a:xfrm>
          <a:off x="13703300" y="630097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254</xdr:rowOff>
    </xdr:from>
    <xdr:to>
      <xdr:col>67</xdr:col>
      <xdr:colOff>101600</xdr:colOff>
      <xdr:row>36</xdr:row>
      <xdr:rowOff>101854</xdr:rowOff>
    </xdr:to>
    <xdr:sp macro="" textlink="">
      <xdr:nvSpPr>
        <xdr:cNvPr id="433" name="楕円 432">
          <a:extLst>
            <a:ext uri="{FF2B5EF4-FFF2-40B4-BE49-F238E27FC236}">
              <a16:creationId xmlns:a16="http://schemas.microsoft.com/office/drawing/2014/main" id="{308451C8-CFD4-40AC-B97A-214651472B65}"/>
            </a:ext>
          </a:extLst>
        </xdr:cNvPr>
        <xdr:cNvSpPr/>
      </xdr:nvSpPr>
      <xdr:spPr>
        <a:xfrm>
          <a:off x="12763500" y="617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51054</xdr:rowOff>
    </xdr:from>
    <xdr:to>
      <xdr:col>71</xdr:col>
      <xdr:colOff>177800</xdr:colOff>
      <xdr:row>36</xdr:row>
      <xdr:rowOff>128778</xdr:rowOff>
    </xdr:to>
    <xdr:cxnSp macro="">
      <xdr:nvCxnSpPr>
        <xdr:cNvPr id="434" name="直線コネクタ 433">
          <a:extLst>
            <a:ext uri="{FF2B5EF4-FFF2-40B4-BE49-F238E27FC236}">
              <a16:creationId xmlns:a16="http://schemas.microsoft.com/office/drawing/2014/main" id="{F773ABDC-D513-42CB-A817-1A8D0D7988CC}"/>
            </a:ext>
          </a:extLst>
        </xdr:cNvPr>
        <xdr:cNvCxnSpPr/>
      </xdr:nvCxnSpPr>
      <xdr:spPr>
        <a:xfrm>
          <a:off x="12814300" y="622325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68089</xdr:rowOff>
    </xdr:from>
    <xdr:ext cx="405111" cy="259045"/>
    <xdr:sp macro="" textlink="">
      <xdr:nvSpPr>
        <xdr:cNvPr id="435" name="n_1aveValue【認定こども園・幼稚園・保育所】&#10;有形固定資産減価償却率">
          <a:extLst>
            <a:ext uri="{FF2B5EF4-FFF2-40B4-BE49-F238E27FC236}">
              <a16:creationId xmlns:a16="http://schemas.microsoft.com/office/drawing/2014/main" id="{87C6A5EE-BF98-46FD-B34B-C214D3907AEC}"/>
            </a:ext>
          </a:extLst>
        </xdr:cNvPr>
        <xdr:cNvSpPr txBox="1"/>
      </xdr:nvSpPr>
      <xdr:spPr>
        <a:xfrm>
          <a:off x="15266044" y="589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164101</xdr:rowOff>
    </xdr:from>
    <xdr:ext cx="405111" cy="259045"/>
    <xdr:sp macro="" textlink="">
      <xdr:nvSpPr>
        <xdr:cNvPr id="436" name="n_2aveValue【認定こども園・幼稚園・保育所】&#10;有形固定資産減価償却率">
          <a:extLst>
            <a:ext uri="{FF2B5EF4-FFF2-40B4-BE49-F238E27FC236}">
              <a16:creationId xmlns:a16="http://schemas.microsoft.com/office/drawing/2014/main" id="{5CE24BD3-E54F-4F2E-8559-CB0BCA1E0518}"/>
            </a:ext>
          </a:extLst>
        </xdr:cNvPr>
        <xdr:cNvSpPr txBox="1"/>
      </xdr:nvSpPr>
      <xdr:spPr>
        <a:xfrm>
          <a:off x="14389744" y="582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8653</xdr:rowOff>
    </xdr:from>
    <xdr:ext cx="405111" cy="259045"/>
    <xdr:sp macro="" textlink="">
      <xdr:nvSpPr>
        <xdr:cNvPr id="437" name="n_3aveValue【認定こども園・幼稚園・保育所】&#10;有形固定資産減価償却率">
          <a:extLst>
            <a:ext uri="{FF2B5EF4-FFF2-40B4-BE49-F238E27FC236}">
              <a16:creationId xmlns:a16="http://schemas.microsoft.com/office/drawing/2014/main" id="{4B60CE51-B49A-468E-B99E-C7AE8D3B40BF}"/>
            </a:ext>
          </a:extLst>
        </xdr:cNvPr>
        <xdr:cNvSpPr txBox="1"/>
      </xdr:nvSpPr>
      <xdr:spPr>
        <a:xfrm>
          <a:off x="13500744" y="583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26941</xdr:rowOff>
    </xdr:from>
    <xdr:ext cx="405111" cy="259045"/>
    <xdr:sp macro="" textlink="">
      <xdr:nvSpPr>
        <xdr:cNvPr id="438" name="n_4aveValue【認定こども園・幼稚園・保育所】&#10;有形固定資産減価償却率">
          <a:extLst>
            <a:ext uri="{FF2B5EF4-FFF2-40B4-BE49-F238E27FC236}">
              <a16:creationId xmlns:a16="http://schemas.microsoft.com/office/drawing/2014/main" id="{D36BA6E9-4C07-4436-A9BA-1513F9764803}"/>
            </a:ext>
          </a:extLst>
        </xdr:cNvPr>
        <xdr:cNvSpPr txBox="1"/>
      </xdr:nvSpPr>
      <xdr:spPr>
        <a:xfrm>
          <a:off x="12611744" y="5856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72407</xdr:rowOff>
    </xdr:from>
    <xdr:ext cx="405111" cy="259045"/>
    <xdr:sp macro="" textlink="">
      <xdr:nvSpPr>
        <xdr:cNvPr id="439" name="n_1mainValue【認定こども園・幼稚園・保育所】&#10;有形固定資産減価償却率">
          <a:extLst>
            <a:ext uri="{FF2B5EF4-FFF2-40B4-BE49-F238E27FC236}">
              <a16:creationId xmlns:a16="http://schemas.microsoft.com/office/drawing/2014/main" id="{071B464F-1A84-451C-A535-0045F5094DCE}"/>
            </a:ext>
          </a:extLst>
        </xdr:cNvPr>
        <xdr:cNvSpPr txBox="1"/>
      </xdr:nvSpPr>
      <xdr:spPr>
        <a:xfrm>
          <a:off x="152660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19829</xdr:rowOff>
    </xdr:from>
    <xdr:ext cx="405111" cy="259045"/>
    <xdr:sp macro="" textlink="">
      <xdr:nvSpPr>
        <xdr:cNvPr id="440" name="n_2mainValue【認定こども園・幼稚園・保育所】&#10;有形固定資産減価償却率">
          <a:extLst>
            <a:ext uri="{FF2B5EF4-FFF2-40B4-BE49-F238E27FC236}">
              <a16:creationId xmlns:a16="http://schemas.microsoft.com/office/drawing/2014/main" id="{5079C85A-22FB-4773-B24B-CF583CC98B86}"/>
            </a:ext>
          </a:extLst>
        </xdr:cNvPr>
        <xdr:cNvSpPr txBox="1"/>
      </xdr:nvSpPr>
      <xdr:spPr>
        <a:xfrm>
          <a:off x="14389744" y="636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170705</xdr:rowOff>
    </xdr:from>
    <xdr:ext cx="405111" cy="259045"/>
    <xdr:sp macro="" textlink="">
      <xdr:nvSpPr>
        <xdr:cNvPr id="441" name="n_3mainValue【認定こども園・幼稚園・保育所】&#10;有形固定資産減価償却率">
          <a:extLst>
            <a:ext uri="{FF2B5EF4-FFF2-40B4-BE49-F238E27FC236}">
              <a16:creationId xmlns:a16="http://schemas.microsoft.com/office/drawing/2014/main" id="{9483CBC0-6836-44F9-8C72-033B495126F6}"/>
            </a:ext>
          </a:extLst>
        </xdr:cNvPr>
        <xdr:cNvSpPr txBox="1"/>
      </xdr:nvSpPr>
      <xdr:spPr>
        <a:xfrm>
          <a:off x="13500744" y="6342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92981</xdr:rowOff>
    </xdr:from>
    <xdr:ext cx="405111" cy="259045"/>
    <xdr:sp macro="" textlink="">
      <xdr:nvSpPr>
        <xdr:cNvPr id="442" name="n_4mainValue【認定こども園・幼稚園・保育所】&#10;有形固定資産減価償却率">
          <a:extLst>
            <a:ext uri="{FF2B5EF4-FFF2-40B4-BE49-F238E27FC236}">
              <a16:creationId xmlns:a16="http://schemas.microsoft.com/office/drawing/2014/main" id="{48C197AF-FD01-4830-A8D4-06C49FE6AC0C}"/>
            </a:ext>
          </a:extLst>
        </xdr:cNvPr>
        <xdr:cNvSpPr txBox="1"/>
      </xdr:nvSpPr>
      <xdr:spPr>
        <a:xfrm>
          <a:off x="12611744" y="6265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3" name="正方形/長方形 442">
          <a:extLst>
            <a:ext uri="{FF2B5EF4-FFF2-40B4-BE49-F238E27FC236}">
              <a16:creationId xmlns:a16="http://schemas.microsoft.com/office/drawing/2014/main" id="{73A2729C-21E6-458C-AFE1-0CE225D7E52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4" name="正方形/長方形 443">
          <a:extLst>
            <a:ext uri="{FF2B5EF4-FFF2-40B4-BE49-F238E27FC236}">
              <a16:creationId xmlns:a16="http://schemas.microsoft.com/office/drawing/2014/main" id="{A412F294-1413-4C12-8260-4D0262CB7F4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5" name="正方形/長方形 444">
          <a:extLst>
            <a:ext uri="{FF2B5EF4-FFF2-40B4-BE49-F238E27FC236}">
              <a16:creationId xmlns:a16="http://schemas.microsoft.com/office/drawing/2014/main" id="{370428A4-196C-46B7-800A-D217A3B8FDA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6" name="正方形/長方形 445">
          <a:extLst>
            <a:ext uri="{FF2B5EF4-FFF2-40B4-BE49-F238E27FC236}">
              <a16:creationId xmlns:a16="http://schemas.microsoft.com/office/drawing/2014/main" id="{D794F951-ACFD-4D6B-BD8A-61817DCB227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7" name="正方形/長方形 446">
          <a:extLst>
            <a:ext uri="{FF2B5EF4-FFF2-40B4-BE49-F238E27FC236}">
              <a16:creationId xmlns:a16="http://schemas.microsoft.com/office/drawing/2014/main" id="{7D1FD13A-2DE8-4D67-9CFE-B33D00A4672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8" name="正方形/長方形 447">
          <a:extLst>
            <a:ext uri="{FF2B5EF4-FFF2-40B4-BE49-F238E27FC236}">
              <a16:creationId xmlns:a16="http://schemas.microsoft.com/office/drawing/2014/main" id="{DE7F7792-E5E7-4E82-90FD-0A0F5B2A10A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9" name="正方形/長方形 448">
          <a:extLst>
            <a:ext uri="{FF2B5EF4-FFF2-40B4-BE49-F238E27FC236}">
              <a16:creationId xmlns:a16="http://schemas.microsoft.com/office/drawing/2014/main" id="{0AD634E6-E3FE-462B-B36D-F2906E8943B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0" name="正方形/長方形 449">
          <a:extLst>
            <a:ext uri="{FF2B5EF4-FFF2-40B4-BE49-F238E27FC236}">
              <a16:creationId xmlns:a16="http://schemas.microsoft.com/office/drawing/2014/main" id="{2D1140E8-28EB-4AF2-8823-7548AD02BEF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1" name="テキスト ボックス 450">
          <a:extLst>
            <a:ext uri="{FF2B5EF4-FFF2-40B4-BE49-F238E27FC236}">
              <a16:creationId xmlns:a16="http://schemas.microsoft.com/office/drawing/2014/main" id="{71ACAB8E-A1C4-43E9-BACD-30965DAA129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2" name="直線コネクタ 451">
          <a:extLst>
            <a:ext uri="{FF2B5EF4-FFF2-40B4-BE49-F238E27FC236}">
              <a16:creationId xmlns:a16="http://schemas.microsoft.com/office/drawing/2014/main" id="{6ACD823A-5120-47EF-B3B6-9641195D8D7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3" name="直線コネクタ 452">
          <a:extLst>
            <a:ext uri="{FF2B5EF4-FFF2-40B4-BE49-F238E27FC236}">
              <a16:creationId xmlns:a16="http://schemas.microsoft.com/office/drawing/2014/main" id="{F124D086-4783-4BDF-B73D-C5592563EEAE}"/>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4" name="テキスト ボックス 453">
          <a:extLst>
            <a:ext uri="{FF2B5EF4-FFF2-40B4-BE49-F238E27FC236}">
              <a16:creationId xmlns:a16="http://schemas.microsoft.com/office/drawing/2014/main" id="{E3E50BF4-8F0B-4258-9C7B-2C2D69C0C4F2}"/>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5" name="直線コネクタ 454">
          <a:extLst>
            <a:ext uri="{FF2B5EF4-FFF2-40B4-BE49-F238E27FC236}">
              <a16:creationId xmlns:a16="http://schemas.microsoft.com/office/drawing/2014/main" id="{9B49FA37-9F5B-4CA4-80EB-BB1C32C0FC7E}"/>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6" name="テキスト ボックス 455">
          <a:extLst>
            <a:ext uri="{FF2B5EF4-FFF2-40B4-BE49-F238E27FC236}">
              <a16:creationId xmlns:a16="http://schemas.microsoft.com/office/drawing/2014/main" id="{216186E6-1D08-4167-9E9B-898D1D9F3223}"/>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7" name="直線コネクタ 456">
          <a:extLst>
            <a:ext uri="{FF2B5EF4-FFF2-40B4-BE49-F238E27FC236}">
              <a16:creationId xmlns:a16="http://schemas.microsoft.com/office/drawing/2014/main" id="{974F6771-CBBF-41EE-A891-E992F86DCE24}"/>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8" name="テキスト ボックス 457">
          <a:extLst>
            <a:ext uri="{FF2B5EF4-FFF2-40B4-BE49-F238E27FC236}">
              <a16:creationId xmlns:a16="http://schemas.microsoft.com/office/drawing/2014/main" id="{4F84122E-1060-471C-A79D-1A689AC1C7D4}"/>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9" name="直線コネクタ 458">
          <a:extLst>
            <a:ext uri="{FF2B5EF4-FFF2-40B4-BE49-F238E27FC236}">
              <a16:creationId xmlns:a16="http://schemas.microsoft.com/office/drawing/2014/main" id="{0110B703-D140-465D-A078-ECA48202766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0" name="テキスト ボックス 459">
          <a:extLst>
            <a:ext uri="{FF2B5EF4-FFF2-40B4-BE49-F238E27FC236}">
              <a16:creationId xmlns:a16="http://schemas.microsoft.com/office/drawing/2014/main" id="{D29E47D1-9B41-4BF8-927D-11F0DF271798}"/>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1" name="直線コネクタ 460">
          <a:extLst>
            <a:ext uri="{FF2B5EF4-FFF2-40B4-BE49-F238E27FC236}">
              <a16:creationId xmlns:a16="http://schemas.microsoft.com/office/drawing/2014/main" id="{7CA1569B-D732-4074-883A-5B76B016965B}"/>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2" name="テキスト ボックス 461">
          <a:extLst>
            <a:ext uri="{FF2B5EF4-FFF2-40B4-BE49-F238E27FC236}">
              <a16:creationId xmlns:a16="http://schemas.microsoft.com/office/drawing/2014/main" id="{AF63285C-F4CB-49C8-8ACB-D8FCD00F8C08}"/>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3" name="直線コネクタ 462">
          <a:extLst>
            <a:ext uri="{FF2B5EF4-FFF2-40B4-BE49-F238E27FC236}">
              <a16:creationId xmlns:a16="http://schemas.microsoft.com/office/drawing/2014/main" id="{1053B4A0-2375-46C2-987A-1914ABB3845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4" name="テキスト ボックス 463">
          <a:extLst>
            <a:ext uri="{FF2B5EF4-FFF2-40B4-BE49-F238E27FC236}">
              <a16:creationId xmlns:a16="http://schemas.microsoft.com/office/drawing/2014/main" id="{C7140831-70F6-4ACC-BDA7-E78C3646E26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5" name="【認定こども園・幼稚園・保育所】&#10;一人当たり面積グラフ枠">
          <a:extLst>
            <a:ext uri="{FF2B5EF4-FFF2-40B4-BE49-F238E27FC236}">
              <a16:creationId xmlns:a16="http://schemas.microsoft.com/office/drawing/2014/main" id="{9026D08C-5193-4224-B634-8BB73E508FC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53340</xdr:rowOff>
    </xdr:from>
    <xdr:to>
      <xdr:col>116</xdr:col>
      <xdr:colOff>62864</xdr:colOff>
      <xdr:row>41</xdr:row>
      <xdr:rowOff>102870</xdr:rowOff>
    </xdr:to>
    <xdr:cxnSp macro="">
      <xdr:nvCxnSpPr>
        <xdr:cNvPr id="466" name="直線コネクタ 465">
          <a:extLst>
            <a:ext uri="{FF2B5EF4-FFF2-40B4-BE49-F238E27FC236}">
              <a16:creationId xmlns:a16="http://schemas.microsoft.com/office/drawing/2014/main" id="{F39DEECF-EDA4-4127-92DC-DCC34F2B1F52}"/>
            </a:ext>
          </a:extLst>
        </xdr:cNvPr>
        <xdr:cNvCxnSpPr/>
      </xdr:nvCxnSpPr>
      <xdr:spPr>
        <a:xfrm flipV="1">
          <a:off x="22160864" y="571119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106697</xdr:rowOff>
    </xdr:from>
    <xdr:ext cx="469744" cy="259045"/>
    <xdr:sp macro="" textlink="">
      <xdr:nvSpPr>
        <xdr:cNvPr id="467" name="【認定こども園・幼稚園・保育所】&#10;一人当たり面積最小値テキスト">
          <a:extLst>
            <a:ext uri="{FF2B5EF4-FFF2-40B4-BE49-F238E27FC236}">
              <a16:creationId xmlns:a16="http://schemas.microsoft.com/office/drawing/2014/main" id="{49464161-262F-4E9B-86CB-4A961047354F}"/>
            </a:ext>
          </a:extLst>
        </xdr:cNvPr>
        <xdr:cNvSpPr txBox="1"/>
      </xdr:nvSpPr>
      <xdr:spPr>
        <a:xfrm>
          <a:off x="22199600"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102870</xdr:rowOff>
    </xdr:from>
    <xdr:to>
      <xdr:col>116</xdr:col>
      <xdr:colOff>152400</xdr:colOff>
      <xdr:row>41</xdr:row>
      <xdr:rowOff>102870</xdr:rowOff>
    </xdr:to>
    <xdr:cxnSp macro="">
      <xdr:nvCxnSpPr>
        <xdr:cNvPr id="468" name="直線コネクタ 467">
          <a:extLst>
            <a:ext uri="{FF2B5EF4-FFF2-40B4-BE49-F238E27FC236}">
              <a16:creationId xmlns:a16="http://schemas.microsoft.com/office/drawing/2014/main" id="{429BFAE8-7CA4-4E0F-B33A-BBE39085C6B6}"/>
            </a:ext>
          </a:extLst>
        </xdr:cNvPr>
        <xdr:cNvCxnSpPr/>
      </xdr:nvCxnSpPr>
      <xdr:spPr>
        <a:xfrm>
          <a:off x="22072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17</xdr:rowOff>
    </xdr:from>
    <xdr:ext cx="469744" cy="259045"/>
    <xdr:sp macro="" textlink="">
      <xdr:nvSpPr>
        <xdr:cNvPr id="469" name="【認定こども園・幼稚園・保育所】&#10;一人当たり面積最大値テキスト">
          <a:extLst>
            <a:ext uri="{FF2B5EF4-FFF2-40B4-BE49-F238E27FC236}">
              <a16:creationId xmlns:a16="http://schemas.microsoft.com/office/drawing/2014/main" id="{6A665721-78E4-4094-9941-14A7164378C1}"/>
            </a:ext>
          </a:extLst>
        </xdr:cNvPr>
        <xdr:cNvSpPr txBox="1"/>
      </xdr:nvSpPr>
      <xdr:spPr>
        <a:xfrm>
          <a:off x="22199600" y="548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53340</xdr:rowOff>
    </xdr:from>
    <xdr:to>
      <xdr:col>116</xdr:col>
      <xdr:colOff>152400</xdr:colOff>
      <xdr:row>33</xdr:row>
      <xdr:rowOff>53340</xdr:rowOff>
    </xdr:to>
    <xdr:cxnSp macro="">
      <xdr:nvCxnSpPr>
        <xdr:cNvPr id="470" name="直線コネクタ 469">
          <a:extLst>
            <a:ext uri="{FF2B5EF4-FFF2-40B4-BE49-F238E27FC236}">
              <a16:creationId xmlns:a16="http://schemas.microsoft.com/office/drawing/2014/main" id="{0B4AFB94-CF75-4B13-A41D-C563CA4D921E}"/>
            </a:ext>
          </a:extLst>
        </xdr:cNvPr>
        <xdr:cNvCxnSpPr/>
      </xdr:nvCxnSpPr>
      <xdr:spPr>
        <a:xfrm>
          <a:off x="22072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163847</xdr:rowOff>
    </xdr:from>
    <xdr:ext cx="469744" cy="259045"/>
    <xdr:sp macro="" textlink="">
      <xdr:nvSpPr>
        <xdr:cNvPr id="471" name="【認定こども園・幼稚園・保育所】&#10;一人当たり面積平均値テキスト">
          <a:extLst>
            <a:ext uri="{FF2B5EF4-FFF2-40B4-BE49-F238E27FC236}">
              <a16:creationId xmlns:a16="http://schemas.microsoft.com/office/drawing/2014/main" id="{142D3577-CB96-424A-BA54-7F9EE2488B57}"/>
            </a:ext>
          </a:extLst>
        </xdr:cNvPr>
        <xdr:cNvSpPr txBox="1"/>
      </xdr:nvSpPr>
      <xdr:spPr>
        <a:xfrm>
          <a:off x="22199600" y="6507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13970</xdr:rowOff>
    </xdr:from>
    <xdr:to>
      <xdr:col>116</xdr:col>
      <xdr:colOff>114300</xdr:colOff>
      <xdr:row>38</xdr:row>
      <xdr:rowOff>115570</xdr:rowOff>
    </xdr:to>
    <xdr:sp macro="" textlink="">
      <xdr:nvSpPr>
        <xdr:cNvPr id="472" name="フローチャート: 判断 471">
          <a:extLst>
            <a:ext uri="{FF2B5EF4-FFF2-40B4-BE49-F238E27FC236}">
              <a16:creationId xmlns:a16="http://schemas.microsoft.com/office/drawing/2014/main" id="{D70B163D-0BF9-4F63-8A7E-5F447B54D2E1}"/>
            </a:ext>
          </a:extLst>
        </xdr:cNvPr>
        <xdr:cNvSpPr/>
      </xdr:nvSpPr>
      <xdr:spPr>
        <a:xfrm>
          <a:off x="221107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xdr:rowOff>
    </xdr:from>
    <xdr:to>
      <xdr:col>112</xdr:col>
      <xdr:colOff>38100</xdr:colOff>
      <xdr:row>38</xdr:row>
      <xdr:rowOff>111760</xdr:rowOff>
    </xdr:to>
    <xdr:sp macro="" textlink="">
      <xdr:nvSpPr>
        <xdr:cNvPr id="473" name="フローチャート: 判断 472">
          <a:extLst>
            <a:ext uri="{FF2B5EF4-FFF2-40B4-BE49-F238E27FC236}">
              <a16:creationId xmlns:a16="http://schemas.microsoft.com/office/drawing/2014/main" id="{9660D4F9-48F3-46EF-B0AD-AB2C7354AA73}"/>
            </a:ext>
          </a:extLst>
        </xdr:cNvPr>
        <xdr:cNvSpPr/>
      </xdr:nvSpPr>
      <xdr:spPr>
        <a:xfrm>
          <a:off x="21272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29210</xdr:rowOff>
    </xdr:from>
    <xdr:to>
      <xdr:col>107</xdr:col>
      <xdr:colOff>101600</xdr:colOff>
      <xdr:row>38</xdr:row>
      <xdr:rowOff>130810</xdr:rowOff>
    </xdr:to>
    <xdr:sp macro="" textlink="">
      <xdr:nvSpPr>
        <xdr:cNvPr id="474" name="フローチャート: 判断 473">
          <a:extLst>
            <a:ext uri="{FF2B5EF4-FFF2-40B4-BE49-F238E27FC236}">
              <a16:creationId xmlns:a16="http://schemas.microsoft.com/office/drawing/2014/main" id="{AFDB716F-E397-478F-B707-C8DF75400EA6}"/>
            </a:ext>
          </a:extLst>
        </xdr:cNvPr>
        <xdr:cNvSpPr/>
      </xdr:nvSpPr>
      <xdr:spPr>
        <a:xfrm>
          <a:off x="20383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25400</xdr:rowOff>
    </xdr:from>
    <xdr:to>
      <xdr:col>102</xdr:col>
      <xdr:colOff>165100</xdr:colOff>
      <xdr:row>38</xdr:row>
      <xdr:rowOff>127000</xdr:rowOff>
    </xdr:to>
    <xdr:sp macro="" textlink="">
      <xdr:nvSpPr>
        <xdr:cNvPr id="475" name="フローチャート: 判断 474">
          <a:extLst>
            <a:ext uri="{FF2B5EF4-FFF2-40B4-BE49-F238E27FC236}">
              <a16:creationId xmlns:a16="http://schemas.microsoft.com/office/drawing/2014/main" id="{44C3F655-4B85-499C-BFD5-9262154A90FA}"/>
            </a:ext>
          </a:extLst>
        </xdr:cNvPr>
        <xdr:cNvSpPr/>
      </xdr:nvSpPr>
      <xdr:spPr>
        <a:xfrm>
          <a:off x="19494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44450</xdr:rowOff>
    </xdr:from>
    <xdr:to>
      <xdr:col>98</xdr:col>
      <xdr:colOff>38100</xdr:colOff>
      <xdr:row>38</xdr:row>
      <xdr:rowOff>146050</xdr:rowOff>
    </xdr:to>
    <xdr:sp macro="" textlink="">
      <xdr:nvSpPr>
        <xdr:cNvPr id="476" name="フローチャート: 判断 475">
          <a:extLst>
            <a:ext uri="{FF2B5EF4-FFF2-40B4-BE49-F238E27FC236}">
              <a16:creationId xmlns:a16="http://schemas.microsoft.com/office/drawing/2014/main" id="{633E3871-B5C9-4CEB-B469-B5FEBF58044B}"/>
            </a:ext>
          </a:extLst>
        </xdr:cNvPr>
        <xdr:cNvSpPr/>
      </xdr:nvSpPr>
      <xdr:spPr>
        <a:xfrm>
          <a:off x="18605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9007E38F-7DFB-4033-BB1F-07F79919F1F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7D98D02E-3A18-4FAD-A1C4-9DC5CE4AC19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EE86839A-0FC7-402D-9FCF-ADA60A5B924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A25EB163-D056-42A9-BD85-F8BF3B857E6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EF4EF7D1-5681-4A36-88F3-85AEAB3DE19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52070</xdr:rowOff>
    </xdr:from>
    <xdr:to>
      <xdr:col>116</xdr:col>
      <xdr:colOff>114300</xdr:colOff>
      <xdr:row>35</xdr:row>
      <xdr:rowOff>153670</xdr:rowOff>
    </xdr:to>
    <xdr:sp macro="" textlink="">
      <xdr:nvSpPr>
        <xdr:cNvPr id="482" name="楕円 481">
          <a:extLst>
            <a:ext uri="{FF2B5EF4-FFF2-40B4-BE49-F238E27FC236}">
              <a16:creationId xmlns:a16="http://schemas.microsoft.com/office/drawing/2014/main" id="{921ABFB6-F534-4C38-A0EB-58367060C587}"/>
            </a:ext>
          </a:extLst>
        </xdr:cNvPr>
        <xdr:cNvSpPr/>
      </xdr:nvSpPr>
      <xdr:spPr>
        <a:xfrm>
          <a:off x="22110700" y="605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74947</xdr:rowOff>
    </xdr:from>
    <xdr:ext cx="469744" cy="259045"/>
    <xdr:sp macro="" textlink="">
      <xdr:nvSpPr>
        <xdr:cNvPr id="483" name="【認定こども園・幼稚園・保育所】&#10;一人当たり面積該当値テキスト">
          <a:extLst>
            <a:ext uri="{FF2B5EF4-FFF2-40B4-BE49-F238E27FC236}">
              <a16:creationId xmlns:a16="http://schemas.microsoft.com/office/drawing/2014/main" id="{212542CB-4B2D-4285-A8A4-20AD092631DF}"/>
            </a:ext>
          </a:extLst>
        </xdr:cNvPr>
        <xdr:cNvSpPr txBox="1"/>
      </xdr:nvSpPr>
      <xdr:spPr>
        <a:xfrm>
          <a:off x="22199600" y="590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63500</xdr:rowOff>
    </xdr:from>
    <xdr:to>
      <xdr:col>112</xdr:col>
      <xdr:colOff>38100</xdr:colOff>
      <xdr:row>35</xdr:row>
      <xdr:rowOff>165100</xdr:rowOff>
    </xdr:to>
    <xdr:sp macro="" textlink="">
      <xdr:nvSpPr>
        <xdr:cNvPr id="484" name="楕円 483">
          <a:extLst>
            <a:ext uri="{FF2B5EF4-FFF2-40B4-BE49-F238E27FC236}">
              <a16:creationId xmlns:a16="http://schemas.microsoft.com/office/drawing/2014/main" id="{56EAD31B-0B52-405F-98C8-410B10E07341}"/>
            </a:ext>
          </a:extLst>
        </xdr:cNvPr>
        <xdr:cNvSpPr/>
      </xdr:nvSpPr>
      <xdr:spPr>
        <a:xfrm>
          <a:off x="21272500" y="606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102870</xdr:rowOff>
    </xdr:from>
    <xdr:to>
      <xdr:col>116</xdr:col>
      <xdr:colOff>63500</xdr:colOff>
      <xdr:row>35</xdr:row>
      <xdr:rowOff>114300</xdr:rowOff>
    </xdr:to>
    <xdr:cxnSp macro="">
      <xdr:nvCxnSpPr>
        <xdr:cNvPr id="485" name="直線コネクタ 484">
          <a:extLst>
            <a:ext uri="{FF2B5EF4-FFF2-40B4-BE49-F238E27FC236}">
              <a16:creationId xmlns:a16="http://schemas.microsoft.com/office/drawing/2014/main" id="{C4ABFBB9-187B-4C22-9AFB-E34EE4D326D6}"/>
            </a:ext>
          </a:extLst>
        </xdr:cNvPr>
        <xdr:cNvCxnSpPr/>
      </xdr:nvCxnSpPr>
      <xdr:spPr>
        <a:xfrm flipV="1">
          <a:off x="21323300" y="61036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82550</xdr:rowOff>
    </xdr:from>
    <xdr:to>
      <xdr:col>107</xdr:col>
      <xdr:colOff>101600</xdr:colOff>
      <xdr:row>36</xdr:row>
      <xdr:rowOff>12700</xdr:rowOff>
    </xdr:to>
    <xdr:sp macro="" textlink="">
      <xdr:nvSpPr>
        <xdr:cNvPr id="486" name="楕円 485">
          <a:extLst>
            <a:ext uri="{FF2B5EF4-FFF2-40B4-BE49-F238E27FC236}">
              <a16:creationId xmlns:a16="http://schemas.microsoft.com/office/drawing/2014/main" id="{5CEB6040-4627-45E6-BE56-C3C3B4E423F0}"/>
            </a:ext>
          </a:extLst>
        </xdr:cNvPr>
        <xdr:cNvSpPr/>
      </xdr:nvSpPr>
      <xdr:spPr>
        <a:xfrm>
          <a:off x="203835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114300</xdr:rowOff>
    </xdr:from>
    <xdr:to>
      <xdr:col>111</xdr:col>
      <xdr:colOff>177800</xdr:colOff>
      <xdr:row>35</xdr:row>
      <xdr:rowOff>133350</xdr:rowOff>
    </xdr:to>
    <xdr:cxnSp macro="">
      <xdr:nvCxnSpPr>
        <xdr:cNvPr id="487" name="直線コネクタ 486">
          <a:extLst>
            <a:ext uri="{FF2B5EF4-FFF2-40B4-BE49-F238E27FC236}">
              <a16:creationId xmlns:a16="http://schemas.microsoft.com/office/drawing/2014/main" id="{BD0C28ED-8BDD-42D1-860E-D080C47B198C}"/>
            </a:ext>
          </a:extLst>
        </xdr:cNvPr>
        <xdr:cNvCxnSpPr/>
      </xdr:nvCxnSpPr>
      <xdr:spPr>
        <a:xfrm flipV="1">
          <a:off x="20434300" y="6115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21590</xdr:rowOff>
    </xdr:from>
    <xdr:to>
      <xdr:col>102</xdr:col>
      <xdr:colOff>165100</xdr:colOff>
      <xdr:row>36</xdr:row>
      <xdr:rowOff>123190</xdr:rowOff>
    </xdr:to>
    <xdr:sp macro="" textlink="">
      <xdr:nvSpPr>
        <xdr:cNvPr id="488" name="楕円 487">
          <a:extLst>
            <a:ext uri="{FF2B5EF4-FFF2-40B4-BE49-F238E27FC236}">
              <a16:creationId xmlns:a16="http://schemas.microsoft.com/office/drawing/2014/main" id="{EF62BAF9-730F-4D95-B892-DC54B6A66625}"/>
            </a:ext>
          </a:extLst>
        </xdr:cNvPr>
        <xdr:cNvSpPr/>
      </xdr:nvSpPr>
      <xdr:spPr>
        <a:xfrm>
          <a:off x="19494500"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133350</xdr:rowOff>
    </xdr:from>
    <xdr:to>
      <xdr:col>107</xdr:col>
      <xdr:colOff>50800</xdr:colOff>
      <xdr:row>36</xdr:row>
      <xdr:rowOff>72390</xdr:rowOff>
    </xdr:to>
    <xdr:cxnSp macro="">
      <xdr:nvCxnSpPr>
        <xdr:cNvPr id="489" name="直線コネクタ 488">
          <a:extLst>
            <a:ext uri="{FF2B5EF4-FFF2-40B4-BE49-F238E27FC236}">
              <a16:creationId xmlns:a16="http://schemas.microsoft.com/office/drawing/2014/main" id="{7B3C31EF-490F-4468-8753-7CB57818E3A5}"/>
            </a:ext>
          </a:extLst>
        </xdr:cNvPr>
        <xdr:cNvCxnSpPr/>
      </xdr:nvCxnSpPr>
      <xdr:spPr>
        <a:xfrm flipV="1">
          <a:off x="19545300" y="613410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36830</xdr:rowOff>
    </xdr:from>
    <xdr:to>
      <xdr:col>98</xdr:col>
      <xdr:colOff>38100</xdr:colOff>
      <xdr:row>36</xdr:row>
      <xdr:rowOff>138430</xdr:rowOff>
    </xdr:to>
    <xdr:sp macro="" textlink="">
      <xdr:nvSpPr>
        <xdr:cNvPr id="490" name="楕円 489">
          <a:extLst>
            <a:ext uri="{FF2B5EF4-FFF2-40B4-BE49-F238E27FC236}">
              <a16:creationId xmlns:a16="http://schemas.microsoft.com/office/drawing/2014/main" id="{ED44D866-18A4-42AE-A6A9-6CA6E0BC65B1}"/>
            </a:ext>
          </a:extLst>
        </xdr:cNvPr>
        <xdr:cNvSpPr/>
      </xdr:nvSpPr>
      <xdr:spPr>
        <a:xfrm>
          <a:off x="186055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72390</xdr:rowOff>
    </xdr:from>
    <xdr:to>
      <xdr:col>102</xdr:col>
      <xdr:colOff>114300</xdr:colOff>
      <xdr:row>36</xdr:row>
      <xdr:rowOff>87630</xdr:rowOff>
    </xdr:to>
    <xdr:cxnSp macro="">
      <xdr:nvCxnSpPr>
        <xdr:cNvPr id="491" name="直線コネクタ 490">
          <a:extLst>
            <a:ext uri="{FF2B5EF4-FFF2-40B4-BE49-F238E27FC236}">
              <a16:creationId xmlns:a16="http://schemas.microsoft.com/office/drawing/2014/main" id="{16DA4285-82B1-458C-AFF2-3A81842F483E}"/>
            </a:ext>
          </a:extLst>
        </xdr:cNvPr>
        <xdr:cNvCxnSpPr/>
      </xdr:nvCxnSpPr>
      <xdr:spPr>
        <a:xfrm flipV="1">
          <a:off x="18656300" y="624459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102887</xdr:rowOff>
    </xdr:from>
    <xdr:ext cx="469744" cy="259045"/>
    <xdr:sp macro="" textlink="">
      <xdr:nvSpPr>
        <xdr:cNvPr id="492" name="n_1aveValue【認定こども園・幼稚園・保育所】&#10;一人当たり面積">
          <a:extLst>
            <a:ext uri="{FF2B5EF4-FFF2-40B4-BE49-F238E27FC236}">
              <a16:creationId xmlns:a16="http://schemas.microsoft.com/office/drawing/2014/main" id="{B58247FD-FBF6-4D3E-9842-F7C7342FFE1D}"/>
            </a:ext>
          </a:extLst>
        </xdr:cNvPr>
        <xdr:cNvSpPr txBox="1"/>
      </xdr:nvSpPr>
      <xdr:spPr>
        <a:xfrm>
          <a:off x="21075727" y="661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121937</xdr:rowOff>
    </xdr:from>
    <xdr:ext cx="469744" cy="259045"/>
    <xdr:sp macro="" textlink="">
      <xdr:nvSpPr>
        <xdr:cNvPr id="493" name="n_2aveValue【認定こども園・幼稚園・保育所】&#10;一人当たり面積">
          <a:extLst>
            <a:ext uri="{FF2B5EF4-FFF2-40B4-BE49-F238E27FC236}">
              <a16:creationId xmlns:a16="http://schemas.microsoft.com/office/drawing/2014/main" id="{484C3A42-0E7E-4C0B-9182-04BD11FC7D4B}"/>
            </a:ext>
          </a:extLst>
        </xdr:cNvPr>
        <xdr:cNvSpPr txBox="1"/>
      </xdr:nvSpPr>
      <xdr:spPr>
        <a:xfrm>
          <a:off x="20199427" y="663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118127</xdr:rowOff>
    </xdr:from>
    <xdr:ext cx="469744" cy="259045"/>
    <xdr:sp macro="" textlink="">
      <xdr:nvSpPr>
        <xdr:cNvPr id="494" name="n_3aveValue【認定こども園・幼稚園・保育所】&#10;一人当たり面積">
          <a:extLst>
            <a:ext uri="{FF2B5EF4-FFF2-40B4-BE49-F238E27FC236}">
              <a16:creationId xmlns:a16="http://schemas.microsoft.com/office/drawing/2014/main" id="{F40ED226-127F-4094-95E4-57DAE20D86A7}"/>
            </a:ext>
          </a:extLst>
        </xdr:cNvPr>
        <xdr:cNvSpPr txBox="1"/>
      </xdr:nvSpPr>
      <xdr:spPr>
        <a:xfrm>
          <a:off x="19310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137177</xdr:rowOff>
    </xdr:from>
    <xdr:ext cx="469744" cy="259045"/>
    <xdr:sp macro="" textlink="">
      <xdr:nvSpPr>
        <xdr:cNvPr id="495" name="n_4aveValue【認定こども園・幼稚園・保育所】&#10;一人当たり面積">
          <a:extLst>
            <a:ext uri="{FF2B5EF4-FFF2-40B4-BE49-F238E27FC236}">
              <a16:creationId xmlns:a16="http://schemas.microsoft.com/office/drawing/2014/main" id="{E3C72AFF-83A6-4132-BCD6-057AE1A99FA9}"/>
            </a:ext>
          </a:extLst>
        </xdr:cNvPr>
        <xdr:cNvSpPr txBox="1"/>
      </xdr:nvSpPr>
      <xdr:spPr>
        <a:xfrm>
          <a:off x="18421427" y="665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10177</xdr:rowOff>
    </xdr:from>
    <xdr:ext cx="469744" cy="259045"/>
    <xdr:sp macro="" textlink="">
      <xdr:nvSpPr>
        <xdr:cNvPr id="496" name="n_1mainValue【認定こども園・幼稚園・保育所】&#10;一人当たり面積">
          <a:extLst>
            <a:ext uri="{FF2B5EF4-FFF2-40B4-BE49-F238E27FC236}">
              <a16:creationId xmlns:a16="http://schemas.microsoft.com/office/drawing/2014/main" id="{25D51096-CA43-4CEC-9D9B-4DBFE3C174FF}"/>
            </a:ext>
          </a:extLst>
        </xdr:cNvPr>
        <xdr:cNvSpPr txBox="1"/>
      </xdr:nvSpPr>
      <xdr:spPr>
        <a:xfrm>
          <a:off x="21075727" y="58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29227</xdr:rowOff>
    </xdr:from>
    <xdr:ext cx="469744" cy="259045"/>
    <xdr:sp macro="" textlink="">
      <xdr:nvSpPr>
        <xdr:cNvPr id="497" name="n_2mainValue【認定こども園・幼稚園・保育所】&#10;一人当たり面積">
          <a:extLst>
            <a:ext uri="{FF2B5EF4-FFF2-40B4-BE49-F238E27FC236}">
              <a16:creationId xmlns:a16="http://schemas.microsoft.com/office/drawing/2014/main" id="{47D2A31E-1879-4221-A4EB-A83D29792C79}"/>
            </a:ext>
          </a:extLst>
        </xdr:cNvPr>
        <xdr:cNvSpPr txBox="1"/>
      </xdr:nvSpPr>
      <xdr:spPr>
        <a:xfrm>
          <a:off x="20199427" y="58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139717</xdr:rowOff>
    </xdr:from>
    <xdr:ext cx="469744" cy="259045"/>
    <xdr:sp macro="" textlink="">
      <xdr:nvSpPr>
        <xdr:cNvPr id="498" name="n_3mainValue【認定こども園・幼稚園・保育所】&#10;一人当たり面積">
          <a:extLst>
            <a:ext uri="{FF2B5EF4-FFF2-40B4-BE49-F238E27FC236}">
              <a16:creationId xmlns:a16="http://schemas.microsoft.com/office/drawing/2014/main" id="{9E1748EC-5C04-4DE4-9EE4-CA34843AB8F8}"/>
            </a:ext>
          </a:extLst>
        </xdr:cNvPr>
        <xdr:cNvSpPr txBox="1"/>
      </xdr:nvSpPr>
      <xdr:spPr>
        <a:xfrm>
          <a:off x="19310427" y="596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154957</xdr:rowOff>
    </xdr:from>
    <xdr:ext cx="469744" cy="259045"/>
    <xdr:sp macro="" textlink="">
      <xdr:nvSpPr>
        <xdr:cNvPr id="499" name="n_4mainValue【認定こども園・幼稚園・保育所】&#10;一人当たり面積">
          <a:extLst>
            <a:ext uri="{FF2B5EF4-FFF2-40B4-BE49-F238E27FC236}">
              <a16:creationId xmlns:a16="http://schemas.microsoft.com/office/drawing/2014/main" id="{0426EB29-5716-491B-81CF-F550BF93452E}"/>
            </a:ext>
          </a:extLst>
        </xdr:cNvPr>
        <xdr:cNvSpPr txBox="1"/>
      </xdr:nvSpPr>
      <xdr:spPr>
        <a:xfrm>
          <a:off x="18421427" y="598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a:extLst>
            <a:ext uri="{FF2B5EF4-FFF2-40B4-BE49-F238E27FC236}">
              <a16:creationId xmlns:a16="http://schemas.microsoft.com/office/drawing/2014/main" id="{3DB4FFA6-9089-4192-B6C8-C9469C2A613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a:extLst>
            <a:ext uri="{FF2B5EF4-FFF2-40B4-BE49-F238E27FC236}">
              <a16:creationId xmlns:a16="http://schemas.microsoft.com/office/drawing/2014/main" id="{DBD42C4C-4A68-4BA6-8C4F-2521C416E54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a:extLst>
            <a:ext uri="{FF2B5EF4-FFF2-40B4-BE49-F238E27FC236}">
              <a16:creationId xmlns:a16="http://schemas.microsoft.com/office/drawing/2014/main" id="{157A38AB-B6C7-42C1-83D3-9B5892862C9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a:extLst>
            <a:ext uri="{FF2B5EF4-FFF2-40B4-BE49-F238E27FC236}">
              <a16:creationId xmlns:a16="http://schemas.microsoft.com/office/drawing/2014/main" id="{5DA00D8C-965F-4110-A01E-939BBE010E3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a:extLst>
            <a:ext uri="{FF2B5EF4-FFF2-40B4-BE49-F238E27FC236}">
              <a16:creationId xmlns:a16="http://schemas.microsoft.com/office/drawing/2014/main" id="{03E4DADA-DB33-4123-820B-EB77A49447F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a:extLst>
            <a:ext uri="{FF2B5EF4-FFF2-40B4-BE49-F238E27FC236}">
              <a16:creationId xmlns:a16="http://schemas.microsoft.com/office/drawing/2014/main" id="{4E8EB489-4A59-418A-BF4E-A845543A8F9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a:extLst>
            <a:ext uri="{FF2B5EF4-FFF2-40B4-BE49-F238E27FC236}">
              <a16:creationId xmlns:a16="http://schemas.microsoft.com/office/drawing/2014/main" id="{223F5C37-879B-453B-A9C5-FD75F283073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a:extLst>
            <a:ext uri="{FF2B5EF4-FFF2-40B4-BE49-F238E27FC236}">
              <a16:creationId xmlns:a16="http://schemas.microsoft.com/office/drawing/2014/main" id="{8FF91929-FB28-4B98-A811-621E868610F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a:extLst>
            <a:ext uri="{FF2B5EF4-FFF2-40B4-BE49-F238E27FC236}">
              <a16:creationId xmlns:a16="http://schemas.microsoft.com/office/drawing/2014/main" id="{3EB2D430-D774-40AA-93F4-989811EF193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a:extLst>
            <a:ext uri="{FF2B5EF4-FFF2-40B4-BE49-F238E27FC236}">
              <a16:creationId xmlns:a16="http://schemas.microsoft.com/office/drawing/2014/main" id="{47567AF6-D071-4E0C-A854-7D82C936D95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0" name="テキスト ボックス 509">
          <a:extLst>
            <a:ext uri="{FF2B5EF4-FFF2-40B4-BE49-F238E27FC236}">
              <a16:creationId xmlns:a16="http://schemas.microsoft.com/office/drawing/2014/main" id="{A13A651A-AA30-4C8D-95C8-AEFA29169D7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511" name="直線コネクタ 510">
          <a:extLst>
            <a:ext uri="{FF2B5EF4-FFF2-40B4-BE49-F238E27FC236}">
              <a16:creationId xmlns:a16="http://schemas.microsoft.com/office/drawing/2014/main" id="{EC9D2202-6CB0-4F87-8B50-436BD664A591}"/>
            </a:ext>
          </a:extLst>
        </xdr:cNvPr>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512" name="テキスト ボックス 511">
          <a:extLst>
            <a:ext uri="{FF2B5EF4-FFF2-40B4-BE49-F238E27FC236}">
              <a16:creationId xmlns:a16="http://schemas.microsoft.com/office/drawing/2014/main" id="{2C4D9E8C-2EF8-4C87-9074-25698052F697}"/>
            </a:ext>
          </a:extLst>
        </xdr:cNvPr>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13" name="直線コネクタ 512">
          <a:extLst>
            <a:ext uri="{FF2B5EF4-FFF2-40B4-BE49-F238E27FC236}">
              <a16:creationId xmlns:a16="http://schemas.microsoft.com/office/drawing/2014/main" id="{3CD3A910-2595-4BA1-A303-9BB439872986}"/>
            </a:ext>
          </a:extLst>
        </xdr:cNvPr>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14" name="テキスト ボックス 513">
          <a:extLst>
            <a:ext uri="{FF2B5EF4-FFF2-40B4-BE49-F238E27FC236}">
              <a16:creationId xmlns:a16="http://schemas.microsoft.com/office/drawing/2014/main" id="{6304E715-F26F-4B16-BE76-38D74BC105C5}"/>
            </a:ext>
          </a:extLst>
        </xdr:cNvPr>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515" name="直線コネクタ 514">
          <a:extLst>
            <a:ext uri="{FF2B5EF4-FFF2-40B4-BE49-F238E27FC236}">
              <a16:creationId xmlns:a16="http://schemas.microsoft.com/office/drawing/2014/main" id="{106AEFC4-4157-42DF-A0F5-58B838FF98B2}"/>
            </a:ext>
          </a:extLst>
        </xdr:cNvPr>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516" name="テキスト ボックス 515">
          <a:extLst>
            <a:ext uri="{FF2B5EF4-FFF2-40B4-BE49-F238E27FC236}">
              <a16:creationId xmlns:a16="http://schemas.microsoft.com/office/drawing/2014/main" id="{E9DDD9DE-3A21-480F-9EAC-45556B5E6B34}"/>
            </a:ext>
          </a:extLst>
        </xdr:cNvPr>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7" name="直線コネクタ 516">
          <a:extLst>
            <a:ext uri="{FF2B5EF4-FFF2-40B4-BE49-F238E27FC236}">
              <a16:creationId xmlns:a16="http://schemas.microsoft.com/office/drawing/2014/main" id="{161B97B7-1C72-4111-B68B-B616472FB6EA}"/>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8" name="テキスト ボックス 517">
          <a:extLst>
            <a:ext uri="{FF2B5EF4-FFF2-40B4-BE49-F238E27FC236}">
              <a16:creationId xmlns:a16="http://schemas.microsoft.com/office/drawing/2014/main" id="{D57973D7-DC4B-44C8-9E62-DF5CB3BC7977}"/>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519" name="直線コネクタ 518">
          <a:extLst>
            <a:ext uri="{FF2B5EF4-FFF2-40B4-BE49-F238E27FC236}">
              <a16:creationId xmlns:a16="http://schemas.microsoft.com/office/drawing/2014/main" id="{DFB621C4-11C7-4334-B0CC-07EFF2F1B186}"/>
            </a:ext>
          </a:extLst>
        </xdr:cNvPr>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520" name="テキスト ボックス 519">
          <a:extLst>
            <a:ext uri="{FF2B5EF4-FFF2-40B4-BE49-F238E27FC236}">
              <a16:creationId xmlns:a16="http://schemas.microsoft.com/office/drawing/2014/main" id="{96FB643C-9714-4852-892C-CC7D5D68DAC0}"/>
            </a:ext>
          </a:extLst>
        </xdr:cNvPr>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21" name="直線コネクタ 520">
          <a:extLst>
            <a:ext uri="{FF2B5EF4-FFF2-40B4-BE49-F238E27FC236}">
              <a16:creationId xmlns:a16="http://schemas.microsoft.com/office/drawing/2014/main" id="{29A91EBC-E2EC-4537-8821-675946B2EEDF}"/>
            </a:ext>
          </a:extLst>
        </xdr:cNvPr>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22" name="テキスト ボックス 521">
          <a:extLst>
            <a:ext uri="{FF2B5EF4-FFF2-40B4-BE49-F238E27FC236}">
              <a16:creationId xmlns:a16="http://schemas.microsoft.com/office/drawing/2014/main" id="{124E002B-7B10-47F3-9395-238324F0E90E}"/>
            </a:ext>
          </a:extLst>
        </xdr:cNvPr>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523" name="直線コネクタ 522">
          <a:extLst>
            <a:ext uri="{FF2B5EF4-FFF2-40B4-BE49-F238E27FC236}">
              <a16:creationId xmlns:a16="http://schemas.microsoft.com/office/drawing/2014/main" id="{287AE1F9-80E7-414C-B83A-F7A107003D19}"/>
            </a:ext>
          </a:extLst>
        </xdr:cNvPr>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524" name="テキスト ボックス 523">
          <a:extLst>
            <a:ext uri="{FF2B5EF4-FFF2-40B4-BE49-F238E27FC236}">
              <a16:creationId xmlns:a16="http://schemas.microsoft.com/office/drawing/2014/main" id="{BB573773-FE33-4EF4-A0B2-C82518A9C8AC}"/>
            </a:ext>
          </a:extLst>
        </xdr:cNvPr>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04427F7C-1899-4FA4-9625-F9895CD4435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a:extLst>
            <a:ext uri="{FF2B5EF4-FFF2-40B4-BE49-F238E27FC236}">
              <a16:creationId xmlns:a16="http://schemas.microsoft.com/office/drawing/2014/main" id="{7FA8252C-5DB8-4984-96FF-8DB4B5C65713}"/>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0C798E76-F1B5-4E24-8642-6BEFFFD9A92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63</xdr:row>
      <xdr:rowOff>165735</xdr:rowOff>
    </xdr:to>
    <xdr:cxnSp macro="">
      <xdr:nvCxnSpPr>
        <xdr:cNvPr id="528" name="直線コネクタ 527">
          <a:extLst>
            <a:ext uri="{FF2B5EF4-FFF2-40B4-BE49-F238E27FC236}">
              <a16:creationId xmlns:a16="http://schemas.microsoft.com/office/drawing/2014/main" id="{DEC33191-8271-44C9-9B4C-34CB1F844E91}"/>
            </a:ext>
          </a:extLst>
        </xdr:cNvPr>
        <xdr:cNvCxnSpPr/>
      </xdr:nvCxnSpPr>
      <xdr:spPr>
        <a:xfrm flipV="1">
          <a:off x="16318864" y="9624060"/>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169562</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FC86D308-0F37-467A-B65D-5585CA00F49C}"/>
            </a:ext>
          </a:extLst>
        </xdr:cNvPr>
        <xdr:cNvSpPr txBox="1"/>
      </xdr:nvSpPr>
      <xdr:spPr>
        <a:xfrm>
          <a:off x="16357600" y="1097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165735</xdr:rowOff>
    </xdr:from>
    <xdr:to>
      <xdr:col>86</xdr:col>
      <xdr:colOff>25400</xdr:colOff>
      <xdr:row>63</xdr:row>
      <xdr:rowOff>165735</xdr:rowOff>
    </xdr:to>
    <xdr:cxnSp macro="">
      <xdr:nvCxnSpPr>
        <xdr:cNvPr id="530" name="直線コネクタ 529">
          <a:extLst>
            <a:ext uri="{FF2B5EF4-FFF2-40B4-BE49-F238E27FC236}">
              <a16:creationId xmlns:a16="http://schemas.microsoft.com/office/drawing/2014/main" id="{70B815E7-37F0-4B73-8E66-B552F62A283F}"/>
            </a:ext>
          </a:extLst>
        </xdr:cNvPr>
        <xdr:cNvCxnSpPr/>
      </xdr:nvCxnSpPr>
      <xdr:spPr>
        <a:xfrm>
          <a:off x="16230600" y="1096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37042D7B-A0D1-4F77-BD7F-5CC99EFFAB07}"/>
            </a:ext>
          </a:extLst>
        </xdr:cNvPr>
        <xdr:cNvSpPr txBox="1"/>
      </xdr:nvSpPr>
      <xdr:spPr>
        <a:xfrm>
          <a:off x="16357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532" name="直線コネクタ 531">
          <a:extLst>
            <a:ext uri="{FF2B5EF4-FFF2-40B4-BE49-F238E27FC236}">
              <a16:creationId xmlns:a16="http://schemas.microsoft.com/office/drawing/2014/main" id="{86BEB06E-D4D3-4E41-8FE0-8B07C546F5BA}"/>
            </a:ext>
          </a:extLst>
        </xdr:cNvPr>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159084</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D03AD0F7-382E-4A47-B0CB-0B07EBDD2710}"/>
            </a:ext>
          </a:extLst>
        </xdr:cNvPr>
        <xdr:cNvSpPr txBox="1"/>
      </xdr:nvSpPr>
      <xdr:spPr>
        <a:xfrm>
          <a:off x="16357600" y="102746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9207</xdr:rowOff>
    </xdr:from>
    <xdr:to>
      <xdr:col>85</xdr:col>
      <xdr:colOff>177800</xdr:colOff>
      <xdr:row>60</xdr:row>
      <xdr:rowOff>110807</xdr:rowOff>
    </xdr:to>
    <xdr:sp macro="" textlink="">
      <xdr:nvSpPr>
        <xdr:cNvPr id="534" name="フローチャート: 判断 533">
          <a:extLst>
            <a:ext uri="{FF2B5EF4-FFF2-40B4-BE49-F238E27FC236}">
              <a16:creationId xmlns:a16="http://schemas.microsoft.com/office/drawing/2014/main" id="{553D2C0C-C341-4D97-B605-B7F9CB54D870}"/>
            </a:ext>
          </a:extLst>
        </xdr:cNvPr>
        <xdr:cNvSpPr/>
      </xdr:nvSpPr>
      <xdr:spPr>
        <a:xfrm>
          <a:off x="16268700" y="1029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129222</xdr:rowOff>
    </xdr:from>
    <xdr:to>
      <xdr:col>81</xdr:col>
      <xdr:colOff>101600</xdr:colOff>
      <xdr:row>60</xdr:row>
      <xdr:rowOff>59372</xdr:rowOff>
    </xdr:to>
    <xdr:sp macro="" textlink="">
      <xdr:nvSpPr>
        <xdr:cNvPr id="535" name="フローチャート: 判断 534">
          <a:extLst>
            <a:ext uri="{FF2B5EF4-FFF2-40B4-BE49-F238E27FC236}">
              <a16:creationId xmlns:a16="http://schemas.microsoft.com/office/drawing/2014/main" id="{4098DB99-E40C-4CC7-9D65-C7E02D0F4120}"/>
            </a:ext>
          </a:extLst>
        </xdr:cNvPr>
        <xdr:cNvSpPr/>
      </xdr:nvSpPr>
      <xdr:spPr>
        <a:xfrm>
          <a:off x="15430500" y="1024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40640</xdr:rowOff>
    </xdr:from>
    <xdr:to>
      <xdr:col>76</xdr:col>
      <xdr:colOff>165100</xdr:colOff>
      <xdr:row>59</xdr:row>
      <xdr:rowOff>142240</xdr:rowOff>
    </xdr:to>
    <xdr:sp macro="" textlink="">
      <xdr:nvSpPr>
        <xdr:cNvPr id="536" name="フローチャート: 判断 535">
          <a:extLst>
            <a:ext uri="{FF2B5EF4-FFF2-40B4-BE49-F238E27FC236}">
              <a16:creationId xmlns:a16="http://schemas.microsoft.com/office/drawing/2014/main" id="{E2223195-9A6B-4E0B-8AAE-DC655C329AD9}"/>
            </a:ext>
          </a:extLst>
        </xdr:cNvPr>
        <xdr:cNvSpPr/>
      </xdr:nvSpPr>
      <xdr:spPr>
        <a:xfrm>
          <a:off x="145415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74930</xdr:rowOff>
    </xdr:from>
    <xdr:to>
      <xdr:col>72</xdr:col>
      <xdr:colOff>38100</xdr:colOff>
      <xdr:row>60</xdr:row>
      <xdr:rowOff>5080</xdr:rowOff>
    </xdr:to>
    <xdr:sp macro="" textlink="">
      <xdr:nvSpPr>
        <xdr:cNvPr id="537" name="フローチャート: 判断 536">
          <a:extLst>
            <a:ext uri="{FF2B5EF4-FFF2-40B4-BE49-F238E27FC236}">
              <a16:creationId xmlns:a16="http://schemas.microsoft.com/office/drawing/2014/main" id="{D354BD30-EE26-4A10-8FBD-1F163930B65C}"/>
            </a:ext>
          </a:extLst>
        </xdr:cNvPr>
        <xdr:cNvSpPr/>
      </xdr:nvSpPr>
      <xdr:spPr>
        <a:xfrm>
          <a:off x="13652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123507</xdr:rowOff>
    </xdr:from>
    <xdr:to>
      <xdr:col>67</xdr:col>
      <xdr:colOff>101600</xdr:colOff>
      <xdr:row>60</xdr:row>
      <xdr:rowOff>53657</xdr:rowOff>
    </xdr:to>
    <xdr:sp macro="" textlink="">
      <xdr:nvSpPr>
        <xdr:cNvPr id="538" name="フローチャート: 判断 537">
          <a:extLst>
            <a:ext uri="{FF2B5EF4-FFF2-40B4-BE49-F238E27FC236}">
              <a16:creationId xmlns:a16="http://schemas.microsoft.com/office/drawing/2014/main" id="{9BAE7F00-AEED-416B-A615-A93AD590F96C}"/>
            </a:ext>
          </a:extLst>
        </xdr:cNvPr>
        <xdr:cNvSpPr/>
      </xdr:nvSpPr>
      <xdr:spPr>
        <a:xfrm>
          <a:off x="12763500" y="1023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F3AED0A8-0243-4704-B84A-048FCFE1920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1C1374C3-FFA4-4518-8163-E78B5A868A2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16E24430-6E14-4E4B-B881-35C97EB8376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A940966B-92D5-4677-A871-B34CF569F5B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207ED54D-D81E-484D-BE81-14CCF81B9DE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137795</xdr:rowOff>
    </xdr:from>
    <xdr:to>
      <xdr:col>85</xdr:col>
      <xdr:colOff>177800</xdr:colOff>
      <xdr:row>59</xdr:row>
      <xdr:rowOff>67945</xdr:rowOff>
    </xdr:to>
    <xdr:sp macro="" textlink="">
      <xdr:nvSpPr>
        <xdr:cNvPr id="544" name="楕円 543">
          <a:extLst>
            <a:ext uri="{FF2B5EF4-FFF2-40B4-BE49-F238E27FC236}">
              <a16:creationId xmlns:a16="http://schemas.microsoft.com/office/drawing/2014/main" id="{8247FCCD-8188-48DE-BC05-29D8369EA9E3}"/>
            </a:ext>
          </a:extLst>
        </xdr:cNvPr>
        <xdr:cNvSpPr/>
      </xdr:nvSpPr>
      <xdr:spPr>
        <a:xfrm>
          <a:off x="16268700" y="100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160672</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199E976F-6725-4A2F-A21F-1783BBC7CE51}"/>
            </a:ext>
          </a:extLst>
        </xdr:cNvPr>
        <xdr:cNvSpPr txBox="1"/>
      </xdr:nvSpPr>
      <xdr:spPr>
        <a:xfrm>
          <a:off x="16357600"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109220</xdr:rowOff>
    </xdr:from>
    <xdr:to>
      <xdr:col>81</xdr:col>
      <xdr:colOff>101600</xdr:colOff>
      <xdr:row>59</xdr:row>
      <xdr:rowOff>39370</xdr:rowOff>
    </xdr:to>
    <xdr:sp macro="" textlink="">
      <xdr:nvSpPr>
        <xdr:cNvPr id="546" name="楕円 545">
          <a:extLst>
            <a:ext uri="{FF2B5EF4-FFF2-40B4-BE49-F238E27FC236}">
              <a16:creationId xmlns:a16="http://schemas.microsoft.com/office/drawing/2014/main" id="{98F6CCBE-4251-4616-936F-0F6FAC47423E}"/>
            </a:ext>
          </a:extLst>
        </xdr:cNvPr>
        <xdr:cNvSpPr/>
      </xdr:nvSpPr>
      <xdr:spPr>
        <a:xfrm>
          <a:off x="15430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160020</xdr:rowOff>
    </xdr:from>
    <xdr:to>
      <xdr:col>85</xdr:col>
      <xdr:colOff>127000</xdr:colOff>
      <xdr:row>59</xdr:row>
      <xdr:rowOff>17145</xdr:rowOff>
    </xdr:to>
    <xdr:cxnSp macro="">
      <xdr:nvCxnSpPr>
        <xdr:cNvPr id="547" name="直線コネクタ 546">
          <a:extLst>
            <a:ext uri="{FF2B5EF4-FFF2-40B4-BE49-F238E27FC236}">
              <a16:creationId xmlns:a16="http://schemas.microsoft.com/office/drawing/2014/main" id="{E0B8BC63-480D-4D69-87ED-E6CE40453578}"/>
            </a:ext>
          </a:extLst>
        </xdr:cNvPr>
        <xdr:cNvCxnSpPr/>
      </xdr:nvCxnSpPr>
      <xdr:spPr>
        <a:xfrm>
          <a:off x="15481300" y="1010412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54928</xdr:rowOff>
    </xdr:from>
    <xdr:to>
      <xdr:col>76</xdr:col>
      <xdr:colOff>165100</xdr:colOff>
      <xdr:row>58</xdr:row>
      <xdr:rowOff>156528</xdr:rowOff>
    </xdr:to>
    <xdr:sp macro="" textlink="">
      <xdr:nvSpPr>
        <xdr:cNvPr id="548" name="楕円 547">
          <a:extLst>
            <a:ext uri="{FF2B5EF4-FFF2-40B4-BE49-F238E27FC236}">
              <a16:creationId xmlns:a16="http://schemas.microsoft.com/office/drawing/2014/main" id="{B9CCD080-BEC2-4DB6-9CAF-C6FE2ADC2503}"/>
            </a:ext>
          </a:extLst>
        </xdr:cNvPr>
        <xdr:cNvSpPr/>
      </xdr:nvSpPr>
      <xdr:spPr>
        <a:xfrm>
          <a:off x="14541500" y="999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105728</xdr:rowOff>
    </xdr:from>
    <xdr:to>
      <xdr:col>81</xdr:col>
      <xdr:colOff>50800</xdr:colOff>
      <xdr:row>58</xdr:row>
      <xdr:rowOff>160020</xdr:rowOff>
    </xdr:to>
    <xdr:cxnSp macro="">
      <xdr:nvCxnSpPr>
        <xdr:cNvPr id="549" name="直線コネクタ 548">
          <a:extLst>
            <a:ext uri="{FF2B5EF4-FFF2-40B4-BE49-F238E27FC236}">
              <a16:creationId xmlns:a16="http://schemas.microsoft.com/office/drawing/2014/main" id="{E09262D5-2482-4AC0-81BC-DCE593F25D2F}"/>
            </a:ext>
          </a:extLst>
        </xdr:cNvPr>
        <xdr:cNvCxnSpPr/>
      </xdr:nvCxnSpPr>
      <xdr:spPr>
        <a:xfrm>
          <a:off x="14592300" y="10049828"/>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3493</xdr:rowOff>
    </xdr:from>
    <xdr:to>
      <xdr:col>72</xdr:col>
      <xdr:colOff>38100</xdr:colOff>
      <xdr:row>58</xdr:row>
      <xdr:rowOff>105093</xdr:rowOff>
    </xdr:to>
    <xdr:sp macro="" textlink="">
      <xdr:nvSpPr>
        <xdr:cNvPr id="550" name="楕円 549">
          <a:extLst>
            <a:ext uri="{FF2B5EF4-FFF2-40B4-BE49-F238E27FC236}">
              <a16:creationId xmlns:a16="http://schemas.microsoft.com/office/drawing/2014/main" id="{3094EB5B-EE09-46AA-9843-9CC32BEC8316}"/>
            </a:ext>
          </a:extLst>
        </xdr:cNvPr>
        <xdr:cNvSpPr/>
      </xdr:nvSpPr>
      <xdr:spPr>
        <a:xfrm>
          <a:off x="13652500" y="994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54293</xdr:rowOff>
    </xdr:from>
    <xdr:to>
      <xdr:col>76</xdr:col>
      <xdr:colOff>114300</xdr:colOff>
      <xdr:row>58</xdr:row>
      <xdr:rowOff>105728</xdr:rowOff>
    </xdr:to>
    <xdr:cxnSp macro="">
      <xdr:nvCxnSpPr>
        <xdr:cNvPr id="551" name="直線コネクタ 550">
          <a:extLst>
            <a:ext uri="{FF2B5EF4-FFF2-40B4-BE49-F238E27FC236}">
              <a16:creationId xmlns:a16="http://schemas.microsoft.com/office/drawing/2014/main" id="{4182014A-F2C1-4482-9034-AB01B7F1091B}"/>
            </a:ext>
          </a:extLst>
        </xdr:cNvPr>
        <xdr:cNvCxnSpPr/>
      </xdr:nvCxnSpPr>
      <xdr:spPr>
        <a:xfrm>
          <a:off x="13703300" y="9998393"/>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149225</xdr:rowOff>
    </xdr:from>
    <xdr:to>
      <xdr:col>67</xdr:col>
      <xdr:colOff>101600</xdr:colOff>
      <xdr:row>58</xdr:row>
      <xdr:rowOff>79375</xdr:rowOff>
    </xdr:to>
    <xdr:sp macro="" textlink="">
      <xdr:nvSpPr>
        <xdr:cNvPr id="552" name="楕円 551">
          <a:extLst>
            <a:ext uri="{FF2B5EF4-FFF2-40B4-BE49-F238E27FC236}">
              <a16:creationId xmlns:a16="http://schemas.microsoft.com/office/drawing/2014/main" id="{BB2DE5D9-3C62-4A55-90B4-AB36A84C04A6}"/>
            </a:ext>
          </a:extLst>
        </xdr:cNvPr>
        <xdr:cNvSpPr/>
      </xdr:nvSpPr>
      <xdr:spPr>
        <a:xfrm>
          <a:off x="12763500" y="99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28575</xdr:rowOff>
    </xdr:from>
    <xdr:to>
      <xdr:col>71</xdr:col>
      <xdr:colOff>177800</xdr:colOff>
      <xdr:row>58</xdr:row>
      <xdr:rowOff>54293</xdr:rowOff>
    </xdr:to>
    <xdr:cxnSp macro="">
      <xdr:nvCxnSpPr>
        <xdr:cNvPr id="553" name="直線コネクタ 552">
          <a:extLst>
            <a:ext uri="{FF2B5EF4-FFF2-40B4-BE49-F238E27FC236}">
              <a16:creationId xmlns:a16="http://schemas.microsoft.com/office/drawing/2014/main" id="{25AD60E2-E503-4048-AC2F-6191464ABBF0}"/>
            </a:ext>
          </a:extLst>
        </xdr:cNvPr>
        <xdr:cNvCxnSpPr/>
      </xdr:nvCxnSpPr>
      <xdr:spPr>
        <a:xfrm>
          <a:off x="12814300" y="9972675"/>
          <a:ext cx="8890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50499</xdr:rowOff>
    </xdr:from>
    <xdr:ext cx="405111" cy="259045"/>
    <xdr:sp macro="" textlink="">
      <xdr:nvSpPr>
        <xdr:cNvPr id="554" name="n_1aveValue【学校施設】&#10;有形固定資産減価償却率">
          <a:extLst>
            <a:ext uri="{FF2B5EF4-FFF2-40B4-BE49-F238E27FC236}">
              <a16:creationId xmlns:a16="http://schemas.microsoft.com/office/drawing/2014/main" id="{196354AC-895E-451E-9262-48968B3FFAC5}"/>
            </a:ext>
          </a:extLst>
        </xdr:cNvPr>
        <xdr:cNvSpPr txBox="1"/>
      </xdr:nvSpPr>
      <xdr:spPr>
        <a:xfrm>
          <a:off x="15266044" y="10337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133367</xdr:rowOff>
    </xdr:from>
    <xdr:ext cx="405111" cy="259045"/>
    <xdr:sp macro="" textlink="">
      <xdr:nvSpPr>
        <xdr:cNvPr id="555" name="n_2aveValue【学校施設】&#10;有形固定資産減価償却率">
          <a:extLst>
            <a:ext uri="{FF2B5EF4-FFF2-40B4-BE49-F238E27FC236}">
              <a16:creationId xmlns:a16="http://schemas.microsoft.com/office/drawing/2014/main" id="{F3022A91-917A-42D1-9A44-411F398E66BE}"/>
            </a:ext>
          </a:extLst>
        </xdr:cNvPr>
        <xdr:cNvSpPr txBox="1"/>
      </xdr:nvSpPr>
      <xdr:spPr>
        <a:xfrm>
          <a:off x="14389744" y="1024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167657</xdr:rowOff>
    </xdr:from>
    <xdr:ext cx="405111" cy="259045"/>
    <xdr:sp macro="" textlink="">
      <xdr:nvSpPr>
        <xdr:cNvPr id="556" name="n_3aveValue【学校施設】&#10;有形固定資産減価償却率">
          <a:extLst>
            <a:ext uri="{FF2B5EF4-FFF2-40B4-BE49-F238E27FC236}">
              <a16:creationId xmlns:a16="http://schemas.microsoft.com/office/drawing/2014/main" id="{5D8C9CFC-7AAE-4610-8CC6-6E9AB6C684DC}"/>
            </a:ext>
          </a:extLst>
        </xdr:cNvPr>
        <xdr:cNvSpPr txBox="1"/>
      </xdr:nvSpPr>
      <xdr:spPr>
        <a:xfrm>
          <a:off x="13500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44784</xdr:rowOff>
    </xdr:from>
    <xdr:ext cx="405111" cy="259045"/>
    <xdr:sp macro="" textlink="">
      <xdr:nvSpPr>
        <xdr:cNvPr id="557" name="n_4aveValue【学校施設】&#10;有形固定資産減価償却率">
          <a:extLst>
            <a:ext uri="{FF2B5EF4-FFF2-40B4-BE49-F238E27FC236}">
              <a16:creationId xmlns:a16="http://schemas.microsoft.com/office/drawing/2014/main" id="{2F01EDBD-B7F7-490D-B433-520BEA68D037}"/>
            </a:ext>
          </a:extLst>
        </xdr:cNvPr>
        <xdr:cNvSpPr txBox="1"/>
      </xdr:nvSpPr>
      <xdr:spPr>
        <a:xfrm>
          <a:off x="12611744" y="10331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55897</xdr:rowOff>
    </xdr:from>
    <xdr:ext cx="405111" cy="259045"/>
    <xdr:sp macro="" textlink="">
      <xdr:nvSpPr>
        <xdr:cNvPr id="558" name="n_1mainValue【学校施設】&#10;有形固定資産減価償却率">
          <a:extLst>
            <a:ext uri="{FF2B5EF4-FFF2-40B4-BE49-F238E27FC236}">
              <a16:creationId xmlns:a16="http://schemas.microsoft.com/office/drawing/2014/main" id="{414F57AE-67F9-401C-8E54-B77C70670D3E}"/>
            </a:ext>
          </a:extLst>
        </xdr:cNvPr>
        <xdr:cNvSpPr txBox="1"/>
      </xdr:nvSpPr>
      <xdr:spPr>
        <a:xfrm>
          <a:off x="152660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1605</xdr:rowOff>
    </xdr:from>
    <xdr:ext cx="405111" cy="259045"/>
    <xdr:sp macro="" textlink="">
      <xdr:nvSpPr>
        <xdr:cNvPr id="559" name="n_2mainValue【学校施設】&#10;有形固定資産減価償却率">
          <a:extLst>
            <a:ext uri="{FF2B5EF4-FFF2-40B4-BE49-F238E27FC236}">
              <a16:creationId xmlns:a16="http://schemas.microsoft.com/office/drawing/2014/main" id="{1D2B6F75-FF54-43E9-8AE1-6CFF69E7FB89}"/>
            </a:ext>
          </a:extLst>
        </xdr:cNvPr>
        <xdr:cNvSpPr txBox="1"/>
      </xdr:nvSpPr>
      <xdr:spPr>
        <a:xfrm>
          <a:off x="14389744" y="9774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121620</xdr:rowOff>
    </xdr:from>
    <xdr:ext cx="405111" cy="259045"/>
    <xdr:sp macro="" textlink="">
      <xdr:nvSpPr>
        <xdr:cNvPr id="560" name="n_3mainValue【学校施設】&#10;有形固定資産減価償却率">
          <a:extLst>
            <a:ext uri="{FF2B5EF4-FFF2-40B4-BE49-F238E27FC236}">
              <a16:creationId xmlns:a16="http://schemas.microsoft.com/office/drawing/2014/main" id="{EF03B1B1-B565-42B2-8897-0F43815D14C3}"/>
            </a:ext>
          </a:extLst>
        </xdr:cNvPr>
        <xdr:cNvSpPr txBox="1"/>
      </xdr:nvSpPr>
      <xdr:spPr>
        <a:xfrm>
          <a:off x="13500744" y="9722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95902</xdr:rowOff>
    </xdr:from>
    <xdr:ext cx="405111" cy="259045"/>
    <xdr:sp macro="" textlink="">
      <xdr:nvSpPr>
        <xdr:cNvPr id="561" name="n_4mainValue【学校施設】&#10;有形固定資産減価償却率">
          <a:extLst>
            <a:ext uri="{FF2B5EF4-FFF2-40B4-BE49-F238E27FC236}">
              <a16:creationId xmlns:a16="http://schemas.microsoft.com/office/drawing/2014/main" id="{9D518B86-A000-4286-8F52-0E0D3370320E}"/>
            </a:ext>
          </a:extLst>
        </xdr:cNvPr>
        <xdr:cNvSpPr txBox="1"/>
      </xdr:nvSpPr>
      <xdr:spPr>
        <a:xfrm>
          <a:off x="12611744" y="969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6D2C8CE8-2237-4F60-A0AC-ED930175B13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37B9C37C-895B-4DAF-BACB-6FE23267C46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72023577-F53F-4149-82E6-5ACC23EBC5C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8FB73A0F-E56F-41EE-B581-EC054EAA812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F6163872-DC1F-4738-8DE4-03F5B0604C3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73F513E4-19E2-4086-BC79-F8512F1160F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50C86B01-1C73-4DAD-856D-FBA34662E95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CA37D9EE-7133-4B90-8EAF-834342CA2FE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B1FB98E5-F888-49B7-A6AD-4E92F103485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96A9C7D1-56BC-4BA2-8CC9-0CF9E6EB860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a:extLst>
            <a:ext uri="{FF2B5EF4-FFF2-40B4-BE49-F238E27FC236}">
              <a16:creationId xmlns:a16="http://schemas.microsoft.com/office/drawing/2014/main" id="{AEB81051-B038-4F5F-8359-5B542BF636C9}"/>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3" name="直線コネクタ 572">
          <a:extLst>
            <a:ext uri="{FF2B5EF4-FFF2-40B4-BE49-F238E27FC236}">
              <a16:creationId xmlns:a16="http://schemas.microsoft.com/office/drawing/2014/main" id="{85A0BBAE-5FFD-4F37-966B-BD3244E77862}"/>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4" name="テキスト ボックス 573">
          <a:extLst>
            <a:ext uri="{FF2B5EF4-FFF2-40B4-BE49-F238E27FC236}">
              <a16:creationId xmlns:a16="http://schemas.microsoft.com/office/drawing/2014/main" id="{F20149C1-5EC4-4C03-858E-B17B09E37A7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5" name="直線コネクタ 574">
          <a:extLst>
            <a:ext uri="{FF2B5EF4-FFF2-40B4-BE49-F238E27FC236}">
              <a16:creationId xmlns:a16="http://schemas.microsoft.com/office/drawing/2014/main" id="{A77F4394-6F26-48A8-901B-132382104623}"/>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6" name="テキスト ボックス 575">
          <a:extLst>
            <a:ext uri="{FF2B5EF4-FFF2-40B4-BE49-F238E27FC236}">
              <a16:creationId xmlns:a16="http://schemas.microsoft.com/office/drawing/2014/main" id="{F4A8D88C-EC6D-4205-B856-412E7FC3DD9B}"/>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7" name="直線コネクタ 576">
          <a:extLst>
            <a:ext uri="{FF2B5EF4-FFF2-40B4-BE49-F238E27FC236}">
              <a16:creationId xmlns:a16="http://schemas.microsoft.com/office/drawing/2014/main" id="{68851AEF-A191-4078-BAC6-4BDF566E2261}"/>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8" name="テキスト ボックス 577">
          <a:extLst>
            <a:ext uri="{FF2B5EF4-FFF2-40B4-BE49-F238E27FC236}">
              <a16:creationId xmlns:a16="http://schemas.microsoft.com/office/drawing/2014/main" id="{FF794863-8395-4BD3-B195-B956548EDB8C}"/>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9" name="直線コネクタ 578">
          <a:extLst>
            <a:ext uri="{FF2B5EF4-FFF2-40B4-BE49-F238E27FC236}">
              <a16:creationId xmlns:a16="http://schemas.microsoft.com/office/drawing/2014/main" id="{EBDCB798-0C1E-45E5-BB20-F8BF7EAF3E69}"/>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0" name="テキスト ボックス 579">
          <a:extLst>
            <a:ext uri="{FF2B5EF4-FFF2-40B4-BE49-F238E27FC236}">
              <a16:creationId xmlns:a16="http://schemas.microsoft.com/office/drawing/2014/main" id="{9C789C31-C11A-42C4-94A0-B51337CE5E39}"/>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5F4E4A12-9BAD-4A9D-AA6E-F25999E3F2A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id="{BC0434D3-D4FC-43A7-BFEC-3E609AECC52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9FAD0605-0EFD-4A39-B205-1BC02C7DF7F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167792</xdr:rowOff>
    </xdr:from>
    <xdr:to>
      <xdr:col>116</xdr:col>
      <xdr:colOff>62864</xdr:colOff>
      <xdr:row>62</xdr:row>
      <xdr:rowOff>117043</xdr:rowOff>
    </xdr:to>
    <xdr:cxnSp macro="">
      <xdr:nvCxnSpPr>
        <xdr:cNvPr id="584" name="直線コネクタ 583">
          <a:extLst>
            <a:ext uri="{FF2B5EF4-FFF2-40B4-BE49-F238E27FC236}">
              <a16:creationId xmlns:a16="http://schemas.microsoft.com/office/drawing/2014/main" id="{F3BCF479-E634-4F10-9451-D7E615B9D8DD}"/>
            </a:ext>
          </a:extLst>
        </xdr:cNvPr>
        <xdr:cNvCxnSpPr/>
      </xdr:nvCxnSpPr>
      <xdr:spPr>
        <a:xfrm flipV="1">
          <a:off x="22160864" y="9597542"/>
          <a:ext cx="0" cy="1149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120870</xdr:rowOff>
    </xdr:from>
    <xdr:ext cx="469744" cy="259045"/>
    <xdr:sp macro="" textlink="">
      <xdr:nvSpPr>
        <xdr:cNvPr id="585" name="【学校施設】&#10;一人当たり面積最小値テキスト">
          <a:extLst>
            <a:ext uri="{FF2B5EF4-FFF2-40B4-BE49-F238E27FC236}">
              <a16:creationId xmlns:a16="http://schemas.microsoft.com/office/drawing/2014/main" id="{A475FD25-EC24-4AAC-AF46-D63ECCEEA9F6}"/>
            </a:ext>
          </a:extLst>
        </xdr:cNvPr>
        <xdr:cNvSpPr txBox="1"/>
      </xdr:nvSpPr>
      <xdr:spPr>
        <a:xfrm>
          <a:off x="22199600" y="10750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117043</xdr:rowOff>
    </xdr:from>
    <xdr:to>
      <xdr:col>116</xdr:col>
      <xdr:colOff>152400</xdr:colOff>
      <xdr:row>62</xdr:row>
      <xdr:rowOff>117043</xdr:rowOff>
    </xdr:to>
    <xdr:cxnSp macro="">
      <xdr:nvCxnSpPr>
        <xdr:cNvPr id="586" name="直線コネクタ 585">
          <a:extLst>
            <a:ext uri="{FF2B5EF4-FFF2-40B4-BE49-F238E27FC236}">
              <a16:creationId xmlns:a16="http://schemas.microsoft.com/office/drawing/2014/main" id="{5C01602B-3EFB-486E-83C9-814150F4519B}"/>
            </a:ext>
          </a:extLst>
        </xdr:cNvPr>
        <xdr:cNvCxnSpPr/>
      </xdr:nvCxnSpPr>
      <xdr:spPr>
        <a:xfrm>
          <a:off x="22072600" y="10746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114469</xdr:rowOff>
    </xdr:from>
    <xdr:ext cx="469744" cy="259045"/>
    <xdr:sp macro="" textlink="">
      <xdr:nvSpPr>
        <xdr:cNvPr id="587" name="【学校施設】&#10;一人当たり面積最大値テキスト">
          <a:extLst>
            <a:ext uri="{FF2B5EF4-FFF2-40B4-BE49-F238E27FC236}">
              <a16:creationId xmlns:a16="http://schemas.microsoft.com/office/drawing/2014/main" id="{F6F1692E-338A-4B1C-B6D2-3942BC462172}"/>
            </a:ext>
          </a:extLst>
        </xdr:cNvPr>
        <xdr:cNvSpPr txBox="1"/>
      </xdr:nvSpPr>
      <xdr:spPr>
        <a:xfrm>
          <a:off x="22199600" y="9372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167792</xdr:rowOff>
    </xdr:from>
    <xdr:to>
      <xdr:col>116</xdr:col>
      <xdr:colOff>152400</xdr:colOff>
      <xdr:row>55</xdr:row>
      <xdr:rowOff>167792</xdr:rowOff>
    </xdr:to>
    <xdr:cxnSp macro="">
      <xdr:nvCxnSpPr>
        <xdr:cNvPr id="588" name="直線コネクタ 587">
          <a:extLst>
            <a:ext uri="{FF2B5EF4-FFF2-40B4-BE49-F238E27FC236}">
              <a16:creationId xmlns:a16="http://schemas.microsoft.com/office/drawing/2014/main" id="{763A5845-CD6F-4B82-AA08-A03C8BAB3CF4}"/>
            </a:ext>
          </a:extLst>
        </xdr:cNvPr>
        <xdr:cNvCxnSpPr/>
      </xdr:nvCxnSpPr>
      <xdr:spPr>
        <a:xfrm>
          <a:off x="22072600" y="9597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69918</xdr:rowOff>
    </xdr:from>
    <xdr:ext cx="469744" cy="259045"/>
    <xdr:sp macro="" textlink="">
      <xdr:nvSpPr>
        <xdr:cNvPr id="589" name="【学校施設】&#10;一人当たり面積平均値テキスト">
          <a:extLst>
            <a:ext uri="{FF2B5EF4-FFF2-40B4-BE49-F238E27FC236}">
              <a16:creationId xmlns:a16="http://schemas.microsoft.com/office/drawing/2014/main" id="{34B141A2-9D09-43C8-B8D7-1052ABBA0FCE}"/>
            </a:ext>
          </a:extLst>
        </xdr:cNvPr>
        <xdr:cNvSpPr txBox="1"/>
      </xdr:nvSpPr>
      <xdr:spPr>
        <a:xfrm>
          <a:off x="22199600" y="10185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47041</xdr:rowOff>
    </xdr:from>
    <xdr:to>
      <xdr:col>116</xdr:col>
      <xdr:colOff>114300</xdr:colOff>
      <xdr:row>60</xdr:row>
      <xdr:rowOff>148641</xdr:rowOff>
    </xdr:to>
    <xdr:sp macro="" textlink="">
      <xdr:nvSpPr>
        <xdr:cNvPr id="590" name="フローチャート: 判断 589">
          <a:extLst>
            <a:ext uri="{FF2B5EF4-FFF2-40B4-BE49-F238E27FC236}">
              <a16:creationId xmlns:a16="http://schemas.microsoft.com/office/drawing/2014/main" id="{6717B72C-8557-4A99-88AE-71E27B0E7E11}"/>
            </a:ext>
          </a:extLst>
        </xdr:cNvPr>
        <xdr:cNvSpPr/>
      </xdr:nvSpPr>
      <xdr:spPr>
        <a:xfrm>
          <a:off x="22110700" y="103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6807</xdr:rowOff>
    </xdr:from>
    <xdr:to>
      <xdr:col>112</xdr:col>
      <xdr:colOff>38100</xdr:colOff>
      <xdr:row>60</xdr:row>
      <xdr:rowOff>108407</xdr:rowOff>
    </xdr:to>
    <xdr:sp macro="" textlink="">
      <xdr:nvSpPr>
        <xdr:cNvPr id="591" name="フローチャート: 判断 590">
          <a:extLst>
            <a:ext uri="{FF2B5EF4-FFF2-40B4-BE49-F238E27FC236}">
              <a16:creationId xmlns:a16="http://schemas.microsoft.com/office/drawing/2014/main" id="{C1601E2E-B1C1-4A3F-BF69-BD9EF1BB8DB7}"/>
            </a:ext>
          </a:extLst>
        </xdr:cNvPr>
        <xdr:cNvSpPr/>
      </xdr:nvSpPr>
      <xdr:spPr>
        <a:xfrm>
          <a:off x="21272500" y="102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28296</xdr:rowOff>
    </xdr:from>
    <xdr:to>
      <xdr:col>107</xdr:col>
      <xdr:colOff>101600</xdr:colOff>
      <xdr:row>60</xdr:row>
      <xdr:rowOff>129896</xdr:rowOff>
    </xdr:to>
    <xdr:sp macro="" textlink="">
      <xdr:nvSpPr>
        <xdr:cNvPr id="592" name="フローチャート: 判断 591">
          <a:extLst>
            <a:ext uri="{FF2B5EF4-FFF2-40B4-BE49-F238E27FC236}">
              <a16:creationId xmlns:a16="http://schemas.microsoft.com/office/drawing/2014/main" id="{8950A5FD-53C7-49C2-A364-FF551B0E2DF2}"/>
            </a:ext>
          </a:extLst>
        </xdr:cNvPr>
        <xdr:cNvSpPr/>
      </xdr:nvSpPr>
      <xdr:spPr>
        <a:xfrm>
          <a:off x="20383500" y="1031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34239</xdr:rowOff>
    </xdr:from>
    <xdr:to>
      <xdr:col>102</xdr:col>
      <xdr:colOff>165100</xdr:colOff>
      <xdr:row>60</xdr:row>
      <xdr:rowOff>135839</xdr:rowOff>
    </xdr:to>
    <xdr:sp macro="" textlink="">
      <xdr:nvSpPr>
        <xdr:cNvPr id="593" name="フローチャート: 判断 592">
          <a:extLst>
            <a:ext uri="{FF2B5EF4-FFF2-40B4-BE49-F238E27FC236}">
              <a16:creationId xmlns:a16="http://schemas.microsoft.com/office/drawing/2014/main" id="{3643149D-FF59-4AFA-8CE7-617E6CCD0ED6}"/>
            </a:ext>
          </a:extLst>
        </xdr:cNvPr>
        <xdr:cNvSpPr/>
      </xdr:nvSpPr>
      <xdr:spPr>
        <a:xfrm>
          <a:off x="19494500" y="1032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76302</xdr:rowOff>
    </xdr:from>
    <xdr:to>
      <xdr:col>98</xdr:col>
      <xdr:colOff>38100</xdr:colOff>
      <xdr:row>61</xdr:row>
      <xdr:rowOff>6452</xdr:rowOff>
    </xdr:to>
    <xdr:sp macro="" textlink="">
      <xdr:nvSpPr>
        <xdr:cNvPr id="594" name="フローチャート: 判断 593">
          <a:extLst>
            <a:ext uri="{FF2B5EF4-FFF2-40B4-BE49-F238E27FC236}">
              <a16:creationId xmlns:a16="http://schemas.microsoft.com/office/drawing/2014/main" id="{B9057AE7-CF97-4A66-8599-5EC4141B1D07}"/>
            </a:ext>
          </a:extLst>
        </xdr:cNvPr>
        <xdr:cNvSpPr/>
      </xdr:nvSpPr>
      <xdr:spPr>
        <a:xfrm>
          <a:off x="18605500" y="1036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8FDE44E7-4D70-4D22-8C58-46ADDB2244F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B08B8129-1B83-44DF-AB83-538BA289992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EA6D04B9-EDD8-497B-9CC9-79B72AA832D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234D5F7E-FC1D-492D-8270-F3AF1EC1D02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44B69BC1-BCC1-4E78-953B-DB20FA13C26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102362</xdr:rowOff>
    </xdr:from>
    <xdr:to>
      <xdr:col>116</xdr:col>
      <xdr:colOff>114300</xdr:colOff>
      <xdr:row>61</xdr:row>
      <xdr:rowOff>32512</xdr:rowOff>
    </xdr:to>
    <xdr:sp macro="" textlink="">
      <xdr:nvSpPr>
        <xdr:cNvPr id="600" name="楕円 599">
          <a:extLst>
            <a:ext uri="{FF2B5EF4-FFF2-40B4-BE49-F238E27FC236}">
              <a16:creationId xmlns:a16="http://schemas.microsoft.com/office/drawing/2014/main" id="{A0CDB957-D360-4C12-9B5B-DF9C5674C954}"/>
            </a:ext>
          </a:extLst>
        </xdr:cNvPr>
        <xdr:cNvSpPr/>
      </xdr:nvSpPr>
      <xdr:spPr>
        <a:xfrm>
          <a:off x="22110700" y="1038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80789</xdr:rowOff>
    </xdr:from>
    <xdr:ext cx="469744" cy="259045"/>
    <xdr:sp macro="" textlink="">
      <xdr:nvSpPr>
        <xdr:cNvPr id="601" name="【学校施設】&#10;一人当たり面積該当値テキスト">
          <a:extLst>
            <a:ext uri="{FF2B5EF4-FFF2-40B4-BE49-F238E27FC236}">
              <a16:creationId xmlns:a16="http://schemas.microsoft.com/office/drawing/2014/main" id="{BC5DABFF-019C-44B4-A89D-11490F10BEFA}"/>
            </a:ext>
          </a:extLst>
        </xdr:cNvPr>
        <xdr:cNvSpPr txBox="1"/>
      </xdr:nvSpPr>
      <xdr:spPr>
        <a:xfrm>
          <a:off x="22199600" y="10367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113792</xdr:rowOff>
    </xdr:from>
    <xdr:to>
      <xdr:col>112</xdr:col>
      <xdr:colOff>38100</xdr:colOff>
      <xdr:row>61</xdr:row>
      <xdr:rowOff>43942</xdr:rowOff>
    </xdr:to>
    <xdr:sp macro="" textlink="">
      <xdr:nvSpPr>
        <xdr:cNvPr id="602" name="楕円 601">
          <a:extLst>
            <a:ext uri="{FF2B5EF4-FFF2-40B4-BE49-F238E27FC236}">
              <a16:creationId xmlns:a16="http://schemas.microsoft.com/office/drawing/2014/main" id="{B70FE7F7-F75E-4F1C-ADE5-88C76F935DAC}"/>
            </a:ext>
          </a:extLst>
        </xdr:cNvPr>
        <xdr:cNvSpPr/>
      </xdr:nvSpPr>
      <xdr:spPr>
        <a:xfrm>
          <a:off x="21272500" y="1040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153162</xdr:rowOff>
    </xdr:from>
    <xdr:to>
      <xdr:col>116</xdr:col>
      <xdr:colOff>63500</xdr:colOff>
      <xdr:row>60</xdr:row>
      <xdr:rowOff>164592</xdr:rowOff>
    </xdr:to>
    <xdr:cxnSp macro="">
      <xdr:nvCxnSpPr>
        <xdr:cNvPr id="603" name="直線コネクタ 602">
          <a:extLst>
            <a:ext uri="{FF2B5EF4-FFF2-40B4-BE49-F238E27FC236}">
              <a16:creationId xmlns:a16="http://schemas.microsoft.com/office/drawing/2014/main" id="{8F106E9F-2592-49F2-98DD-2773C89E2647}"/>
            </a:ext>
          </a:extLst>
        </xdr:cNvPr>
        <xdr:cNvCxnSpPr/>
      </xdr:nvCxnSpPr>
      <xdr:spPr>
        <a:xfrm flipV="1">
          <a:off x="21323300" y="10440162"/>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129337</xdr:rowOff>
    </xdr:from>
    <xdr:to>
      <xdr:col>107</xdr:col>
      <xdr:colOff>101600</xdr:colOff>
      <xdr:row>61</xdr:row>
      <xdr:rowOff>59487</xdr:rowOff>
    </xdr:to>
    <xdr:sp macro="" textlink="">
      <xdr:nvSpPr>
        <xdr:cNvPr id="604" name="楕円 603">
          <a:extLst>
            <a:ext uri="{FF2B5EF4-FFF2-40B4-BE49-F238E27FC236}">
              <a16:creationId xmlns:a16="http://schemas.microsoft.com/office/drawing/2014/main" id="{52932410-3821-44B0-AF67-336C2981CEF8}"/>
            </a:ext>
          </a:extLst>
        </xdr:cNvPr>
        <xdr:cNvSpPr/>
      </xdr:nvSpPr>
      <xdr:spPr>
        <a:xfrm>
          <a:off x="20383500" y="1041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164592</xdr:rowOff>
    </xdr:from>
    <xdr:to>
      <xdr:col>111</xdr:col>
      <xdr:colOff>177800</xdr:colOff>
      <xdr:row>61</xdr:row>
      <xdr:rowOff>8687</xdr:rowOff>
    </xdr:to>
    <xdr:cxnSp macro="">
      <xdr:nvCxnSpPr>
        <xdr:cNvPr id="605" name="直線コネクタ 604">
          <a:extLst>
            <a:ext uri="{FF2B5EF4-FFF2-40B4-BE49-F238E27FC236}">
              <a16:creationId xmlns:a16="http://schemas.microsoft.com/office/drawing/2014/main" id="{A4AF7905-334C-484F-B1C2-59C19486D07E}"/>
            </a:ext>
          </a:extLst>
        </xdr:cNvPr>
        <xdr:cNvCxnSpPr/>
      </xdr:nvCxnSpPr>
      <xdr:spPr>
        <a:xfrm flipV="1">
          <a:off x="20434300" y="10451592"/>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143967</xdr:rowOff>
    </xdr:from>
    <xdr:to>
      <xdr:col>102</xdr:col>
      <xdr:colOff>165100</xdr:colOff>
      <xdr:row>61</xdr:row>
      <xdr:rowOff>74117</xdr:rowOff>
    </xdr:to>
    <xdr:sp macro="" textlink="">
      <xdr:nvSpPr>
        <xdr:cNvPr id="606" name="楕円 605">
          <a:extLst>
            <a:ext uri="{FF2B5EF4-FFF2-40B4-BE49-F238E27FC236}">
              <a16:creationId xmlns:a16="http://schemas.microsoft.com/office/drawing/2014/main" id="{29C79A03-B45D-4953-8DDD-5BACA4C898E0}"/>
            </a:ext>
          </a:extLst>
        </xdr:cNvPr>
        <xdr:cNvSpPr/>
      </xdr:nvSpPr>
      <xdr:spPr>
        <a:xfrm>
          <a:off x="19494500" y="1043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8687</xdr:rowOff>
    </xdr:from>
    <xdr:to>
      <xdr:col>107</xdr:col>
      <xdr:colOff>50800</xdr:colOff>
      <xdr:row>61</xdr:row>
      <xdr:rowOff>23317</xdr:rowOff>
    </xdr:to>
    <xdr:cxnSp macro="">
      <xdr:nvCxnSpPr>
        <xdr:cNvPr id="607" name="直線コネクタ 606">
          <a:extLst>
            <a:ext uri="{FF2B5EF4-FFF2-40B4-BE49-F238E27FC236}">
              <a16:creationId xmlns:a16="http://schemas.microsoft.com/office/drawing/2014/main" id="{40C19F4D-89F0-4E26-994B-458334AF0272}"/>
            </a:ext>
          </a:extLst>
        </xdr:cNvPr>
        <xdr:cNvCxnSpPr/>
      </xdr:nvCxnSpPr>
      <xdr:spPr>
        <a:xfrm flipV="1">
          <a:off x="19545300" y="10467137"/>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22809</xdr:rowOff>
    </xdr:from>
    <xdr:to>
      <xdr:col>98</xdr:col>
      <xdr:colOff>38100</xdr:colOff>
      <xdr:row>61</xdr:row>
      <xdr:rowOff>124409</xdr:rowOff>
    </xdr:to>
    <xdr:sp macro="" textlink="">
      <xdr:nvSpPr>
        <xdr:cNvPr id="608" name="楕円 607">
          <a:extLst>
            <a:ext uri="{FF2B5EF4-FFF2-40B4-BE49-F238E27FC236}">
              <a16:creationId xmlns:a16="http://schemas.microsoft.com/office/drawing/2014/main" id="{AFA69AE0-5FA8-40C5-B568-A13986A87805}"/>
            </a:ext>
          </a:extLst>
        </xdr:cNvPr>
        <xdr:cNvSpPr/>
      </xdr:nvSpPr>
      <xdr:spPr>
        <a:xfrm>
          <a:off x="18605500" y="1048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23317</xdr:rowOff>
    </xdr:from>
    <xdr:to>
      <xdr:col>102</xdr:col>
      <xdr:colOff>114300</xdr:colOff>
      <xdr:row>61</xdr:row>
      <xdr:rowOff>73609</xdr:rowOff>
    </xdr:to>
    <xdr:cxnSp macro="">
      <xdr:nvCxnSpPr>
        <xdr:cNvPr id="609" name="直線コネクタ 608">
          <a:extLst>
            <a:ext uri="{FF2B5EF4-FFF2-40B4-BE49-F238E27FC236}">
              <a16:creationId xmlns:a16="http://schemas.microsoft.com/office/drawing/2014/main" id="{FE0D3C04-D056-46BB-831B-D00E39B76CA6}"/>
            </a:ext>
          </a:extLst>
        </xdr:cNvPr>
        <xdr:cNvCxnSpPr/>
      </xdr:nvCxnSpPr>
      <xdr:spPr>
        <a:xfrm flipV="1">
          <a:off x="18656300" y="10481767"/>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124934</xdr:rowOff>
    </xdr:from>
    <xdr:ext cx="469744" cy="259045"/>
    <xdr:sp macro="" textlink="">
      <xdr:nvSpPr>
        <xdr:cNvPr id="610" name="n_1aveValue【学校施設】&#10;一人当たり面積">
          <a:extLst>
            <a:ext uri="{FF2B5EF4-FFF2-40B4-BE49-F238E27FC236}">
              <a16:creationId xmlns:a16="http://schemas.microsoft.com/office/drawing/2014/main" id="{97068BD1-9EEA-4994-9534-401924DF9F92}"/>
            </a:ext>
          </a:extLst>
        </xdr:cNvPr>
        <xdr:cNvSpPr txBox="1"/>
      </xdr:nvSpPr>
      <xdr:spPr>
        <a:xfrm>
          <a:off x="21075727" y="100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146423</xdr:rowOff>
    </xdr:from>
    <xdr:ext cx="469744" cy="259045"/>
    <xdr:sp macro="" textlink="">
      <xdr:nvSpPr>
        <xdr:cNvPr id="611" name="n_2aveValue【学校施設】&#10;一人当たり面積">
          <a:extLst>
            <a:ext uri="{FF2B5EF4-FFF2-40B4-BE49-F238E27FC236}">
              <a16:creationId xmlns:a16="http://schemas.microsoft.com/office/drawing/2014/main" id="{051E373D-DD43-433E-B986-8D471EFEE043}"/>
            </a:ext>
          </a:extLst>
        </xdr:cNvPr>
        <xdr:cNvSpPr txBox="1"/>
      </xdr:nvSpPr>
      <xdr:spPr>
        <a:xfrm>
          <a:off x="20199427" y="10090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152366</xdr:rowOff>
    </xdr:from>
    <xdr:ext cx="469744" cy="259045"/>
    <xdr:sp macro="" textlink="">
      <xdr:nvSpPr>
        <xdr:cNvPr id="612" name="n_3aveValue【学校施設】&#10;一人当たり面積">
          <a:extLst>
            <a:ext uri="{FF2B5EF4-FFF2-40B4-BE49-F238E27FC236}">
              <a16:creationId xmlns:a16="http://schemas.microsoft.com/office/drawing/2014/main" id="{5E272EFB-13EE-4807-8EE9-78A6B2C3F480}"/>
            </a:ext>
          </a:extLst>
        </xdr:cNvPr>
        <xdr:cNvSpPr txBox="1"/>
      </xdr:nvSpPr>
      <xdr:spPr>
        <a:xfrm>
          <a:off x="19310427" y="1009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22979</xdr:rowOff>
    </xdr:from>
    <xdr:ext cx="469744" cy="259045"/>
    <xdr:sp macro="" textlink="">
      <xdr:nvSpPr>
        <xdr:cNvPr id="613" name="n_4aveValue【学校施設】&#10;一人当たり面積">
          <a:extLst>
            <a:ext uri="{FF2B5EF4-FFF2-40B4-BE49-F238E27FC236}">
              <a16:creationId xmlns:a16="http://schemas.microsoft.com/office/drawing/2014/main" id="{02EE40B1-A8B3-4AD5-857E-B1C4BCCD32EC}"/>
            </a:ext>
          </a:extLst>
        </xdr:cNvPr>
        <xdr:cNvSpPr txBox="1"/>
      </xdr:nvSpPr>
      <xdr:spPr>
        <a:xfrm>
          <a:off x="18421427" y="10138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35069</xdr:rowOff>
    </xdr:from>
    <xdr:ext cx="469744" cy="259045"/>
    <xdr:sp macro="" textlink="">
      <xdr:nvSpPr>
        <xdr:cNvPr id="614" name="n_1mainValue【学校施設】&#10;一人当たり面積">
          <a:extLst>
            <a:ext uri="{FF2B5EF4-FFF2-40B4-BE49-F238E27FC236}">
              <a16:creationId xmlns:a16="http://schemas.microsoft.com/office/drawing/2014/main" id="{D5E9F8DF-1FD4-4686-A617-7D8B9F6ED983}"/>
            </a:ext>
          </a:extLst>
        </xdr:cNvPr>
        <xdr:cNvSpPr txBox="1"/>
      </xdr:nvSpPr>
      <xdr:spPr>
        <a:xfrm>
          <a:off x="21075727" y="1049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50614</xdr:rowOff>
    </xdr:from>
    <xdr:ext cx="469744" cy="259045"/>
    <xdr:sp macro="" textlink="">
      <xdr:nvSpPr>
        <xdr:cNvPr id="615" name="n_2mainValue【学校施設】&#10;一人当たり面積">
          <a:extLst>
            <a:ext uri="{FF2B5EF4-FFF2-40B4-BE49-F238E27FC236}">
              <a16:creationId xmlns:a16="http://schemas.microsoft.com/office/drawing/2014/main" id="{8C250507-7EA0-4B64-80D3-F2B7E676466F}"/>
            </a:ext>
          </a:extLst>
        </xdr:cNvPr>
        <xdr:cNvSpPr txBox="1"/>
      </xdr:nvSpPr>
      <xdr:spPr>
        <a:xfrm>
          <a:off x="20199427" y="1050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65244</xdr:rowOff>
    </xdr:from>
    <xdr:ext cx="469744" cy="259045"/>
    <xdr:sp macro="" textlink="">
      <xdr:nvSpPr>
        <xdr:cNvPr id="616" name="n_3mainValue【学校施設】&#10;一人当たり面積">
          <a:extLst>
            <a:ext uri="{FF2B5EF4-FFF2-40B4-BE49-F238E27FC236}">
              <a16:creationId xmlns:a16="http://schemas.microsoft.com/office/drawing/2014/main" id="{2FB5B4A0-911D-4EB4-A0E4-D91C1A400D86}"/>
            </a:ext>
          </a:extLst>
        </xdr:cNvPr>
        <xdr:cNvSpPr txBox="1"/>
      </xdr:nvSpPr>
      <xdr:spPr>
        <a:xfrm>
          <a:off x="19310427" y="10523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115536</xdr:rowOff>
    </xdr:from>
    <xdr:ext cx="469744" cy="259045"/>
    <xdr:sp macro="" textlink="">
      <xdr:nvSpPr>
        <xdr:cNvPr id="617" name="n_4mainValue【学校施設】&#10;一人当たり面積">
          <a:extLst>
            <a:ext uri="{FF2B5EF4-FFF2-40B4-BE49-F238E27FC236}">
              <a16:creationId xmlns:a16="http://schemas.microsoft.com/office/drawing/2014/main" id="{EC1209F0-4DE7-4EE8-B73E-EA510BC090AB}"/>
            </a:ext>
          </a:extLst>
        </xdr:cNvPr>
        <xdr:cNvSpPr txBox="1"/>
      </xdr:nvSpPr>
      <xdr:spPr>
        <a:xfrm>
          <a:off x="18421427" y="10573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B24A382F-9CB6-4807-A8A7-B23D7654774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B03FDB1F-5043-4E50-8000-882EA0488FE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E4BF77EB-2667-47EC-A3DE-810DB5FD521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477F54DD-5AA6-4DBF-8C8B-8BB1313F2A5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A2734186-64AD-45C8-AD9B-6832472974D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82F70D0E-4D7C-43F4-BBD3-9A74690159A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72F0AA69-2097-4FAC-8101-3173CE67400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8BC89C8D-95DD-4B8E-AF6C-8BCDA24D5CF3}"/>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a:extLst>
            <a:ext uri="{FF2B5EF4-FFF2-40B4-BE49-F238E27FC236}">
              <a16:creationId xmlns:a16="http://schemas.microsoft.com/office/drawing/2014/main" id="{C34A0B20-66ED-412C-80BF-A1A3F7FD8C1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a:extLst>
            <a:ext uri="{FF2B5EF4-FFF2-40B4-BE49-F238E27FC236}">
              <a16:creationId xmlns:a16="http://schemas.microsoft.com/office/drawing/2014/main" id="{FBD04873-E0BD-463D-81D2-43016D2D5B8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a:extLst>
            <a:ext uri="{FF2B5EF4-FFF2-40B4-BE49-F238E27FC236}">
              <a16:creationId xmlns:a16="http://schemas.microsoft.com/office/drawing/2014/main" id="{4D6923FC-F33E-4CAC-A76D-FC0EC8D9760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a:extLst>
            <a:ext uri="{FF2B5EF4-FFF2-40B4-BE49-F238E27FC236}">
              <a16:creationId xmlns:a16="http://schemas.microsoft.com/office/drawing/2014/main" id="{42000415-D6C1-481F-84EA-70B4EDB1830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a:extLst>
            <a:ext uri="{FF2B5EF4-FFF2-40B4-BE49-F238E27FC236}">
              <a16:creationId xmlns:a16="http://schemas.microsoft.com/office/drawing/2014/main" id="{C8394ED4-0D65-4ECA-A182-D22F37EEFA7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a:extLst>
            <a:ext uri="{FF2B5EF4-FFF2-40B4-BE49-F238E27FC236}">
              <a16:creationId xmlns:a16="http://schemas.microsoft.com/office/drawing/2014/main" id="{331990B0-FCF4-4B1F-9306-0E965C26238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a:extLst>
            <a:ext uri="{FF2B5EF4-FFF2-40B4-BE49-F238E27FC236}">
              <a16:creationId xmlns:a16="http://schemas.microsoft.com/office/drawing/2014/main" id="{E8666706-CD45-441B-92A3-5FD5A9597BC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a:extLst>
            <a:ext uri="{FF2B5EF4-FFF2-40B4-BE49-F238E27FC236}">
              <a16:creationId xmlns:a16="http://schemas.microsoft.com/office/drawing/2014/main" id="{3E6FBACC-5B5A-47EF-90A0-CB133520986D}"/>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a:extLst>
            <a:ext uri="{FF2B5EF4-FFF2-40B4-BE49-F238E27FC236}">
              <a16:creationId xmlns:a16="http://schemas.microsoft.com/office/drawing/2014/main" id="{A73F0082-757B-423D-9A05-74A2BAD10C9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a:extLst>
            <a:ext uri="{FF2B5EF4-FFF2-40B4-BE49-F238E27FC236}">
              <a16:creationId xmlns:a16="http://schemas.microsoft.com/office/drawing/2014/main" id="{FA20FEA6-C828-4454-9F91-7D4CC057139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a:extLst>
            <a:ext uri="{FF2B5EF4-FFF2-40B4-BE49-F238E27FC236}">
              <a16:creationId xmlns:a16="http://schemas.microsoft.com/office/drawing/2014/main" id="{4971ED91-7D61-429B-855E-8659314BDF7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a:extLst>
            <a:ext uri="{FF2B5EF4-FFF2-40B4-BE49-F238E27FC236}">
              <a16:creationId xmlns:a16="http://schemas.microsoft.com/office/drawing/2014/main" id="{DD661976-3589-4499-AC33-C7F16CCB8B3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a:extLst>
            <a:ext uri="{FF2B5EF4-FFF2-40B4-BE49-F238E27FC236}">
              <a16:creationId xmlns:a16="http://schemas.microsoft.com/office/drawing/2014/main" id="{2A1C1A22-5228-4DC0-B698-65C453FBF93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a:extLst>
            <a:ext uri="{FF2B5EF4-FFF2-40B4-BE49-F238E27FC236}">
              <a16:creationId xmlns:a16="http://schemas.microsoft.com/office/drawing/2014/main" id="{E8DE611A-0C50-41AF-9768-62BB6719D14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a:extLst>
            <a:ext uri="{FF2B5EF4-FFF2-40B4-BE49-F238E27FC236}">
              <a16:creationId xmlns:a16="http://schemas.microsoft.com/office/drawing/2014/main" id="{65A170B4-CF2C-4AAD-9889-80AFED0CE8F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a:extLst>
            <a:ext uri="{FF2B5EF4-FFF2-40B4-BE49-F238E27FC236}">
              <a16:creationId xmlns:a16="http://schemas.microsoft.com/office/drawing/2014/main" id="{ACB8E489-0BC5-4B29-A9DF-1D70E76B0A5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2" name="テキスト ボックス 641">
          <a:extLst>
            <a:ext uri="{FF2B5EF4-FFF2-40B4-BE49-F238E27FC236}">
              <a16:creationId xmlns:a16="http://schemas.microsoft.com/office/drawing/2014/main" id="{4B758913-1DE8-4892-82B5-F4D3BB6060D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3" name="直線コネクタ 642">
          <a:extLst>
            <a:ext uri="{FF2B5EF4-FFF2-40B4-BE49-F238E27FC236}">
              <a16:creationId xmlns:a16="http://schemas.microsoft.com/office/drawing/2014/main" id="{66213416-D141-4AC8-A1C0-661F6F0057A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4" name="テキスト ボックス 643">
          <a:extLst>
            <a:ext uri="{FF2B5EF4-FFF2-40B4-BE49-F238E27FC236}">
              <a16:creationId xmlns:a16="http://schemas.microsoft.com/office/drawing/2014/main" id="{7B857760-87C6-4AAE-8F0D-2ABD2579387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45" name="直線コネクタ 644">
          <a:extLst>
            <a:ext uri="{FF2B5EF4-FFF2-40B4-BE49-F238E27FC236}">
              <a16:creationId xmlns:a16="http://schemas.microsoft.com/office/drawing/2014/main" id="{00FB052C-2EF1-437E-9354-546CD8ADFAD6}"/>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646" name="テキスト ボックス 645">
          <a:extLst>
            <a:ext uri="{FF2B5EF4-FFF2-40B4-BE49-F238E27FC236}">
              <a16:creationId xmlns:a16="http://schemas.microsoft.com/office/drawing/2014/main" id="{51914BE6-8CB5-42EB-B0F0-3EFA60EFFF92}"/>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47" name="直線コネクタ 646">
          <a:extLst>
            <a:ext uri="{FF2B5EF4-FFF2-40B4-BE49-F238E27FC236}">
              <a16:creationId xmlns:a16="http://schemas.microsoft.com/office/drawing/2014/main" id="{B09CD53E-7E5F-4821-928F-EE731F0EA11A}"/>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48" name="テキスト ボックス 647">
          <a:extLst>
            <a:ext uri="{FF2B5EF4-FFF2-40B4-BE49-F238E27FC236}">
              <a16:creationId xmlns:a16="http://schemas.microsoft.com/office/drawing/2014/main" id="{1D345ADD-74C8-4E87-878E-FCCDC8635CE1}"/>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49" name="直線コネクタ 648">
          <a:extLst>
            <a:ext uri="{FF2B5EF4-FFF2-40B4-BE49-F238E27FC236}">
              <a16:creationId xmlns:a16="http://schemas.microsoft.com/office/drawing/2014/main" id="{454B0CC0-5D2A-4A38-9BE7-3CD57F1C9C54}"/>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50" name="テキスト ボックス 649">
          <a:extLst>
            <a:ext uri="{FF2B5EF4-FFF2-40B4-BE49-F238E27FC236}">
              <a16:creationId xmlns:a16="http://schemas.microsoft.com/office/drawing/2014/main" id="{F5469F96-CCC4-458F-8319-D747BA8B1FA8}"/>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51" name="直線コネクタ 650">
          <a:extLst>
            <a:ext uri="{FF2B5EF4-FFF2-40B4-BE49-F238E27FC236}">
              <a16:creationId xmlns:a16="http://schemas.microsoft.com/office/drawing/2014/main" id="{5916EB40-202A-46B3-8B2A-E1FE3FE5FAA2}"/>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52" name="テキスト ボックス 651">
          <a:extLst>
            <a:ext uri="{FF2B5EF4-FFF2-40B4-BE49-F238E27FC236}">
              <a16:creationId xmlns:a16="http://schemas.microsoft.com/office/drawing/2014/main" id="{2ACD2565-94FF-446F-B44E-2431A8A7CED4}"/>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3" name="直線コネクタ 652">
          <a:extLst>
            <a:ext uri="{FF2B5EF4-FFF2-40B4-BE49-F238E27FC236}">
              <a16:creationId xmlns:a16="http://schemas.microsoft.com/office/drawing/2014/main" id="{724A66FD-A977-41D6-A7C1-0823A152B5F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54" name="テキスト ボックス 653">
          <a:extLst>
            <a:ext uri="{FF2B5EF4-FFF2-40B4-BE49-F238E27FC236}">
              <a16:creationId xmlns:a16="http://schemas.microsoft.com/office/drawing/2014/main" id="{5A69E5CB-8EAE-4BF3-8E88-011E06E6D77E}"/>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5" name="【公民館】&#10;有形固定資産減価償却率グラフ枠">
          <a:extLst>
            <a:ext uri="{FF2B5EF4-FFF2-40B4-BE49-F238E27FC236}">
              <a16:creationId xmlns:a16="http://schemas.microsoft.com/office/drawing/2014/main" id="{65D78778-7317-4523-AD38-04AEC4D2091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156211</xdr:rowOff>
    </xdr:from>
    <xdr:to>
      <xdr:col>85</xdr:col>
      <xdr:colOff>126364</xdr:colOff>
      <xdr:row>108</xdr:row>
      <xdr:rowOff>71628</xdr:rowOff>
    </xdr:to>
    <xdr:cxnSp macro="">
      <xdr:nvCxnSpPr>
        <xdr:cNvPr id="656" name="直線コネクタ 655">
          <a:extLst>
            <a:ext uri="{FF2B5EF4-FFF2-40B4-BE49-F238E27FC236}">
              <a16:creationId xmlns:a16="http://schemas.microsoft.com/office/drawing/2014/main" id="{1667B42A-F28C-4E30-AC86-9F2C0879B32F}"/>
            </a:ext>
          </a:extLst>
        </xdr:cNvPr>
        <xdr:cNvCxnSpPr/>
      </xdr:nvCxnSpPr>
      <xdr:spPr>
        <a:xfrm flipV="1">
          <a:off x="16318864" y="17129761"/>
          <a:ext cx="0" cy="1458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75455</xdr:rowOff>
    </xdr:from>
    <xdr:ext cx="405111" cy="259045"/>
    <xdr:sp macro="" textlink="">
      <xdr:nvSpPr>
        <xdr:cNvPr id="657" name="【公民館】&#10;有形固定資産減価償却率最小値テキスト">
          <a:extLst>
            <a:ext uri="{FF2B5EF4-FFF2-40B4-BE49-F238E27FC236}">
              <a16:creationId xmlns:a16="http://schemas.microsoft.com/office/drawing/2014/main" id="{868FAAD1-663D-4D23-A19A-D9AC96DA9032}"/>
            </a:ext>
          </a:extLst>
        </xdr:cNvPr>
        <xdr:cNvSpPr txBox="1"/>
      </xdr:nvSpPr>
      <xdr:spPr>
        <a:xfrm>
          <a:off x="16357600" y="1859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71628</xdr:rowOff>
    </xdr:from>
    <xdr:to>
      <xdr:col>86</xdr:col>
      <xdr:colOff>25400</xdr:colOff>
      <xdr:row>108</xdr:row>
      <xdr:rowOff>71628</xdr:rowOff>
    </xdr:to>
    <xdr:cxnSp macro="">
      <xdr:nvCxnSpPr>
        <xdr:cNvPr id="658" name="直線コネクタ 657">
          <a:extLst>
            <a:ext uri="{FF2B5EF4-FFF2-40B4-BE49-F238E27FC236}">
              <a16:creationId xmlns:a16="http://schemas.microsoft.com/office/drawing/2014/main" id="{832F98E1-87DC-471C-9228-41E4097E3625}"/>
            </a:ext>
          </a:extLst>
        </xdr:cNvPr>
        <xdr:cNvCxnSpPr/>
      </xdr:nvCxnSpPr>
      <xdr:spPr>
        <a:xfrm>
          <a:off x="16230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102888</xdr:rowOff>
    </xdr:from>
    <xdr:ext cx="405111" cy="259045"/>
    <xdr:sp macro="" textlink="">
      <xdr:nvSpPr>
        <xdr:cNvPr id="659" name="【公民館】&#10;有形固定資産減価償却率最大値テキスト">
          <a:extLst>
            <a:ext uri="{FF2B5EF4-FFF2-40B4-BE49-F238E27FC236}">
              <a16:creationId xmlns:a16="http://schemas.microsoft.com/office/drawing/2014/main" id="{CE0F3A67-FA03-4623-B3BD-55D28F454F8E}"/>
            </a:ext>
          </a:extLst>
        </xdr:cNvPr>
        <xdr:cNvSpPr txBox="1"/>
      </xdr:nvSpPr>
      <xdr:spPr>
        <a:xfrm>
          <a:off x="16357600" y="169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156211</xdr:rowOff>
    </xdr:from>
    <xdr:to>
      <xdr:col>86</xdr:col>
      <xdr:colOff>25400</xdr:colOff>
      <xdr:row>99</xdr:row>
      <xdr:rowOff>156211</xdr:rowOff>
    </xdr:to>
    <xdr:cxnSp macro="">
      <xdr:nvCxnSpPr>
        <xdr:cNvPr id="660" name="直線コネクタ 659">
          <a:extLst>
            <a:ext uri="{FF2B5EF4-FFF2-40B4-BE49-F238E27FC236}">
              <a16:creationId xmlns:a16="http://schemas.microsoft.com/office/drawing/2014/main" id="{C5E1AF4C-13AC-4469-971F-045E54C6FFDC}"/>
            </a:ext>
          </a:extLst>
        </xdr:cNvPr>
        <xdr:cNvCxnSpPr/>
      </xdr:nvCxnSpPr>
      <xdr:spPr>
        <a:xfrm>
          <a:off x="16230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135145</xdr:rowOff>
    </xdr:from>
    <xdr:ext cx="405111" cy="259045"/>
    <xdr:sp macro="" textlink="">
      <xdr:nvSpPr>
        <xdr:cNvPr id="661" name="【公民館】&#10;有形固定資産減価償却率平均値テキスト">
          <a:extLst>
            <a:ext uri="{FF2B5EF4-FFF2-40B4-BE49-F238E27FC236}">
              <a16:creationId xmlns:a16="http://schemas.microsoft.com/office/drawing/2014/main" id="{708E2FF9-C383-4839-A724-21FFC7119F72}"/>
            </a:ext>
          </a:extLst>
        </xdr:cNvPr>
        <xdr:cNvSpPr txBox="1"/>
      </xdr:nvSpPr>
      <xdr:spPr>
        <a:xfrm>
          <a:off x="16357600" y="176230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112268</xdr:rowOff>
    </xdr:from>
    <xdr:to>
      <xdr:col>85</xdr:col>
      <xdr:colOff>177800</xdr:colOff>
      <xdr:row>104</xdr:row>
      <xdr:rowOff>42418</xdr:rowOff>
    </xdr:to>
    <xdr:sp macro="" textlink="">
      <xdr:nvSpPr>
        <xdr:cNvPr id="662" name="フローチャート: 判断 661">
          <a:extLst>
            <a:ext uri="{FF2B5EF4-FFF2-40B4-BE49-F238E27FC236}">
              <a16:creationId xmlns:a16="http://schemas.microsoft.com/office/drawing/2014/main" id="{738C2104-2ACA-4223-AAD3-C58A85F6D7D2}"/>
            </a:ext>
          </a:extLst>
        </xdr:cNvPr>
        <xdr:cNvSpPr/>
      </xdr:nvSpPr>
      <xdr:spPr>
        <a:xfrm>
          <a:off x="16268700" y="177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45974</xdr:rowOff>
    </xdr:from>
    <xdr:to>
      <xdr:col>81</xdr:col>
      <xdr:colOff>101600</xdr:colOff>
      <xdr:row>103</xdr:row>
      <xdr:rowOff>147574</xdr:rowOff>
    </xdr:to>
    <xdr:sp macro="" textlink="">
      <xdr:nvSpPr>
        <xdr:cNvPr id="663" name="フローチャート: 判断 662">
          <a:extLst>
            <a:ext uri="{FF2B5EF4-FFF2-40B4-BE49-F238E27FC236}">
              <a16:creationId xmlns:a16="http://schemas.microsoft.com/office/drawing/2014/main" id="{4E8EBD07-3F3E-4ECA-AD1B-5BF007937886}"/>
            </a:ext>
          </a:extLst>
        </xdr:cNvPr>
        <xdr:cNvSpPr/>
      </xdr:nvSpPr>
      <xdr:spPr>
        <a:xfrm>
          <a:off x="15430500" y="1770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254</xdr:rowOff>
    </xdr:from>
    <xdr:to>
      <xdr:col>76</xdr:col>
      <xdr:colOff>165100</xdr:colOff>
      <xdr:row>103</xdr:row>
      <xdr:rowOff>101854</xdr:rowOff>
    </xdr:to>
    <xdr:sp macro="" textlink="">
      <xdr:nvSpPr>
        <xdr:cNvPr id="664" name="フローチャート: 判断 663">
          <a:extLst>
            <a:ext uri="{FF2B5EF4-FFF2-40B4-BE49-F238E27FC236}">
              <a16:creationId xmlns:a16="http://schemas.microsoft.com/office/drawing/2014/main" id="{16C915C8-D330-4A77-A077-10287B9FE6F7}"/>
            </a:ext>
          </a:extLst>
        </xdr:cNvPr>
        <xdr:cNvSpPr/>
      </xdr:nvSpPr>
      <xdr:spPr>
        <a:xfrm>
          <a:off x="14541500" y="1765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16256</xdr:rowOff>
    </xdr:from>
    <xdr:to>
      <xdr:col>72</xdr:col>
      <xdr:colOff>38100</xdr:colOff>
      <xdr:row>103</xdr:row>
      <xdr:rowOff>117856</xdr:rowOff>
    </xdr:to>
    <xdr:sp macro="" textlink="">
      <xdr:nvSpPr>
        <xdr:cNvPr id="665" name="フローチャート: 判断 664">
          <a:extLst>
            <a:ext uri="{FF2B5EF4-FFF2-40B4-BE49-F238E27FC236}">
              <a16:creationId xmlns:a16="http://schemas.microsoft.com/office/drawing/2014/main" id="{81D505D9-83C8-439B-8DE0-9F4B60845A19}"/>
            </a:ext>
          </a:extLst>
        </xdr:cNvPr>
        <xdr:cNvSpPr/>
      </xdr:nvSpPr>
      <xdr:spPr>
        <a:xfrm>
          <a:off x="13652500" y="1767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36830</xdr:rowOff>
    </xdr:from>
    <xdr:to>
      <xdr:col>67</xdr:col>
      <xdr:colOff>101600</xdr:colOff>
      <xdr:row>103</xdr:row>
      <xdr:rowOff>138430</xdr:rowOff>
    </xdr:to>
    <xdr:sp macro="" textlink="">
      <xdr:nvSpPr>
        <xdr:cNvPr id="666" name="フローチャート: 判断 665">
          <a:extLst>
            <a:ext uri="{FF2B5EF4-FFF2-40B4-BE49-F238E27FC236}">
              <a16:creationId xmlns:a16="http://schemas.microsoft.com/office/drawing/2014/main" id="{D582D2B3-A5B8-43A3-9513-AC05CCC532F6}"/>
            </a:ext>
          </a:extLst>
        </xdr:cNvPr>
        <xdr:cNvSpPr/>
      </xdr:nvSpPr>
      <xdr:spPr>
        <a:xfrm>
          <a:off x="12763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5F3B4A63-94EB-4454-8462-88A9453F0E0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22DC6496-DA00-499A-989F-05CB899572C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19622363-581A-4659-AE0C-F297E8E1B1B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5E99690E-6E2C-4C10-9C5A-0226FDEFAFE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0DEAA335-2CD6-45E0-80C0-AC63AA158E6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169418</xdr:rowOff>
    </xdr:from>
    <xdr:to>
      <xdr:col>85</xdr:col>
      <xdr:colOff>177800</xdr:colOff>
      <xdr:row>107</xdr:row>
      <xdr:rowOff>99568</xdr:rowOff>
    </xdr:to>
    <xdr:sp macro="" textlink="">
      <xdr:nvSpPr>
        <xdr:cNvPr id="672" name="楕円 671">
          <a:extLst>
            <a:ext uri="{FF2B5EF4-FFF2-40B4-BE49-F238E27FC236}">
              <a16:creationId xmlns:a16="http://schemas.microsoft.com/office/drawing/2014/main" id="{4EBBEA66-2CDA-4B0C-8653-CAC94B16F869}"/>
            </a:ext>
          </a:extLst>
        </xdr:cNvPr>
        <xdr:cNvSpPr/>
      </xdr:nvSpPr>
      <xdr:spPr>
        <a:xfrm>
          <a:off x="16268700" y="1834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147845</xdr:rowOff>
    </xdr:from>
    <xdr:ext cx="405111" cy="259045"/>
    <xdr:sp macro="" textlink="">
      <xdr:nvSpPr>
        <xdr:cNvPr id="673" name="【公民館】&#10;有形固定資産減価償却率該当値テキスト">
          <a:extLst>
            <a:ext uri="{FF2B5EF4-FFF2-40B4-BE49-F238E27FC236}">
              <a16:creationId xmlns:a16="http://schemas.microsoft.com/office/drawing/2014/main" id="{0BD518E1-CD22-41C5-B3F5-8E6ABAC01662}"/>
            </a:ext>
          </a:extLst>
        </xdr:cNvPr>
        <xdr:cNvSpPr txBox="1"/>
      </xdr:nvSpPr>
      <xdr:spPr>
        <a:xfrm>
          <a:off x="16357600" y="18321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123698</xdr:rowOff>
    </xdr:from>
    <xdr:to>
      <xdr:col>81</xdr:col>
      <xdr:colOff>101600</xdr:colOff>
      <xdr:row>107</xdr:row>
      <xdr:rowOff>53848</xdr:rowOff>
    </xdr:to>
    <xdr:sp macro="" textlink="">
      <xdr:nvSpPr>
        <xdr:cNvPr id="674" name="楕円 673">
          <a:extLst>
            <a:ext uri="{FF2B5EF4-FFF2-40B4-BE49-F238E27FC236}">
              <a16:creationId xmlns:a16="http://schemas.microsoft.com/office/drawing/2014/main" id="{0A0C5B63-D4A3-43FF-8B30-244B67B47A3A}"/>
            </a:ext>
          </a:extLst>
        </xdr:cNvPr>
        <xdr:cNvSpPr/>
      </xdr:nvSpPr>
      <xdr:spPr>
        <a:xfrm>
          <a:off x="15430500" y="1829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3048</xdr:rowOff>
    </xdr:from>
    <xdr:to>
      <xdr:col>85</xdr:col>
      <xdr:colOff>127000</xdr:colOff>
      <xdr:row>107</xdr:row>
      <xdr:rowOff>48768</xdr:rowOff>
    </xdr:to>
    <xdr:cxnSp macro="">
      <xdr:nvCxnSpPr>
        <xdr:cNvPr id="675" name="直線コネクタ 674">
          <a:extLst>
            <a:ext uri="{FF2B5EF4-FFF2-40B4-BE49-F238E27FC236}">
              <a16:creationId xmlns:a16="http://schemas.microsoft.com/office/drawing/2014/main" id="{D1DD6F2E-49BB-448A-ADA7-FA37775F77A0}"/>
            </a:ext>
          </a:extLst>
        </xdr:cNvPr>
        <xdr:cNvCxnSpPr/>
      </xdr:nvCxnSpPr>
      <xdr:spPr>
        <a:xfrm>
          <a:off x="15481300" y="1834819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84837</xdr:rowOff>
    </xdr:from>
    <xdr:to>
      <xdr:col>76</xdr:col>
      <xdr:colOff>165100</xdr:colOff>
      <xdr:row>107</xdr:row>
      <xdr:rowOff>14987</xdr:rowOff>
    </xdr:to>
    <xdr:sp macro="" textlink="">
      <xdr:nvSpPr>
        <xdr:cNvPr id="676" name="楕円 675">
          <a:extLst>
            <a:ext uri="{FF2B5EF4-FFF2-40B4-BE49-F238E27FC236}">
              <a16:creationId xmlns:a16="http://schemas.microsoft.com/office/drawing/2014/main" id="{5A188A00-D55C-4B61-9D3E-DB34700F20F4}"/>
            </a:ext>
          </a:extLst>
        </xdr:cNvPr>
        <xdr:cNvSpPr/>
      </xdr:nvSpPr>
      <xdr:spPr>
        <a:xfrm>
          <a:off x="14541500" y="1825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135637</xdr:rowOff>
    </xdr:from>
    <xdr:to>
      <xdr:col>81</xdr:col>
      <xdr:colOff>50800</xdr:colOff>
      <xdr:row>107</xdr:row>
      <xdr:rowOff>3048</xdr:rowOff>
    </xdr:to>
    <xdr:cxnSp macro="">
      <xdr:nvCxnSpPr>
        <xdr:cNvPr id="677" name="直線コネクタ 676">
          <a:extLst>
            <a:ext uri="{FF2B5EF4-FFF2-40B4-BE49-F238E27FC236}">
              <a16:creationId xmlns:a16="http://schemas.microsoft.com/office/drawing/2014/main" id="{ED4BC970-73E7-4AB1-BE07-815E4C5D476B}"/>
            </a:ext>
          </a:extLst>
        </xdr:cNvPr>
        <xdr:cNvCxnSpPr/>
      </xdr:nvCxnSpPr>
      <xdr:spPr>
        <a:xfrm>
          <a:off x="14592300" y="18309337"/>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61976</xdr:rowOff>
    </xdr:from>
    <xdr:to>
      <xdr:col>72</xdr:col>
      <xdr:colOff>38100</xdr:colOff>
      <xdr:row>106</xdr:row>
      <xdr:rowOff>163576</xdr:rowOff>
    </xdr:to>
    <xdr:sp macro="" textlink="">
      <xdr:nvSpPr>
        <xdr:cNvPr id="678" name="楕円 677">
          <a:extLst>
            <a:ext uri="{FF2B5EF4-FFF2-40B4-BE49-F238E27FC236}">
              <a16:creationId xmlns:a16="http://schemas.microsoft.com/office/drawing/2014/main" id="{12F5091A-9FF4-4791-9862-B55B66359A4D}"/>
            </a:ext>
          </a:extLst>
        </xdr:cNvPr>
        <xdr:cNvSpPr/>
      </xdr:nvSpPr>
      <xdr:spPr>
        <a:xfrm>
          <a:off x="13652500" y="1823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112776</xdr:rowOff>
    </xdr:from>
    <xdr:to>
      <xdr:col>76</xdr:col>
      <xdr:colOff>114300</xdr:colOff>
      <xdr:row>106</xdr:row>
      <xdr:rowOff>135637</xdr:rowOff>
    </xdr:to>
    <xdr:cxnSp macro="">
      <xdr:nvCxnSpPr>
        <xdr:cNvPr id="679" name="直線コネクタ 678">
          <a:extLst>
            <a:ext uri="{FF2B5EF4-FFF2-40B4-BE49-F238E27FC236}">
              <a16:creationId xmlns:a16="http://schemas.microsoft.com/office/drawing/2014/main" id="{D7E5759E-9A90-42F7-A0A2-D4503A9C77BF}"/>
            </a:ext>
          </a:extLst>
        </xdr:cNvPr>
        <xdr:cNvCxnSpPr/>
      </xdr:nvCxnSpPr>
      <xdr:spPr>
        <a:xfrm>
          <a:off x="13703300" y="18286476"/>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18542</xdr:rowOff>
    </xdr:from>
    <xdr:to>
      <xdr:col>67</xdr:col>
      <xdr:colOff>101600</xdr:colOff>
      <xdr:row>106</xdr:row>
      <xdr:rowOff>120142</xdr:rowOff>
    </xdr:to>
    <xdr:sp macro="" textlink="">
      <xdr:nvSpPr>
        <xdr:cNvPr id="680" name="楕円 679">
          <a:extLst>
            <a:ext uri="{FF2B5EF4-FFF2-40B4-BE49-F238E27FC236}">
              <a16:creationId xmlns:a16="http://schemas.microsoft.com/office/drawing/2014/main" id="{F41AE529-738E-4F44-9A22-5E307C019E1F}"/>
            </a:ext>
          </a:extLst>
        </xdr:cNvPr>
        <xdr:cNvSpPr/>
      </xdr:nvSpPr>
      <xdr:spPr>
        <a:xfrm>
          <a:off x="12763500" y="1819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69342</xdr:rowOff>
    </xdr:from>
    <xdr:to>
      <xdr:col>71</xdr:col>
      <xdr:colOff>177800</xdr:colOff>
      <xdr:row>106</xdr:row>
      <xdr:rowOff>112776</xdr:rowOff>
    </xdr:to>
    <xdr:cxnSp macro="">
      <xdr:nvCxnSpPr>
        <xdr:cNvPr id="681" name="直線コネクタ 680">
          <a:extLst>
            <a:ext uri="{FF2B5EF4-FFF2-40B4-BE49-F238E27FC236}">
              <a16:creationId xmlns:a16="http://schemas.microsoft.com/office/drawing/2014/main" id="{0A471E8B-BBAE-4E49-90B6-4FD77B63683D}"/>
            </a:ext>
          </a:extLst>
        </xdr:cNvPr>
        <xdr:cNvCxnSpPr/>
      </xdr:nvCxnSpPr>
      <xdr:spPr>
        <a:xfrm>
          <a:off x="12814300" y="1824304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164101</xdr:rowOff>
    </xdr:from>
    <xdr:ext cx="405111" cy="259045"/>
    <xdr:sp macro="" textlink="">
      <xdr:nvSpPr>
        <xdr:cNvPr id="682" name="n_1aveValue【公民館】&#10;有形固定資産減価償却率">
          <a:extLst>
            <a:ext uri="{FF2B5EF4-FFF2-40B4-BE49-F238E27FC236}">
              <a16:creationId xmlns:a16="http://schemas.microsoft.com/office/drawing/2014/main" id="{A277FB05-4DC5-45A6-B413-9E6B8B985A19}"/>
            </a:ext>
          </a:extLst>
        </xdr:cNvPr>
        <xdr:cNvSpPr txBox="1"/>
      </xdr:nvSpPr>
      <xdr:spPr>
        <a:xfrm>
          <a:off x="15266044" y="1748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118381</xdr:rowOff>
    </xdr:from>
    <xdr:ext cx="405111" cy="259045"/>
    <xdr:sp macro="" textlink="">
      <xdr:nvSpPr>
        <xdr:cNvPr id="683" name="n_2aveValue【公民館】&#10;有形固定資産減価償却率">
          <a:extLst>
            <a:ext uri="{FF2B5EF4-FFF2-40B4-BE49-F238E27FC236}">
              <a16:creationId xmlns:a16="http://schemas.microsoft.com/office/drawing/2014/main" id="{69230359-6BE9-4E4B-AE1B-5809678D5EC8}"/>
            </a:ext>
          </a:extLst>
        </xdr:cNvPr>
        <xdr:cNvSpPr txBox="1"/>
      </xdr:nvSpPr>
      <xdr:spPr>
        <a:xfrm>
          <a:off x="14389744" y="1743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134383</xdr:rowOff>
    </xdr:from>
    <xdr:ext cx="405111" cy="259045"/>
    <xdr:sp macro="" textlink="">
      <xdr:nvSpPr>
        <xdr:cNvPr id="684" name="n_3aveValue【公民館】&#10;有形固定資産減価償却率">
          <a:extLst>
            <a:ext uri="{FF2B5EF4-FFF2-40B4-BE49-F238E27FC236}">
              <a16:creationId xmlns:a16="http://schemas.microsoft.com/office/drawing/2014/main" id="{1BBF8EDD-AA8D-4AAB-AF84-E186FA2D97E1}"/>
            </a:ext>
          </a:extLst>
        </xdr:cNvPr>
        <xdr:cNvSpPr txBox="1"/>
      </xdr:nvSpPr>
      <xdr:spPr>
        <a:xfrm>
          <a:off x="13500744" y="1745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154957</xdr:rowOff>
    </xdr:from>
    <xdr:ext cx="405111" cy="259045"/>
    <xdr:sp macro="" textlink="">
      <xdr:nvSpPr>
        <xdr:cNvPr id="685" name="n_4aveValue【公民館】&#10;有形固定資産減価償却率">
          <a:extLst>
            <a:ext uri="{FF2B5EF4-FFF2-40B4-BE49-F238E27FC236}">
              <a16:creationId xmlns:a16="http://schemas.microsoft.com/office/drawing/2014/main" id="{CDEB4380-6711-47D9-AE22-D9D14C2B822D}"/>
            </a:ext>
          </a:extLst>
        </xdr:cNvPr>
        <xdr:cNvSpPr txBox="1"/>
      </xdr:nvSpPr>
      <xdr:spPr>
        <a:xfrm>
          <a:off x="126117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44975</xdr:rowOff>
    </xdr:from>
    <xdr:ext cx="405111" cy="259045"/>
    <xdr:sp macro="" textlink="">
      <xdr:nvSpPr>
        <xdr:cNvPr id="686" name="n_1mainValue【公民館】&#10;有形固定資産減価償却率">
          <a:extLst>
            <a:ext uri="{FF2B5EF4-FFF2-40B4-BE49-F238E27FC236}">
              <a16:creationId xmlns:a16="http://schemas.microsoft.com/office/drawing/2014/main" id="{84E9FFA2-D53A-4F41-BDAB-4CC79038BF45}"/>
            </a:ext>
          </a:extLst>
        </xdr:cNvPr>
        <xdr:cNvSpPr txBox="1"/>
      </xdr:nvSpPr>
      <xdr:spPr>
        <a:xfrm>
          <a:off x="15266044" y="1839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6114</xdr:rowOff>
    </xdr:from>
    <xdr:ext cx="405111" cy="259045"/>
    <xdr:sp macro="" textlink="">
      <xdr:nvSpPr>
        <xdr:cNvPr id="687" name="n_2mainValue【公民館】&#10;有形固定資産減価償却率">
          <a:extLst>
            <a:ext uri="{FF2B5EF4-FFF2-40B4-BE49-F238E27FC236}">
              <a16:creationId xmlns:a16="http://schemas.microsoft.com/office/drawing/2014/main" id="{9B32BD59-4778-4553-BB49-CC7D1354AFA0}"/>
            </a:ext>
          </a:extLst>
        </xdr:cNvPr>
        <xdr:cNvSpPr txBox="1"/>
      </xdr:nvSpPr>
      <xdr:spPr>
        <a:xfrm>
          <a:off x="14389744" y="18351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154703</xdr:rowOff>
    </xdr:from>
    <xdr:ext cx="405111" cy="259045"/>
    <xdr:sp macro="" textlink="">
      <xdr:nvSpPr>
        <xdr:cNvPr id="688" name="n_3mainValue【公民館】&#10;有形固定資産減価償却率">
          <a:extLst>
            <a:ext uri="{FF2B5EF4-FFF2-40B4-BE49-F238E27FC236}">
              <a16:creationId xmlns:a16="http://schemas.microsoft.com/office/drawing/2014/main" id="{B3DE21A3-DCBC-4AF6-A1DE-BC78978DBD00}"/>
            </a:ext>
          </a:extLst>
        </xdr:cNvPr>
        <xdr:cNvSpPr txBox="1"/>
      </xdr:nvSpPr>
      <xdr:spPr>
        <a:xfrm>
          <a:off x="13500744" y="18328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111269</xdr:rowOff>
    </xdr:from>
    <xdr:ext cx="405111" cy="259045"/>
    <xdr:sp macro="" textlink="">
      <xdr:nvSpPr>
        <xdr:cNvPr id="689" name="n_4mainValue【公民館】&#10;有形固定資産減価償却率">
          <a:extLst>
            <a:ext uri="{FF2B5EF4-FFF2-40B4-BE49-F238E27FC236}">
              <a16:creationId xmlns:a16="http://schemas.microsoft.com/office/drawing/2014/main" id="{7553EC58-D98D-4C6B-A07A-F8F06B7DBB78}"/>
            </a:ext>
          </a:extLst>
        </xdr:cNvPr>
        <xdr:cNvSpPr txBox="1"/>
      </xdr:nvSpPr>
      <xdr:spPr>
        <a:xfrm>
          <a:off x="12611744" y="18284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0" name="正方形/長方形 689">
          <a:extLst>
            <a:ext uri="{FF2B5EF4-FFF2-40B4-BE49-F238E27FC236}">
              <a16:creationId xmlns:a16="http://schemas.microsoft.com/office/drawing/2014/main" id="{6AECEA5E-67B2-49E8-80E5-1777A276231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1" name="正方形/長方形 690">
          <a:extLst>
            <a:ext uri="{FF2B5EF4-FFF2-40B4-BE49-F238E27FC236}">
              <a16:creationId xmlns:a16="http://schemas.microsoft.com/office/drawing/2014/main" id="{CD26CA41-50F1-475C-B49E-941C7C984C0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2" name="正方形/長方形 691">
          <a:extLst>
            <a:ext uri="{FF2B5EF4-FFF2-40B4-BE49-F238E27FC236}">
              <a16:creationId xmlns:a16="http://schemas.microsoft.com/office/drawing/2014/main" id="{03699746-3C99-48F4-ACAE-32D85DBE9A2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3" name="正方形/長方形 692">
          <a:extLst>
            <a:ext uri="{FF2B5EF4-FFF2-40B4-BE49-F238E27FC236}">
              <a16:creationId xmlns:a16="http://schemas.microsoft.com/office/drawing/2014/main" id="{DCBD1D3C-88B9-447B-995E-DC0650C1838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4" name="正方形/長方形 693">
          <a:extLst>
            <a:ext uri="{FF2B5EF4-FFF2-40B4-BE49-F238E27FC236}">
              <a16:creationId xmlns:a16="http://schemas.microsoft.com/office/drawing/2014/main" id="{503C1F6C-D8B0-4FBB-BF9D-532427D7119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5" name="正方形/長方形 694">
          <a:extLst>
            <a:ext uri="{FF2B5EF4-FFF2-40B4-BE49-F238E27FC236}">
              <a16:creationId xmlns:a16="http://schemas.microsoft.com/office/drawing/2014/main" id="{FFC48F06-C5B4-4790-AAE5-9BEEB57A531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6" name="正方形/長方形 695">
          <a:extLst>
            <a:ext uri="{FF2B5EF4-FFF2-40B4-BE49-F238E27FC236}">
              <a16:creationId xmlns:a16="http://schemas.microsoft.com/office/drawing/2014/main" id="{DB6BF512-28FE-40CB-AB09-EB7247EEDC3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7" name="正方形/長方形 696">
          <a:extLst>
            <a:ext uri="{FF2B5EF4-FFF2-40B4-BE49-F238E27FC236}">
              <a16:creationId xmlns:a16="http://schemas.microsoft.com/office/drawing/2014/main" id="{39DC760E-A430-438D-BEEB-773CBA8FF94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8" name="テキスト ボックス 697">
          <a:extLst>
            <a:ext uri="{FF2B5EF4-FFF2-40B4-BE49-F238E27FC236}">
              <a16:creationId xmlns:a16="http://schemas.microsoft.com/office/drawing/2014/main" id="{3F154C03-99CB-44ED-A3DA-D8154FA275C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9" name="直線コネクタ 698">
          <a:extLst>
            <a:ext uri="{FF2B5EF4-FFF2-40B4-BE49-F238E27FC236}">
              <a16:creationId xmlns:a16="http://schemas.microsoft.com/office/drawing/2014/main" id="{9DB8DA4B-FD63-4767-8F5A-2774E1BE754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0" name="直線コネクタ 699">
          <a:extLst>
            <a:ext uri="{FF2B5EF4-FFF2-40B4-BE49-F238E27FC236}">
              <a16:creationId xmlns:a16="http://schemas.microsoft.com/office/drawing/2014/main" id="{BF5387D7-5AA1-48BA-A580-DBE27FDBBE63}"/>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1" name="テキスト ボックス 700">
          <a:extLst>
            <a:ext uri="{FF2B5EF4-FFF2-40B4-BE49-F238E27FC236}">
              <a16:creationId xmlns:a16="http://schemas.microsoft.com/office/drawing/2014/main" id="{A29DEB22-A6A0-439C-8D7B-B17293827706}"/>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2" name="直線コネクタ 701">
          <a:extLst>
            <a:ext uri="{FF2B5EF4-FFF2-40B4-BE49-F238E27FC236}">
              <a16:creationId xmlns:a16="http://schemas.microsoft.com/office/drawing/2014/main" id="{2FC845A2-2A7F-4A61-BCD2-EC4BD606601C}"/>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3" name="テキスト ボックス 702">
          <a:extLst>
            <a:ext uri="{FF2B5EF4-FFF2-40B4-BE49-F238E27FC236}">
              <a16:creationId xmlns:a16="http://schemas.microsoft.com/office/drawing/2014/main" id="{078154F2-5A7B-4DBA-9C23-12008416EF82}"/>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4" name="直線コネクタ 703">
          <a:extLst>
            <a:ext uri="{FF2B5EF4-FFF2-40B4-BE49-F238E27FC236}">
              <a16:creationId xmlns:a16="http://schemas.microsoft.com/office/drawing/2014/main" id="{BFC30D36-7D1D-442E-844E-28D8CCCB63A8}"/>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5" name="テキスト ボックス 704">
          <a:extLst>
            <a:ext uri="{FF2B5EF4-FFF2-40B4-BE49-F238E27FC236}">
              <a16:creationId xmlns:a16="http://schemas.microsoft.com/office/drawing/2014/main" id="{6529DA99-9BD5-4C61-8259-40466D7A3CEC}"/>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06" name="直線コネクタ 705">
          <a:extLst>
            <a:ext uri="{FF2B5EF4-FFF2-40B4-BE49-F238E27FC236}">
              <a16:creationId xmlns:a16="http://schemas.microsoft.com/office/drawing/2014/main" id="{8EF97BDB-8025-490A-9869-8089D2A16FEE}"/>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07" name="テキスト ボックス 706">
          <a:extLst>
            <a:ext uri="{FF2B5EF4-FFF2-40B4-BE49-F238E27FC236}">
              <a16:creationId xmlns:a16="http://schemas.microsoft.com/office/drawing/2014/main" id="{747C1DD9-C000-459F-8657-3E8B8B0A9BC1}"/>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8" name="直線コネクタ 707">
          <a:extLst>
            <a:ext uri="{FF2B5EF4-FFF2-40B4-BE49-F238E27FC236}">
              <a16:creationId xmlns:a16="http://schemas.microsoft.com/office/drawing/2014/main" id="{C9B2DD1F-0F5E-4C6F-8FAD-C3EB25CCBA2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9" name="テキスト ボックス 708">
          <a:extLst>
            <a:ext uri="{FF2B5EF4-FFF2-40B4-BE49-F238E27FC236}">
              <a16:creationId xmlns:a16="http://schemas.microsoft.com/office/drawing/2014/main" id="{5DCDB85D-C5B2-44F6-AC1F-4488C902439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0" name="【公民館】&#10;一人当たり面積グラフ枠">
          <a:extLst>
            <a:ext uri="{FF2B5EF4-FFF2-40B4-BE49-F238E27FC236}">
              <a16:creationId xmlns:a16="http://schemas.microsoft.com/office/drawing/2014/main" id="{1A87EAE2-13C0-4B81-A9EB-C7919AA608A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76200</xdr:rowOff>
    </xdr:from>
    <xdr:to>
      <xdr:col>116</xdr:col>
      <xdr:colOff>62864</xdr:colOff>
      <xdr:row>108</xdr:row>
      <xdr:rowOff>55626</xdr:rowOff>
    </xdr:to>
    <xdr:cxnSp macro="">
      <xdr:nvCxnSpPr>
        <xdr:cNvPr id="711" name="直線コネクタ 710">
          <a:extLst>
            <a:ext uri="{FF2B5EF4-FFF2-40B4-BE49-F238E27FC236}">
              <a16:creationId xmlns:a16="http://schemas.microsoft.com/office/drawing/2014/main" id="{C5781BFD-E5DE-4EB0-80A2-622BB46326C4}"/>
            </a:ext>
          </a:extLst>
        </xdr:cNvPr>
        <xdr:cNvCxnSpPr/>
      </xdr:nvCxnSpPr>
      <xdr:spPr>
        <a:xfrm flipV="1">
          <a:off x="22160864" y="17392650"/>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59453</xdr:rowOff>
    </xdr:from>
    <xdr:ext cx="469744" cy="259045"/>
    <xdr:sp macro="" textlink="">
      <xdr:nvSpPr>
        <xdr:cNvPr id="712" name="【公民館】&#10;一人当たり面積最小値テキスト">
          <a:extLst>
            <a:ext uri="{FF2B5EF4-FFF2-40B4-BE49-F238E27FC236}">
              <a16:creationId xmlns:a16="http://schemas.microsoft.com/office/drawing/2014/main" id="{66A0A575-561B-45C3-BC6C-1B5DE17B16CA}"/>
            </a:ext>
          </a:extLst>
        </xdr:cNvPr>
        <xdr:cNvSpPr txBox="1"/>
      </xdr:nvSpPr>
      <xdr:spPr>
        <a:xfrm>
          <a:off x="22199600" y="1857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55626</xdr:rowOff>
    </xdr:from>
    <xdr:to>
      <xdr:col>116</xdr:col>
      <xdr:colOff>152400</xdr:colOff>
      <xdr:row>108</xdr:row>
      <xdr:rowOff>55626</xdr:rowOff>
    </xdr:to>
    <xdr:cxnSp macro="">
      <xdr:nvCxnSpPr>
        <xdr:cNvPr id="713" name="直線コネクタ 712">
          <a:extLst>
            <a:ext uri="{FF2B5EF4-FFF2-40B4-BE49-F238E27FC236}">
              <a16:creationId xmlns:a16="http://schemas.microsoft.com/office/drawing/2014/main" id="{29BB75B7-EC8D-4547-90AB-8D14F4C9A33C}"/>
            </a:ext>
          </a:extLst>
        </xdr:cNvPr>
        <xdr:cNvCxnSpPr/>
      </xdr:nvCxnSpPr>
      <xdr:spPr>
        <a:xfrm>
          <a:off x="22072600" y="1857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22877</xdr:rowOff>
    </xdr:from>
    <xdr:ext cx="469744" cy="259045"/>
    <xdr:sp macro="" textlink="">
      <xdr:nvSpPr>
        <xdr:cNvPr id="714" name="【公民館】&#10;一人当たり面積最大値テキスト">
          <a:extLst>
            <a:ext uri="{FF2B5EF4-FFF2-40B4-BE49-F238E27FC236}">
              <a16:creationId xmlns:a16="http://schemas.microsoft.com/office/drawing/2014/main" id="{F86D2028-590A-4178-9C16-CA1EA5E4759C}"/>
            </a:ext>
          </a:extLst>
        </xdr:cNvPr>
        <xdr:cNvSpPr txBox="1"/>
      </xdr:nvSpPr>
      <xdr:spPr>
        <a:xfrm>
          <a:off x="22199600" y="1716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76200</xdr:rowOff>
    </xdr:from>
    <xdr:to>
      <xdr:col>116</xdr:col>
      <xdr:colOff>152400</xdr:colOff>
      <xdr:row>101</xdr:row>
      <xdr:rowOff>76200</xdr:rowOff>
    </xdr:to>
    <xdr:cxnSp macro="">
      <xdr:nvCxnSpPr>
        <xdr:cNvPr id="715" name="直線コネクタ 714">
          <a:extLst>
            <a:ext uri="{FF2B5EF4-FFF2-40B4-BE49-F238E27FC236}">
              <a16:creationId xmlns:a16="http://schemas.microsoft.com/office/drawing/2014/main" id="{806C403C-300B-4F62-AA86-3B3DDD64EDF9}"/>
            </a:ext>
          </a:extLst>
        </xdr:cNvPr>
        <xdr:cNvCxnSpPr/>
      </xdr:nvCxnSpPr>
      <xdr:spPr>
        <a:xfrm>
          <a:off x="22072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66564</xdr:rowOff>
    </xdr:from>
    <xdr:ext cx="469744" cy="259045"/>
    <xdr:sp macro="" textlink="">
      <xdr:nvSpPr>
        <xdr:cNvPr id="716" name="【公民館】&#10;一人当たり面積平均値テキスト">
          <a:extLst>
            <a:ext uri="{FF2B5EF4-FFF2-40B4-BE49-F238E27FC236}">
              <a16:creationId xmlns:a16="http://schemas.microsoft.com/office/drawing/2014/main" id="{AD090651-5B63-48F5-AE52-2168560B00B1}"/>
            </a:ext>
          </a:extLst>
        </xdr:cNvPr>
        <xdr:cNvSpPr txBox="1"/>
      </xdr:nvSpPr>
      <xdr:spPr>
        <a:xfrm>
          <a:off x="22199600" y="17897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43687</xdr:rowOff>
    </xdr:from>
    <xdr:to>
      <xdr:col>116</xdr:col>
      <xdr:colOff>114300</xdr:colOff>
      <xdr:row>105</xdr:row>
      <xdr:rowOff>145287</xdr:rowOff>
    </xdr:to>
    <xdr:sp macro="" textlink="">
      <xdr:nvSpPr>
        <xdr:cNvPr id="717" name="フローチャート: 判断 716">
          <a:extLst>
            <a:ext uri="{FF2B5EF4-FFF2-40B4-BE49-F238E27FC236}">
              <a16:creationId xmlns:a16="http://schemas.microsoft.com/office/drawing/2014/main" id="{B7034AE8-AEC1-40B5-863D-BC220CE57EF1}"/>
            </a:ext>
          </a:extLst>
        </xdr:cNvPr>
        <xdr:cNvSpPr/>
      </xdr:nvSpPr>
      <xdr:spPr>
        <a:xfrm>
          <a:off x="22110700" y="180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4826</xdr:rowOff>
    </xdr:from>
    <xdr:to>
      <xdr:col>112</xdr:col>
      <xdr:colOff>38100</xdr:colOff>
      <xdr:row>105</xdr:row>
      <xdr:rowOff>106426</xdr:rowOff>
    </xdr:to>
    <xdr:sp macro="" textlink="">
      <xdr:nvSpPr>
        <xdr:cNvPr id="718" name="フローチャート: 判断 717">
          <a:extLst>
            <a:ext uri="{FF2B5EF4-FFF2-40B4-BE49-F238E27FC236}">
              <a16:creationId xmlns:a16="http://schemas.microsoft.com/office/drawing/2014/main" id="{65C3C611-C3E7-454D-AB91-4A5AE21370D8}"/>
            </a:ext>
          </a:extLst>
        </xdr:cNvPr>
        <xdr:cNvSpPr/>
      </xdr:nvSpPr>
      <xdr:spPr>
        <a:xfrm>
          <a:off x="21272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160274</xdr:rowOff>
    </xdr:from>
    <xdr:to>
      <xdr:col>107</xdr:col>
      <xdr:colOff>101600</xdr:colOff>
      <xdr:row>105</xdr:row>
      <xdr:rowOff>90424</xdr:rowOff>
    </xdr:to>
    <xdr:sp macro="" textlink="">
      <xdr:nvSpPr>
        <xdr:cNvPr id="719" name="フローチャート: 判断 718">
          <a:extLst>
            <a:ext uri="{FF2B5EF4-FFF2-40B4-BE49-F238E27FC236}">
              <a16:creationId xmlns:a16="http://schemas.microsoft.com/office/drawing/2014/main" id="{D49DCE94-F22D-4C16-B46C-09989247C91F}"/>
            </a:ext>
          </a:extLst>
        </xdr:cNvPr>
        <xdr:cNvSpPr/>
      </xdr:nvSpPr>
      <xdr:spPr>
        <a:xfrm>
          <a:off x="20383500" y="1799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123698</xdr:rowOff>
    </xdr:from>
    <xdr:to>
      <xdr:col>102</xdr:col>
      <xdr:colOff>165100</xdr:colOff>
      <xdr:row>105</xdr:row>
      <xdr:rowOff>53848</xdr:rowOff>
    </xdr:to>
    <xdr:sp macro="" textlink="">
      <xdr:nvSpPr>
        <xdr:cNvPr id="720" name="フローチャート: 判断 719">
          <a:extLst>
            <a:ext uri="{FF2B5EF4-FFF2-40B4-BE49-F238E27FC236}">
              <a16:creationId xmlns:a16="http://schemas.microsoft.com/office/drawing/2014/main" id="{15402E86-CF59-4980-88B4-9CD45E147F6D}"/>
            </a:ext>
          </a:extLst>
        </xdr:cNvPr>
        <xdr:cNvSpPr/>
      </xdr:nvSpPr>
      <xdr:spPr>
        <a:xfrm>
          <a:off x="19494500" y="1795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148844</xdr:rowOff>
    </xdr:from>
    <xdr:to>
      <xdr:col>98</xdr:col>
      <xdr:colOff>38100</xdr:colOff>
      <xdr:row>105</xdr:row>
      <xdr:rowOff>78994</xdr:rowOff>
    </xdr:to>
    <xdr:sp macro="" textlink="">
      <xdr:nvSpPr>
        <xdr:cNvPr id="721" name="フローチャート: 判断 720">
          <a:extLst>
            <a:ext uri="{FF2B5EF4-FFF2-40B4-BE49-F238E27FC236}">
              <a16:creationId xmlns:a16="http://schemas.microsoft.com/office/drawing/2014/main" id="{38467F0C-00F3-40A7-9BD4-55F9569F6303}"/>
            </a:ext>
          </a:extLst>
        </xdr:cNvPr>
        <xdr:cNvSpPr/>
      </xdr:nvSpPr>
      <xdr:spPr>
        <a:xfrm>
          <a:off x="18605500" y="1797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2" name="テキスト ボックス 721">
          <a:extLst>
            <a:ext uri="{FF2B5EF4-FFF2-40B4-BE49-F238E27FC236}">
              <a16:creationId xmlns:a16="http://schemas.microsoft.com/office/drawing/2014/main" id="{18B32F6B-D121-4C64-8D23-BB5CDE5B8D6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DAC08A54-611D-4EA5-A329-4ED1A02E653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20C4B43A-6F17-49F0-9777-2F09BB072D1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E80213B1-4135-46ED-AD8B-BD08E54FB18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9805C5B6-381D-4E9A-A84F-0456AED7E46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135128</xdr:rowOff>
    </xdr:from>
    <xdr:to>
      <xdr:col>116</xdr:col>
      <xdr:colOff>114300</xdr:colOff>
      <xdr:row>107</xdr:row>
      <xdr:rowOff>65278</xdr:rowOff>
    </xdr:to>
    <xdr:sp macro="" textlink="">
      <xdr:nvSpPr>
        <xdr:cNvPr id="727" name="楕円 726">
          <a:extLst>
            <a:ext uri="{FF2B5EF4-FFF2-40B4-BE49-F238E27FC236}">
              <a16:creationId xmlns:a16="http://schemas.microsoft.com/office/drawing/2014/main" id="{41F4188B-B1A6-4E82-966D-C071596B4E79}"/>
            </a:ext>
          </a:extLst>
        </xdr:cNvPr>
        <xdr:cNvSpPr/>
      </xdr:nvSpPr>
      <xdr:spPr>
        <a:xfrm>
          <a:off x="22110700" y="1830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113555</xdr:rowOff>
    </xdr:from>
    <xdr:ext cx="469744" cy="259045"/>
    <xdr:sp macro="" textlink="">
      <xdr:nvSpPr>
        <xdr:cNvPr id="728" name="【公民館】&#10;一人当たり面積該当値テキスト">
          <a:extLst>
            <a:ext uri="{FF2B5EF4-FFF2-40B4-BE49-F238E27FC236}">
              <a16:creationId xmlns:a16="http://schemas.microsoft.com/office/drawing/2014/main" id="{1CF4DBCE-854F-4C73-8C71-91F491896BC3}"/>
            </a:ext>
          </a:extLst>
        </xdr:cNvPr>
        <xdr:cNvSpPr txBox="1"/>
      </xdr:nvSpPr>
      <xdr:spPr>
        <a:xfrm>
          <a:off x="22199600"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137413</xdr:rowOff>
    </xdr:from>
    <xdr:to>
      <xdr:col>112</xdr:col>
      <xdr:colOff>38100</xdr:colOff>
      <xdr:row>107</xdr:row>
      <xdr:rowOff>67563</xdr:rowOff>
    </xdr:to>
    <xdr:sp macro="" textlink="">
      <xdr:nvSpPr>
        <xdr:cNvPr id="729" name="楕円 728">
          <a:extLst>
            <a:ext uri="{FF2B5EF4-FFF2-40B4-BE49-F238E27FC236}">
              <a16:creationId xmlns:a16="http://schemas.microsoft.com/office/drawing/2014/main" id="{76BEC678-CACE-4DC0-8ABC-15E6198D9CF0}"/>
            </a:ext>
          </a:extLst>
        </xdr:cNvPr>
        <xdr:cNvSpPr/>
      </xdr:nvSpPr>
      <xdr:spPr>
        <a:xfrm>
          <a:off x="21272500" y="1831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14478</xdr:rowOff>
    </xdr:from>
    <xdr:to>
      <xdr:col>116</xdr:col>
      <xdr:colOff>63500</xdr:colOff>
      <xdr:row>107</xdr:row>
      <xdr:rowOff>16763</xdr:rowOff>
    </xdr:to>
    <xdr:cxnSp macro="">
      <xdr:nvCxnSpPr>
        <xdr:cNvPr id="730" name="直線コネクタ 729">
          <a:extLst>
            <a:ext uri="{FF2B5EF4-FFF2-40B4-BE49-F238E27FC236}">
              <a16:creationId xmlns:a16="http://schemas.microsoft.com/office/drawing/2014/main" id="{A489F69C-9EF4-4604-BA75-B0FC3B940A7D}"/>
            </a:ext>
          </a:extLst>
        </xdr:cNvPr>
        <xdr:cNvCxnSpPr/>
      </xdr:nvCxnSpPr>
      <xdr:spPr>
        <a:xfrm flipV="1">
          <a:off x="21323300" y="18359628"/>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141987</xdr:rowOff>
    </xdr:from>
    <xdr:to>
      <xdr:col>107</xdr:col>
      <xdr:colOff>101600</xdr:colOff>
      <xdr:row>107</xdr:row>
      <xdr:rowOff>72137</xdr:rowOff>
    </xdr:to>
    <xdr:sp macro="" textlink="">
      <xdr:nvSpPr>
        <xdr:cNvPr id="731" name="楕円 730">
          <a:extLst>
            <a:ext uri="{FF2B5EF4-FFF2-40B4-BE49-F238E27FC236}">
              <a16:creationId xmlns:a16="http://schemas.microsoft.com/office/drawing/2014/main" id="{FD87B627-1409-45BE-A31E-8602D0737B58}"/>
            </a:ext>
          </a:extLst>
        </xdr:cNvPr>
        <xdr:cNvSpPr/>
      </xdr:nvSpPr>
      <xdr:spPr>
        <a:xfrm>
          <a:off x="20383500" y="1831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16763</xdr:rowOff>
    </xdr:from>
    <xdr:to>
      <xdr:col>111</xdr:col>
      <xdr:colOff>177800</xdr:colOff>
      <xdr:row>107</xdr:row>
      <xdr:rowOff>21337</xdr:rowOff>
    </xdr:to>
    <xdr:cxnSp macro="">
      <xdr:nvCxnSpPr>
        <xdr:cNvPr id="732" name="直線コネクタ 731">
          <a:extLst>
            <a:ext uri="{FF2B5EF4-FFF2-40B4-BE49-F238E27FC236}">
              <a16:creationId xmlns:a16="http://schemas.microsoft.com/office/drawing/2014/main" id="{1341BFAB-CA01-4CDD-9385-9B3F6487688F}"/>
            </a:ext>
          </a:extLst>
        </xdr:cNvPr>
        <xdr:cNvCxnSpPr/>
      </xdr:nvCxnSpPr>
      <xdr:spPr>
        <a:xfrm flipV="1">
          <a:off x="20434300" y="1836191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144272</xdr:rowOff>
    </xdr:from>
    <xdr:to>
      <xdr:col>102</xdr:col>
      <xdr:colOff>165100</xdr:colOff>
      <xdr:row>107</xdr:row>
      <xdr:rowOff>74422</xdr:rowOff>
    </xdr:to>
    <xdr:sp macro="" textlink="">
      <xdr:nvSpPr>
        <xdr:cNvPr id="733" name="楕円 732">
          <a:extLst>
            <a:ext uri="{FF2B5EF4-FFF2-40B4-BE49-F238E27FC236}">
              <a16:creationId xmlns:a16="http://schemas.microsoft.com/office/drawing/2014/main" id="{8E72E7B2-5DB4-4BEB-A6C7-B1F2E57EAF63}"/>
            </a:ext>
          </a:extLst>
        </xdr:cNvPr>
        <xdr:cNvSpPr/>
      </xdr:nvSpPr>
      <xdr:spPr>
        <a:xfrm>
          <a:off x="19494500" y="1831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21337</xdr:rowOff>
    </xdr:from>
    <xdr:to>
      <xdr:col>107</xdr:col>
      <xdr:colOff>50800</xdr:colOff>
      <xdr:row>107</xdr:row>
      <xdr:rowOff>23622</xdr:rowOff>
    </xdr:to>
    <xdr:cxnSp macro="">
      <xdr:nvCxnSpPr>
        <xdr:cNvPr id="734" name="直線コネクタ 733">
          <a:extLst>
            <a:ext uri="{FF2B5EF4-FFF2-40B4-BE49-F238E27FC236}">
              <a16:creationId xmlns:a16="http://schemas.microsoft.com/office/drawing/2014/main" id="{8E113246-DA23-46A9-8845-201C60AE02A5}"/>
            </a:ext>
          </a:extLst>
        </xdr:cNvPr>
        <xdr:cNvCxnSpPr/>
      </xdr:nvCxnSpPr>
      <xdr:spPr>
        <a:xfrm flipV="1">
          <a:off x="19545300" y="18366487"/>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148844</xdr:rowOff>
    </xdr:from>
    <xdr:to>
      <xdr:col>98</xdr:col>
      <xdr:colOff>38100</xdr:colOff>
      <xdr:row>107</xdr:row>
      <xdr:rowOff>78994</xdr:rowOff>
    </xdr:to>
    <xdr:sp macro="" textlink="">
      <xdr:nvSpPr>
        <xdr:cNvPr id="735" name="楕円 734">
          <a:extLst>
            <a:ext uri="{FF2B5EF4-FFF2-40B4-BE49-F238E27FC236}">
              <a16:creationId xmlns:a16="http://schemas.microsoft.com/office/drawing/2014/main" id="{93B9BA95-597D-4DAF-93ED-A3465B82036B}"/>
            </a:ext>
          </a:extLst>
        </xdr:cNvPr>
        <xdr:cNvSpPr/>
      </xdr:nvSpPr>
      <xdr:spPr>
        <a:xfrm>
          <a:off x="18605500" y="1832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23622</xdr:rowOff>
    </xdr:from>
    <xdr:to>
      <xdr:col>102</xdr:col>
      <xdr:colOff>114300</xdr:colOff>
      <xdr:row>107</xdr:row>
      <xdr:rowOff>28194</xdr:rowOff>
    </xdr:to>
    <xdr:cxnSp macro="">
      <xdr:nvCxnSpPr>
        <xdr:cNvPr id="736" name="直線コネクタ 735">
          <a:extLst>
            <a:ext uri="{FF2B5EF4-FFF2-40B4-BE49-F238E27FC236}">
              <a16:creationId xmlns:a16="http://schemas.microsoft.com/office/drawing/2014/main" id="{53F769BD-F32C-4452-9574-B7BFEE20ED10}"/>
            </a:ext>
          </a:extLst>
        </xdr:cNvPr>
        <xdr:cNvCxnSpPr/>
      </xdr:nvCxnSpPr>
      <xdr:spPr>
        <a:xfrm flipV="1">
          <a:off x="18656300" y="18368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122953</xdr:rowOff>
    </xdr:from>
    <xdr:ext cx="469744" cy="259045"/>
    <xdr:sp macro="" textlink="">
      <xdr:nvSpPr>
        <xdr:cNvPr id="737" name="n_1aveValue【公民館】&#10;一人当たり面積">
          <a:extLst>
            <a:ext uri="{FF2B5EF4-FFF2-40B4-BE49-F238E27FC236}">
              <a16:creationId xmlns:a16="http://schemas.microsoft.com/office/drawing/2014/main" id="{642184AB-BCA4-465A-8EEA-D1711335EC15}"/>
            </a:ext>
          </a:extLst>
        </xdr:cNvPr>
        <xdr:cNvSpPr txBox="1"/>
      </xdr:nvSpPr>
      <xdr:spPr>
        <a:xfrm>
          <a:off x="21075727" y="177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106951</xdr:rowOff>
    </xdr:from>
    <xdr:ext cx="469744" cy="259045"/>
    <xdr:sp macro="" textlink="">
      <xdr:nvSpPr>
        <xdr:cNvPr id="738" name="n_2aveValue【公民館】&#10;一人当たり面積">
          <a:extLst>
            <a:ext uri="{FF2B5EF4-FFF2-40B4-BE49-F238E27FC236}">
              <a16:creationId xmlns:a16="http://schemas.microsoft.com/office/drawing/2014/main" id="{BF7AC67D-0E70-406B-9091-678E035B82DB}"/>
            </a:ext>
          </a:extLst>
        </xdr:cNvPr>
        <xdr:cNvSpPr txBox="1"/>
      </xdr:nvSpPr>
      <xdr:spPr>
        <a:xfrm>
          <a:off x="20199427" y="1776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70375</xdr:rowOff>
    </xdr:from>
    <xdr:ext cx="469744" cy="259045"/>
    <xdr:sp macro="" textlink="">
      <xdr:nvSpPr>
        <xdr:cNvPr id="739" name="n_3aveValue【公民館】&#10;一人当たり面積">
          <a:extLst>
            <a:ext uri="{FF2B5EF4-FFF2-40B4-BE49-F238E27FC236}">
              <a16:creationId xmlns:a16="http://schemas.microsoft.com/office/drawing/2014/main" id="{81D1FF30-5B54-480D-9FB9-7E5745FCE80F}"/>
            </a:ext>
          </a:extLst>
        </xdr:cNvPr>
        <xdr:cNvSpPr txBox="1"/>
      </xdr:nvSpPr>
      <xdr:spPr>
        <a:xfrm>
          <a:off x="19310427" y="1772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95521</xdr:rowOff>
    </xdr:from>
    <xdr:ext cx="469744" cy="259045"/>
    <xdr:sp macro="" textlink="">
      <xdr:nvSpPr>
        <xdr:cNvPr id="740" name="n_4aveValue【公民館】&#10;一人当たり面積">
          <a:extLst>
            <a:ext uri="{FF2B5EF4-FFF2-40B4-BE49-F238E27FC236}">
              <a16:creationId xmlns:a16="http://schemas.microsoft.com/office/drawing/2014/main" id="{958C24CA-29A9-458A-B1CF-764F775F0B54}"/>
            </a:ext>
          </a:extLst>
        </xdr:cNvPr>
        <xdr:cNvSpPr txBox="1"/>
      </xdr:nvSpPr>
      <xdr:spPr>
        <a:xfrm>
          <a:off x="18421427" y="1775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58690</xdr:rowOff>
    </xdr:from>
    <xdr:ext cx="469744" cy="259045"/>
    <xdr:sp macro="" textlink="">
      <xdr:nvSpPr>
        <xdr:cNvPr id="741" name="n_1mainValue【公民館】&#10;一人当たり面積">
          <a:extLst>
            <a:ext uri="{FF2B5EF4-FFF2-40B4-BE49-F238E27FC236}">
              <a16:creationId xmlns:a16="http://schemas.microsoft.com/office/drawing/2014/main" id="{D6B5D5C2-8BBA-4296-80C4-D84BF0BB9F2B}"/>
            </a:ext>
          </a:extLst>
        </xdr:cNvPr>
        <xdr:cNvSpPr txBox="1"/>
      </xdr:nvSpPr>
      <xdr:spPr>
        <a:xfrm>
          <a:off x="21075727" y="1840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63264</xdr:rowOff>
    </xdr:from>
    <xdr:ext cx="469744" cy="259045"/>
    <xdr:sp macro="" textlink="">
      <xdr:nvSpPr>
        <xdr:cNvPr id="742" name="n_2mainValue【公民館】&#10;一人当たり面積">
          <a:extLst>
            <a:ext uri="{FF2B5EF4-FFF2-40B4-BE49-F238E27FC236}">
              <a16:creationId xmlns:a16="http://schemas.microsoft.com/office/drawing/2014/main" id="{A0618345-6985-4FC2-ACBF-243F9BCA2384}"/>
            </a:ext>
          </a:extLst>
        </xdr:cNvPr>
        <xdr:cNvSpPr txBox="1"/>
      </xdr:nvSpPr>
      <xdr:spPr>
        <a:xfrm>
          <a:off x="20199427" y="1840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65549</xdr:rowOff>
    </xdr:from>
    <xdr:ext cx="469744" cy="259045"/>
    <xdr:sp macro="" textlink="">
      <xdr:nvSpPr>
        <xdr:cNvPr id="743" name="n_3mainValue【公民館】&#10;一人当たり面積">
          <a:extLst>
            <a:ext uri="{FF2B5EF4-FFF2-40B4-BE49-F238E27FC236}">
              <a16:creationId xmlns:a16="http://schemas.microsoft.com/office/drawing/2014/main" id="{8AFFB190-DE0C-4871-A9FD-FDA60F7B6F8C}"/>
            </a:ext>
          </a:extLst>
        </xdr:cNvPr>
        <xdr:cNvSpPr txBox="1"/>
      </xdr:nvSpPr>
      <xdr:spPr>
        <a:xfrm>
          <a:off x="19310427" y="1841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70121</xdr:rowOff>
    </xdr:from>
    <xdr:ext cx="469744" cy="259045"/>
    <xdr:sp macro="" textlink="">
      <xdr:nvSpPr>
        <xdr:cNvPr id="744" name="n_4mainValue【公民館】&#10;一人当たり面積">
          <a:extLst>
            <a:ext uri="{FF2B5EF4-FFF2-40B4-BE49-F238E27FC236}">
              <a16:creationId xmlns:a16="http://schemas.microsoft.com/office/drawing/2014/main" id="{D81B965E-534A-42FD-B22A-B0E0A43FDBA2}"/>
            </a:ext>
          </a:extLst>
        </xdr:cNvPr>
        <xdr:cNvSpPr txBox="1"/>
      </xdr:nvSpPr>
      <xdr:spPr>
        <a:xfrm>
          <a:off x="18421427" y="1841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5" name="正方形/長方形 744">
          <a:extLst>
            <a:ext uri="{FF2B5EF4-FFF2-40B4-BE49-F238E27FC236}">
              <a16:creationId xmlns:a16="http://schemas.microsoft.com/office/drawing/2014/main" id="{E2DFA482-AE7F-49F2-91A2-27E11CF018F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6" name="正方形/長方形 745">
          <a:extLst>
            <a:ext uri="{FF2B5EF4-FFF2-40B4-BE49-F238E27FC236}">
              <a16:creationId xmlns:a16="http://schemas.microsoft.com/office/drawing/2014/main" id="{EEF25A11-809D-420D-ADCA-C138483BA70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7" name="テキスト ボックス 746">
          <a:extLst>
            <a:ext uri="{FF2B5EF4-FFF2-40B4-BE49-F238E27FC236}">
              <a16:creationId xmlns:a16="http://schemas.microsoft.com/office/drawing/2014/main" id="{701A27E7-818E-4F10-A9C8-7CB690281F1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道路</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減価償却率は類似団体と比較して同水準であるが、老朽化は進行しています。限られた道路予算を有効活用するために、損耗の程度や交通量などの使用頻度、住民ニーズを組み合わせて、工事の優先順位を協議し、計画的に更新工事を実施する必要があります。</a:t>
          </a:r>
          <a:endParaRPr kumimoji="1" lang="en-US" altLang="ja-JP" sz="1200">
            <a:latin typeface="ＭＳ Ｐゴシック" panose="020B0600070205080204" pitchFamily="50" charset="-128"/>
            <a:ea typeface="ＭＳ Ｐゴシック" panose="020B0600070205080204" pitchFamily="50" charset="-128"/>
          </a:endParaRPr>
        </a:p>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橋梁・トンネル</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減価償却率は類似団体と比較して同水準ですが、時系列比較では、老朽化が進行しています。将来的には、更新や長寿命化が不可欠であり、建て替えには公債費の増加が想定されます。</a:t>
          </a:r>
        </a:p>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公営住宅</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公営住宅の市民一人当たりの面積は、類似団体と比べて同水準です。しかし、公営住宅の老朽化が徐々に進行しており、計画的に長寿命化のための工事を進める必要があります。</a:t>
          </a:r>
          <a:endParaRPr kumimoji="1" lang="en-US" altLang="ja-JP" sz="1200">
            <a:latin typeface="ＭＳ Ｐゴシック" panose="020B0600070205080204" pitchFamily="50" charset="-128"/>
            <a:ea typeface="ＭＳ Ｐゴシック" panose="020B0600070205080204" pitchFamily="50" charset="-128"/>
          </a:endParaRPr>
        </a:p>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認定こども園・幼稚園・保育所</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認定こども園・幼稚園・保育所の市民一人当たりの面積は、類似団体と比べて高い水準ですが、老朽化が徐々に進行しているため、適切な運営管理に努める必要があります。</a:t>
          </a:r>
        </a:p>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学校施設</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減価償却率は類似団体と比較して低く、良好な状態です。小学校校舎は建て替えが進行中ですが、中学校校舎は老朽化が進んでおり、統廃合を含めた今後のあり方を検討する必要があります。</a:t>
          </a:r>
        </a:p>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公民館</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公民館は類似団体と比較して、一人当たりの面積は小さく、老朽化が進んでおり、建て替えが行われていません。今後、人口が減少していく中で、公民館利用者も減少することが見込まれるため、今後のあり方を検討する必要があります。</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5536C1E-2962-44DC-AC72-9F14608F5E8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968C0B0-5876-4028-AC90-A8934F04C4A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DB1ED9E-A355-4652-9C9A-C5E81DD024A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40A5F2E-98A3-4FC8-A74F-868C633AE1D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新潟県胎内市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56FA4BA-A694-4577-8B32-275E3997F69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D33E5EA-FEC6-4B83-82E0-3015046DAA8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4709629-4FDD-414D-A25B-D6EE8498A26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71B0140-B655-4048-9E9B-60A101D17BA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4AC8197-50DF-4277-85ED-0AFFCF76A03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5C245FD-0A8A-48E1-A8B1-7E594134D0A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27,718
27,392
264.89
20,975,511
19,534,767
1,103,324
9,541,424
19,119,400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620FB1B-A625-495D-8B7A-F12D95F0831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950D088-0A23-4210-ADAD-9FE593D3CB9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40E8B63-7861-4219-AF47-7D903E17808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124.0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1E97404-AC40-427C-8DCC-6293530AD71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26071BE-ADEF-4B70-BC0A-18A21653A5A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0F831FF-19EC-4313-93A1-091B71C3298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60A04CB-0E07-4FD3-A298-44F3C5D76A1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D2484E0-200C-4AC8-999C-A629B256089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E57E599-5704-4DEE-BFEB-E51180C12D7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D5FEA77-7AE5-4D48-B989-F015E16402D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BBF77E5-F8B5-4048-BE2B-5D1CA87A9D5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EFD2B6F-AE9B-4AAB-9F53-8FD1EDA7A3E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D456BDE-96CE-43EC-B6FE-662D1D0AE55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4DD5A8A-F8B3-4978-B34A-AB9A8BC571E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D193706-D743-49CA-B0CB-84BA8992A1E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A0FA3E6-02A6-46D4-BFCD-375F9F61725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EBBC0EE-FA17-4033-A08E-F7D8B99003C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91BB4CC-F879-492E-B9C2-86FA644713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CF9D505-07EA-4199-AD0F-082039A5F5A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8EFCAC0-D0EE-4B75-95F9-FCA7C6B9A6F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62532F0-D579-4209-B930-0FA6913AC4C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B7A9628-7F05-4AAC-905F-C33ED274C35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8A137F4-22D3-457A-A440-E8C41690E04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90D33C3-63D9-4010-B782-A63562EE18F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634B88D-D42A-408E-A7C4-12C8E92D258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DE2C597-A0DE-47C9-AF29-93F363FB297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D4A49D7-E819-4E79-94F7-484209E9995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9401850-4E66-46C0-B87C-2DF8C773F11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E12A867-FE83-4539-9E89-E7DB5317409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50A8D07-A8E1-4C08-A273-4A1A85231B6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2456763-2797-482D-B7AF-24298750D0C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AF83B70-97AA-47F8-BFB8-D27953B5E21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5E6783B-A9AF-4F62-9071-2A9EBD665EF3}"/>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FCD3F381-F55E-47CC-B9AE-3E2787149716}"/>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61C885D-667D-4AE1-83C9-F4E3F38E1521}"/>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3ECB922-A713-4358-9016-570ECC33C92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5C51D4C8-CDA4-467D-8148-73C21EFAEA3F}"/>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C6AE82DC-1E7A-4583-89E3-7182CF076CCE}"/>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2C42E31-6F82-41B0-9D92-BD2D7F6065E7}"/>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1825178-EE9D-471E-94A2-23EFEE3752BE}"/>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1BB5D69-38BD-4E34-92E9-79FEBCCBDF7F}"/>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6EC6A73-B9B7-4182-8CAB-557A95CF6CA1}"/>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B9B7F27-F83F-4908-B52B-99191E0BD6E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AF52A5C-BF92-4991-8CFB-607828635798}"/>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EF5348B-80D7-4BB9-A52F-23D53B06DDF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56242DD4-9483-4CC9-8DC4-C086FB18950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17417</xdr:rowOff>
    </xdr:from>
    <xdr:to>
      <xdr:col>24</xdr:col>
      <xdr:colOff>62865</xdr:colOff>
      <xdr:row>42</xdr:row>
      <xdr:rowOff>87630</xdr:rowOff>
    </xdr:to>
    <xdr:cxnSp macro="">
      <xdr:nvCxnSpPr>
        <xdr:cNvPr id="58" name="直線コネクタ 57">
          <a:extLst>
            <a:ext uri="{FF2B5EF4-FFF2-40B4-BE49-F238E27FC236}">
              <a16:creationId xmlns:a16="http://schemas.microsoft.com/office/drawing/2014/main" id="{F0B9F3F2-4BA2-4F53-B59E-028A75E5D9A0}"/>
            </a:ext>
          </a:extLst>
        </xdr:cNvPr>
        <xdr:cNvCxnSpPr/>
      </xdr:nvCxnSpPr>
      <xdr:spPr>
        <a:xfrm flipV="1">
          <a:off x="4634865" y="5846717"/>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91457</xdr:rowOff>
    </xdr:from>
    <xdr:ext cx="405111" cy="259045"/>
    <xdr:sp macro="" textlink="">
      <xdr:nvSpPr>
        <xdr:cNvPr id="59" name="【図書館】&#10;有形固定資産減価償却率最小値テキスト">
          <a:extLst>
            <a:ext uri="{FF2B5EF4-FFF2-40B4-BE49-F238E27FC236}">
              <a16:creationId xmlns:a16="http://schemas.microsoft.com/office/drawing/2014/main" id="{26065287-A1EE-4364-85AD-FC020A9364EC}"/>
            </a:ext>
          </a:extLst>
        </xdr:cNvPr>
        <xdr:cNvSpPr txBox="1"/>
      </xdr:nvSpPr>
      <xdr:spPr>
        <a:xfrm>
          <a:off x="4673600" y="729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87630</xdr:rowOff>
    </xdr:from>
    <xdr:to>
      <xdr:col>24</xdr:col>
      <xdr:colOff>152400</xdr:colOff>
      <xdr:row>42</xdr:row>
      <xdr:rowOff>87630</xdr:rowOff>
    </xdr:to>
    <xdr:cxnSp macro="">
      <xdr:nvCxnSpPr>
        <xdr:cNvPr id="60" name="直線コネクタ 59">
          <a:extLst>
            <a:ext uri="{FF2B5EF4-FFF2-40B4-BE49-F238E27FC236}">
              <a16:creationId xmlns:a16="http://schemas.microsoft.com/office/drawing/2014/main" id="{D33031AC-7563-440D-9DCE-DB8F698073D4}"/>
            </a:ext>
          </a:extLst>
        </xdr:cNvPr>
        <xdr:cNvCxnSpPr/>
      </xdr:nvCxnSpPr>
      <xdr:spPr>
        <a:xfrm>
          <a:off x="4546600" y="728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135544</xdr:rowOff>
    </xdr:from>
    <xdr:ext cx="405111" cy="259045"/>
    <xdr:sp macro="" textlink="">
      <xdr:nvSpPr>
        <xdr:cNvPr id="61" name="【図書館】&#10;有形固定資産減価償却率最大値テキスト">
          <a:extLst>
            <a:ext uri="{FF2B5EF4-FFF2-40B4-BE49-F238E27FC236}">
              <a16:creationId xmlns:a16="http://schemas.microsoft.com/office/drawing/2014/main" id="{9E3E6241-C39E-40AD-9A79-5544C30F9DFF}"/>
            </a:ext>
          </a:extLst>
        </xdr:cNvPr>
        <xdr:cNvSpPr txBox="1"/>
      </xdr:nvSpPr>
      <xdr:spPr>
        <a:xfrm>
          <a:off x="4673600" y="562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17417</xdr:rowOff>
    </xdr:from>
    <xdr:to>
      <xdr:col>24</xdr:col>
      <xdr:colOff>152400</xdr:colOff>
      <xdr:row>34</xdr:row>
      <xdr:rowOff>17417</xdr:rowOff>
    </xdr:to>
    <xdr:cxnSp macro="">
      <xdr:nvCxnSpPr>
        <xdr:cNvPr id="62" name="直線コネクタ 61">
          <a:extLst>
            <a:ext uri="{FF2B5EF4-FFF2-40B4-BE49-F238E27FC236}">
              <a16:creationId xmlns:a16="http://schemas.microsoft.com/office/drawing/2014/main" id="{CF121569-46A4-4CAE-A88A-67347F28FD4D}"/>
            </a:ext>
          </a:extLst>
        </xdr:cNvPr>
        <xdr:cNvCxnSpPr/>
      </xdr:nvCxnSpPr>
      <xdr:spPr>
        <a:xfrm>
          <a:off x="4546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141350</xdr:rowOff>
    </xdr:from>
    <xdr:ext cx="405111" cy="259045"/>
    <xdr:sp macro="" textlink="">
      <xdr:nvSpPr>
        <xdr:cNvPr id="63" name="【図書館】&#10;有形固定資産減価償却率平均値テキスト">
          <a:extLst>
            <a:ext uri="{FF2B5EF4-FFF2-40B4-BE49-F238E27FC236}">
              <a16:creationId xmlns:a16="http://schemas.microsoft.com/office/drawing/2014/main" id="{2E49A80B-9E9E-41E6-9D2D-A011EE515558}"/>
            </a:ext>
          </a:extLst>
        </xdr:cNvPr>
        <xdr:cNvSpPr txBox="1"/>
      </xdr:nvSpPr>
      <xdr:spPr>
        <a:xfrm>
          <a:off x="4673600" y="6313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118473</xdr:rowOff>
    </xdr:from>
    <xdr:to>
      <xdr:col>24</xdr:col>
      <xdr:colOff>114300</xdr:colOff>
      <xdr:row>38</xdr:row>
      <xdr:rowOff>48623</xdr:rowOff>
    </xdr:to>
    <xdr:sp macro="" textlink="">
      <xdr:nvSpPr>
        <xdr:cNvPr id="64" name="フローチャート: 判断 63">
          <a:extLst>
            <a:ext uri="{FF2B5EF4-FFF2-40B4-BE49-F238E27FC236}">
              <a16:creationId xmlns:a16="http://schemas.microsoft.com/office/drawing/2014/main" id="{DA56AD6F-DAE2-4E5D-B593-81D18D752D40}"/>
            </a:ext>
          </a:extLst>
        </xdr:cNvPr>
        <xdr:cNvSpPr/>
      </xdr:nvSpPr>
      <xdr:spPr>
        <a:xfrm>
          <a:off x="4584700" y="646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146231</xdr:rowOff>
    </xdr:from>
    <xdr:to>
      <xdr:col>20</xdr:col>
      <xdr:colOff>38100</xdr:colOff>
      <xdr:row>38</xdr:row>
      <xdr:rowOff>76381</xdr:rowOff>
    </xdr:to>
    <xdr:sp macro="" textlink="">
      <xdr:nvSpPr>
        <xdr:cNvPr id="65" name="フローチャート: 判断 64">
          <a:extLst>
            <a:ext uri="{FF2B5EF4-FFF2-40B4-BE49-F238E27FC236}">
              <a16:creationId xmlns:a16="http://schemas.microsoft.com/office/drawing/2014/main" id="{5CA2DF88-4CA3-492D-BFFB-F38D7310259F}"/>
            </a:ext>
          </a:extLst>
        </xdr:cNvPr>
        <xdr:cNvSpPr/>
      </xdr:nvSpPr>
      <xdr:spPr>
        <a:xfrm>
          <a:off x="3746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46627</xdr:rowOff>
    </xdr:from>
    <xdr:to>
      <xdr:col>15</xdr:col>
      <xdr:colOff>101600</xdr:colOff>
      <xdr:row>37</xdr:row>
      <xdr:rowOff>148227</xdr:rowOff>
    </xdr:to>
    <xdr:sp macro="" textlink="">
      <xdr:nvSpPr>
        <xdr:cNvPr id="66" name="フローチャート: 判断 65">
          <a:extLst>
            <a:ext uri="{FF2B5EF4-FFF2-40B4-BE49-F238E27FC236}">
              <a16:creationId xmlns:a16="http://schemas.microsoft.com/office/drawing/2014/main" id="{890D8D28-C98F-48A6-BA1B-217E37D95541}"/>
            </a:ext>
          </a:extLst>
        </xdr:cNvPr>
        <xdr:cNvSpPr/>
      </xdr:nvSpPr>
      <xdr:spPr>
        <a:xfrm>
          <a:off x="2857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170724</xdr:rowOff>
    </xdr:from>
    <xdr:to>
      <xdr:col>10</xdr:col>
      <xdr:colOff>165100</xdr:colOff>
      <xdr:row>37</xdr:row>
      <xdr:rowOff>100874</xdr:rowOff>
    </xdr:to>
    <xdr:sp macro="" textlink="">
      <xdr:nvSpPr>
        <xdr:cNvPr id="67" name="フローチャート: 判断 66">
          <a:extLst>
            <a:ext uri="{FF2B5EF4-FFF2-40B4-BE49-F238E27FC236}">
              <a16:creationId xmlns:a16="http://schemas.microsoft.com/office/drawing/2014/main" id="{731E172C-0E70-4EF1-9B31-ACFA20D73B9F}"/>
            </a:ext>
          </a:extLst>
        </xdr:cNvPr>
        <xdr:cNvSpPr/>
      </xdr:nvSpPr>
      <xdr:spPr>
        <a:xfrm>
          <a:off x="1968500" y="634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17236</xdr:rowOff>
    </xdr:from>
    <xdr:to>
      <xdr:col>6</xdr:col>
      <xdr:colOff>38100</xdr:colOff>
      <xdr:row>37</xdr:row>
      <xdr:rowOff>118836</xdr:rowOff>
    </xdr:to>
    <xdr:sp macro="" textlink="">
      <xdr:nvSpPr>
        <xdr:cNvPr id="68" name="フローチャート: 判断 67">
          <a:extLst>
            <a:ext uri="{FF2B5EF4-FFF2-40B4-BE49-F238E27FC236}">
              <a16:creationId xmlns:a16="http://schemas.microsoft.com/office/drawing/2014/main" id="{6616D0BE-5063-4375-B055-68D6837B5DC2}"/>
            </a:ext>
          </a:extLst>
        </xdr:cNvPr>
        <xdr:cNvSpPr/>
      </xdr:nvSpPr>
      <xdr:spPr>
        <a:xfrm>
          <a:off x="1079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84F8DA9-533C-4550-AE40-BC2654A1697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A7FBD1D-0D8E-4482-AC41-3016C6867E5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8273280-D448-46D8-8809-A630B4910D2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FD7BC3E-9E11-4F1F-92F5-381C4739791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B778FBA7-FAC8-4D85-8F7C-0DF13933521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36830</xdr:rowOff>
    </xdr:from>
    <xdr:to>
      <xdr:col>24</xdr:col>
      <xdr:colOff>114300</xdr:colOff>
      <xdr:row>42</xdr:row>
      <xdr:rowOff>138430</xdr:rowOff>
    </xdr:to>
    <xdr:sp macro="" textlink="">
      <xdr:nvSpPr>
        <xdr:cNvPr id="74" name="楕円 73">
          <a:extLst>
            <a:ext uri="{FF2B5EF4-FFF2-40B4-BE49-F238E27FC236}">
              <a16:creationId xmlns:a16="http://schemas.microsoft.com/office/drawing/2014/main" id="{0CBFAF17-E199-49B2-8892-9F4C55E59AFD}"/>
            </a:ext>
          </a:extLst>
        </xdr:cNvPr>
        <xdr:cNvSpPr/>
      </xdr:nvSpPr>
      <xdr:spPr>
        <a:xfrm>
          <a:off x="4584700" y="723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123207</xdr:rowOff>
    </xdr:from>
    <xdr:ext cx="405111" cy="259045"/>
    <xdr:sp macro="" textlink="">
      <xdr:nvSpPr>
        <xdr:cNvPr id="75" name="【図書館】&#10;有形固定資産減価償却率該当値テキスト">
          <a:extLst>
            <a:ext uri="{FF2B5EF4-FFF2-40B4-BE49-F238E27FC236}">
              <a16:creationId xmlns:a16="http://schemas.microsoft.com/office/drawing/2014/main" id="{FD163380-3CFB-44EB-B9D9-8BF990021CAA}"/>
            </a:ext>
          </a:extLst>
        </xdr:cNvPr>
        <xdr:cNvSpPr txBox="1"/>
      </xdr:nvSpPr>
      <xdr:spPr>
        <a:xfrm>
          <a:off x="4673600" y="7152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36830</xdr:rowOff>
    </xdr:from>
    <xdr:to>
      <xdr:col>20</xdr:col>
      <xdr:colOff>38100</xdr:colOff>
      <xdr:row>42</xdr:row>
      <xdr:rowOff>138430</xdr:rowOff>
    </xdr:to>
    <xdr:sp macro="" textlink="">
      <xdr:nvSpPr>
        <xdr:cNvPr id="76" name="楕円 75">
          <a:extLst>
            <a:ext uri="{FF2B5EF4-FFF2-40B4-BE49-F238E27FC236}">
              <a16:creationId xmlns:a16="http://schemas.microsoft.com/office/drawing/2014/main" id="{C8157DBB-6015-49FD-920F-F13FC8750801}"/>
            </a:ext>
          </a:extLst>
        </xdr:cNvPr>
        <xdr:cNvSpPr/>
      </xdr:nvSpPr>
      <xdr:spPr>
        <a:xfrm>
          <a:off x="3746500" y="723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87630</xdr:rowOff>
    </xdr:from>
    <xdr:to>
      <xdr:col>24</xdr:col>
      <xdr:colOff>63500</xdr:colOff>
      <xdr:row>42</xdr:row>
      <xdr:rowOff>87630</xdr:rowOff>
    </xdr:to>
    <xdr:cxnSp macro="">
      <xdr:nvCxnSpPr>
        <xdr:cNvPr id="77" name="直線コネクタ 76">
          <a:extLst>
            <a:ext uri="{FF2B5EF4-FFF2-40B4-BE49-F238E27FC236}">
              <a16:creationId xmlns:a16="http://schemas.microsoft.com/office/drawing/2014/main" id="{D0D942DF-A68A-4595-B83F-632208F3C0F0}"/>
            </a:ext>
          </a:extLst>
        </xdr:cNvPr>
        <xdr:cNvCxnSpPr/>
      </xdr:nvCxnSpPr>
      <xdr:spPr>
        <a:xfrm>
          <a:off x="3797300" y="72885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42</xdr:row>
      <xdr:rowOff>41728</xdr:rowOff>
    </xdr:from>
    <xdr:to>
      <xdr:col>15</xdr:col>
      <xdr:colOff>101600</xdr:colOff>
      <xdr:row>42</xdr:row>
      <xdr:rowOff>143328</xdr:rowOff>
    </xdr:to>
    <xdr:sp macro="" textlink="">
      <xdr:nvSpPr>
        <xdr:cNvPr id="78" name="楕円 77">
          <a:extLst>
            <a:ext uri="{FF2B5EF4-FFF2-40B4-BE49-F238E27FC236}">
              <a16:creationId xmlns:a16="http://schemas.microsoft.com/office/drawing/2014/main" id="{62159C7F-4C6A-40DC-B94E-C739A755A2BD}"/>
            </a:ext>
          </a:extLst>
        </xdr:cNvPr>
        <xdr:cNvSpPr/>
      </xdr:nvSpPr>
      <xdr:spPr>
        <a:xfrm>
          <a:off x="2857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87630</xdr:rowOff>
    </xdr:from>
    <xdr:to>
      <xdr:col>19</xdr:col>
      <xdr:colOff>177800</xdr:colOff>
      <xdr:row>42</xdr:row>
      <xdr:rowOff>92528</xdr:rowOff>
    </xdr:to>
    <xdr:cxnSp macro="">
      <xdr:nvCxnSpPr>
        <xdr:cNvPr id="79" name="直線コネクタ 78">
          <a:extLst>
            <a:ext uri="{FF2B5EF4-FFF2-40B4-BE49-F238E27FC236}">
              <a16:creationId xmlns:a16="http://schemas.microsoft.com/office/drawing/2014/main" id="{9308715E-D6D3-4969-B464-19F4D0E7820C}"/>
            </a:ext>
          </a:extLst>
        </xdr:cNvPr>
        <xdr:cNvCxnSpPr/>
      </xdr:nvCxnSpPr>
      <xdr:spPr>
        <a:xfrm flipV="1">
          <a:off x="2908300" y="7288530"/>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42</xdr:row>
      <xdr:rowOff>41728</xdr:rowOff>
    </xdr:from>
    <xdr:to>
      <xdr:col>10</xdr:col>
      <xdr:colOff>165100</xdr:colOff>
      <xdr:row>42</xdr:row>
      <xdr:rowOff>143328</xdr:rowOff>
    </xdr:to>
    <xdr:sp macro="" textlink="">
      <xdr:nvSpPr>
        <xdr:cNvPr id="80" name="楕円 79">
          <a:extLst>
            <a:ext uri="{FF2B5EF4-FFF2-40B4-BE49-F238E27FC236}">
              <a16:creationId xmlns:a16="http://schemas.microsoft.com/office/drawing/2014/main" id="{2DBEC528-BBD3-46A2-88BB-B48DC7F22F0A}"/>
            </a:ext>
          </a:extLst>
        </xdr:cNvPr>
        <xdr:cNvSpPr/>
      </xdr:nvSpPr>
      <xdr:spPr>
        <a:xfrm>
          <a:off x="1968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92528</xdr:rowOff>
    </xdr:from>
    <xdr:to>
      <xdr:col>15</xdr:col>
      <xdr:colOff>50800</xdr:colOff>
      <xdr:row>42</xdr:row>
      <xdr:rowOff>92528</xdr:rowOff>
    </xdr:to>
    <xdr:cxnSp macro="">
      <xdr:nvCxnSpPr>
        <xdr:cNvPr id="81" name="直線コネクタ 80">
          <a:extLst>
            <a:ext uri="{FF2B5EF4-FFF2-40B4-BE49-F238E27FC236}">
              <a16:creationId xmlns:a16="http://schemas.microsoft.com/office/drawing/2014/main" id="{1A9CC3ED-DBD2-4F09-B3F5-5C89BC3EF689}"/>
            </a:ext>
          </a:extLst>
        </xdr:cNvPr>
        <xdr:cNvCxnSpPr/>
      </xdr:nvCxnSpPr>
      <xdr:spPr>
        <a:xfrm>
          <a:off x="2019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42</xdr:row>
      <xdr:rowOff>41728</xdr:rowOff>
    </xdr:from>
    <xdr:to>
      <xdr:col>6</xdr:col>
      <xdr:colOff>38100</xdr:colOff>
      <xdr:row>42</xdr:row>
      <xdr:rowOff>143328</xdr:rowOff>
    </xdr:to>
    <xdr:sp macro="" textlink="">
      <xdr:nvSpPr>
        <xdr:cNvPr id="82" name="楕円 81">
          <a:extLst>
            <a:ext uri="{FF2B5EF4-FFF2-40B4-BE49-F238E27FC236}">
              <a16:creationId xmlns:a16="http://schemas.microsoft.com/office/drawing/2014/main" id="{D85C9CE3-DE95-48B0-AB5F-CFB1A15C0DA4}"/>
            </a:ext>
          </a:extLst>
        </xdr:cNvPr>
        <xdr:cNvSpPr/>
      </xdr:nvSpPr>
      <xdr:spPr>
        <a:xfrm>
          <a:off x="1079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92528</xdr:rowOff>
    </xdr:from>
    <xdr:to>
      <xdr:col>10</xdr:col>
      <xdr:colOff>114300</xdr:colOff>
      <xdr:row>42</xdr:row>
      <xdr:rowOff>92528</xdr:rowOff>
    </xdr:to>
    <xdr:cxnSp macro="">
      <xdr:nvCxnSpPr>
        <xdr:cNvPr id="83" name="直線コネクタ 82">
          <a:extLst>
            <a:ext uri="{FF2B5EF4-FFF2-40B4-BE49-F238E27FC236}">
              <a16:creationId xmlns:a16="http://schemas.microsoft.com/office/drawing/2014/main" id="{5FE03EAB-588D-487F-BCB8-7DA7221D4DAF}"/>
            </a:ext>
          </a:extLst>
        </xdr:cNvPr>
        <xdr:cNvCxnSpPr/>
      </xdr:nvCxnSpPr>
      <xdr:spPr>
        <a:xfrm>
          <a:off x="1130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92908</xdr:rowOff>
    </xdr:from>
    <xdr:ext cx="405111" cy="259045"/>
    <xdr:sp macro="" textlink="">
      <xdr:nvSpPr>
        <xdr:cNvPr id="84" name="n_1aveValue【図書館】&#10;有形固定資産減価償却率">
          <a:extLst>
            <a:ext uri="{FF2B5EF4-FFF2-40B4-BE49-F238E27FC236}">
              <a16:creationId xmlns:a16="http://schemas.microsoft.com/office/drawing/2014/main" id="{0FE877B7-1EA0-4812-B401-3DF55712507E}"/>
            </a:ext>
          </a:extLst>
        </xdr:cNvPr>
        <xdr:cNvSpPr txBox="1"/>
      </xdr:nvSpPr>
      <xdr:spPr>
        <a:xfrm>
          <a:off x="35820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164754</xdr:rowOff>
    </xdr:from>
    <xdr:ext cx="405111" cy="259045"/>
    <xdr:sp macro="" textlink="">
      <xdr:nvSpPr>
        <xdr:cNvPr id="85" name="n_2aveValue【図書館】&#10;有形固定資産減価償却率">
          <a:extLst>
            <a:ext uri="{FF2B5EF4-FFF2-40B4-BE49-F238E27FC236}">
              <a16:creationId xmlns:a16="http://schemas.microsoft.com/office/drawing/2014/main" id="{3E55D294-2319-477B-AE05-F684C411BC85}"/>
            </a:ext>
          </a:extLst>
        </xdr:cNvPr>
        <xdr:cNvSpPr txBox="1"/>
      </xdr:nvSpPr>
      <xdr:spPr>
        <a:xfrm>
          <a:off x="2705744" y="616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117401</xdr:rowOff>
    </xdr:from>
    <xdr:ext cx="405111" cy="259045"/>
    <xdr:sp macro="" textlink="">
      <xdr:nvSpPr>
        <xdr:cNvPr id="86" name="n_3aveValue【図書館】&#10;有形固定資産減価償却率">
          <a:extLst>
            <a:ext uri="{FF2B5EF4-FFF2-40B4-BE49-F238E27FC236}">
              <a16:creationId xmlns:a16="http://schemas.microsoft.com/office/drawing/2014/main" id="{AD013456-C57E-49D8-B7DD-9B0ADCA06D2A}"/>
            </a:ext>
          </a:extLst>
        </xdr:cNvPr>
        <xdr:cNvSpPr txBox="1"/>
      </xdr:nvSpPr>
      <xdr:spPr>
        <a:xfrm>
          <a:off x="1816744" y="611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135363</xdr:rowOff>
    </xdr:from>
    <xdr:ext cx="405111" cy="259045"/>
    <xdr:sp macro="" textlink="">
      <xdr:nvSpPr>
        <xdr:cNvPr id="87" name="n_4aveValue【図書館】&#10;有形固定資産減価償却率">
          <a:extLst>
            <a:ext uri="{FF2B5EF4-FFF2-40B4-BE49-F238E27FC236}">
              <a16:creationId xmlns:a16="http://schemas.microsoft.com/office/drawing/2014/main" id="{CFF8F6F7-4ECE-4B30-BE0B-D436903189CA}"/>
            </a:ext>
          </a:extLst>
        </xdr:cNvPr>
        <xdr:cNvSpPr txBox="1"/>
      </xdr:nvSpPr>
      <xdr:spPr>
        <a:xfrm>
          <a:off x="927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129557</xdr:rowOff>
    </xdr:from>
    <xdr:ext cx="405111" cy="259045"/>
    <xdr:sp macro="" textlink="">
      <xdr:nvSpPr>
        <xdr:cNvPr id="88" name="n_1mainValue【図書館】&#10;有形固定資産減価償却率">
          <a:extLst>
            <a:ext uri="{FF2B5EF4-FFF2-40B4-BE49-F238E27FC236}">
              <a16:creationId xmlns:a16="http://schemas.microsoft.com/office/drawing/2014/main" id="{3F234AB7-6058-40EB-9D96-76ED22CC012D}"/>
            </a:ext>
          </a:extLst>
        </xdr:cNvPr>
        <xdr:cNvSpPr txBox="1"/>
      </xdr:nvSpPr>
      <xdr:spPr>
        <a:xfrm>
          <a:off x="3582044" y="733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42</xdr:row>
      <xdr:rowOff>134455</xdr:rowOff>
    </xdr:from>
    <xdr:ext cx="469744" cy="259045"/>
    <xdr:sp macro="" textlink="">
      <xdr:nvSpPr>
        <xdr:cNvPr id="89" name="n_2mainValue【図書館】&#10;有形固定資産減価償却率">
          <a:extLst>
            <a:ext uri="{FF2B5EF4-FFF2-40B4-BE49-F238E27FC236}">
              <a16:creationId xmlns:a16="http://schemas.microsoft.com/office/drawing/2014/main" id="{E5337CF2-4328-4055-A472-E4578DAEA47E}"/>
            </a:ext>
          </a:extLst>
        </xdr:cNvPr>
        <xdr:cNvSpPr txBox="1"/>
      </xdr:nvSpPr>
      <xdr:spPr>
        <a:xfrm>
          <a:off x="2673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42</xdr:row>
      <xdr:rowOff>134455</xdr:rowOff>
    </xdr:from>
    <xdr:ext cx="469744" cy="259045"/>
    <xdr:sp macro="" textlink="">
      <xdr:nvSpPr>
        <xdr:cNvPr id="90" name="n_3mainValue【図書館】&#10;有形固定資産減価償却率">
          <a:extLst>
            <a:ext uri="{FF2B5EF4-FFF2-40B4-BE49-F238E27FC236}">
              <a16:creationId xmlns:a16="http://schemas.microsoft.com/office/drawing/2014/main" id="{BBCC2EEF-9D2B-466A-A6F2-D95AEFD31E3C}"/>
            </a:ext>
          </a:extLst>
        </xdr:cNvPr>
        <xdr:cNvSpPr txBox="1"/>
      </xdr:nvSpPr>
      <xdr:spPr>
        <a:xfrm>
          <a:off x="1784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42</xdr:row>
      <xdr:rowOff>134455</xdr:rowOff>
    </xdr:from>
    <xdr:ext cx="469744" cy="259045"/>
    <xdr:sp macro="" textlink="">
      <xdr:nvSpPr>
        <xdr:cNvPr id="91" name="n_4mainValue【図書館】&#10;有形固定資産減価償却率">
          <a:extLst>
            <a:ext uri="{FF2B5EF4-FFF2-40B4-BE49-F238E27FC236}">
              <a16:creationId xmlns:a16="http://schemas.microsoft.com/office/drawing/2014/main" id="{3590CE00-72A7-432F-95AC-D289FCB96C41}"/>
            </a:ext>
          </a:extLst>
        </xdr:cNvPr>
        <xdr:cNvSpPr txBox="1"/>
      </xdr:nvSpPr>
      <xdr:spPr>
        <a:xfrm>
          <a:off x="895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985363F3-C714-4470-8B4B-DF2A30AAD9C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F9894E3C-ED77-4691-8314-510DDD30489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8C6AC45-D631-496F-B333-ACB97683863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89FCF196-9F57-4F0A-9655-A3C6BEFCD37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652A6AA3-D19B-4EE2-A3AB-C495FFB9795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D5AFDF7D-3DC7-4E63-9DE5-163D6109C4F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8BECC5F3-CFEC-42F4-92FC-058CB6200CD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8087070D-74F7-4F5E-BE61-00E047F5B19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4DBB2E85-632B-4FCF-B484-84C04B3AA7C2}"/>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F96D0662-E4CB-4C01-AAB0-DF44E87F7C3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BD939739-0030-46AA-93DC-BCCEDF00DEC4}"/>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15C1D8EF-D2CB-430A-9E2D-4F05EF2FC5C5}"/>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71A39ECB-8EE6-4A6B-8516-503679DB504A}"/>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C1C48A01-D62B-4034-A3EC-BCE2BEDF89F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A8ECB6A4-5E15-48C0-B665-A546455DCF8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046954CB-520F-4C78-AB4A-1D37FB0F671F}"/>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43A07D87-5583-4D7C-8C27-0B51148C1FBD}"/>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FE6FBCE2-4974-4A44-9A07-898065DF65E5}"/>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F4D44B89-BB6D-4866-AC62-50111CE08CDD}"/>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95E92E63-A6B4-458A-A750-BAE9E0C669C3}"/>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26A7DA2B-54C3-4C4B-81A1-085755321146}"/>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1D5031CA-987E-44C5-9014-FF43497C8945}"/>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36B15913-081A-4F9B-BEA7-FA9A56D0964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1FE21004-580F-448A-ACE4-572739D20A56}"/>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8707F959-06DA-477C-B461-8C01437483A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46264</xdr:rowOff>
    </xdr:from>
    <xdr:to>
      <xdr:col>54</xdr:col>
      <xdr:colOff>189865</xdr:colOff>
      <xdr:row>41</xdr:row>
      <xdr:rowOff>46265</xdr:rowOff>
    </xdr:to>
    <xdr:cxnSp macro="">
      <xdr:nvCxnSpPr>
        <xdr:cNvPr id="117" name="直線コネクタ 116">
          <a:extLst>
            <a:ext uri="{FF2B5EF4-FFF2-40B4-BE49-F238E27FC236}">
              <a16:creationId xmlns:a16="http://schemas.microsoft.com/office/drawing/2014/main" id="{91BA83AD-75D5-4083-B840-D38DEDB46B3B}"/>
            </a:ext>
          </a:extLst>
        </xdr:cNvPr>
        <xdr:cNvCxnSpPr/>
      </xdr:nvCxnSpPr>
      <xdr:spPr>
        <a:xfrm flipV="1">
          <a:off x="10476865" y="5704114"/>
          <a:ext cx="0" cy="1371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50092</xdr:rowOff>
    </xdr:from>
    <xdr:ext cx="469744" cy="259045"/>
    <xdr:sp macro="" textlink="">
      <xdr:nvSpPr>
        <xdr:cNvPr id="118" name="【図書館】&#10;一人当たり面積最小値テキスト">
          <a:extLst>
            <a:ext uri="{FF2B5EF4-FFF2-40B4-BE49-F238E27FC236}">
              <a16:creationId xmlns:a16="http://schemas.microsoft.com/office/drawing/2014/main" id="{9D656CC2-20E9-47D1-835E-428B5E00E0DD}"/>
            </a:ext>
          </a:extLst>
        </xdr:cNvPr>
        <xdr:cNvSpPr txBox="1"/>
      </xdr:nvSpPr>
      <xdr:spPr>
        <a:xfrm>
          <a:off x="10515600" y="707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46265</xdr:rowOff>
    </xdr:from>
    <xdr:to>
      <xdr:col>55</xdr:col>
      <xdr:colOff>88900</xdr:colOff>
      <xdr:row>41</xdr:row>
      <xdr:rowOff>46265</xdr:rowOff>
    </xdr:to>
    <xdr:cxnSp macro="">
      <xdr:nvCxnSpPr>
        <xdr:cNvPr id="119" name="直線コネクタ 118">
          <a:extLst>
            <a:ext uri="{FF2B5EF4-FFF2-40B4-BE49-F238E27FC236}">
              <a16:creationId xmlns:a16="http://schemas.microsoft.com/office/drawing/2014/main" id="{12E9F349-657F-40EB-A6D6-4BC17BDA33C5}"/>
            </a:ext>
          </a:extLst>
        </xdr:cNvPr>
        <xdr:cNvCxnSpPr/>
      </xdr:nvCxnSpPr>
      <xdr:spPr>
        <a:xfrm>
          <a:off x="10388600" y="7075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164391</xdr:rowOff>
    </xdr:from>
    <xdr:ext cx="469744" cy="259045"/>
    <xdr:sp macro="" textlink="">
      <xdr:nvSpPr>
        <xdr:cNvPr id="120" name="【図書館】&#10;一人当たり面積最大値テキスト">
          <a:extLst>
            <a:ext uri="{FF2B5EF4-FFF2-40B4-BE49-F238E27FC236}">
              <a16:creationId xmlns:a16="http://schemas.microsoft.com/office/drawing/2014/main" id="{135E5678-D337-4FD3-8E3F-0537A81CAEFB}"/>
            </a:ext>
          </a:extLst>
        </xdr:cNvPr>
        <xdr:cNvSpPr txBox="1"/>
      </xdr:nvSpPr>
      <xdr:spPr>
        <a:xfrm>
          <a:off x="10515600" y="5479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46264</xdr:rowOff>
    </xdr:from>
    <xdr:to>
      <xdr:col>55</xdr:col>
      <xdr:colOff>88900</xdr:colOff>
      <xdr:row>33</xdr:row>
      <xdr:rowOff>46264</xdr:rowOff>
    </xdr:to>
    <xdr:cxnSp macro="">
      <xdr:nvCxnSpPr>
        <xdr:cNvPr id="121" name="直線コネクタ 120">
          <a:extLst>
            <a:ext uri="{FF2B5EF4-FFF2-40B4-BE49-F238E27FC236}">
              <a16:creationId xmlns:a16="http://schemas.microsoft.com/office/drawing/2014/main" id="{79D642D8-1B54-4D24-9A12-044696430C71}"/>
            </a:ext>
          </a:extLst>
        </xdr:cNvPr>
        <xdr:cNvCxnSpPr/>
      </xdr:nvCxnSpPr>
      <xdr:spPr>
        <a:xfrm>
          <a:off x="10388600" y="570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23784</xdr:rowOff>
    </xdr:from>
    <xdr:ext cx="469744" cy="259045"/>
    <xdr:sp macro="" textlink="">
      <xdr:nvSpPr>
        <xdr:cNvPr id="122" name="【図書館】&#10;一人当たり面積平均値テキスト">
          <a:extLst>
            <a:ext uri="{FF2B5EF4-FFF2-40B4-BE49-F238E27FC236}">
              <a16:creationId xmlns:a16="http://schemas.microsoft.com/office/drawing/2014/main" id="{A4495F77-8906-4538-B460-09CD2F1E92C4}"/>
            </a:ext>
          </a:extLst>
        </xdr:cNvPr>
        <xdr:cNvSpPr txBox="1"/>
      </xdr:nvSpPr>
      <xdr:spPr>
        <a:xfrm>
          <a:off x="10515600" y="653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907</xdr:rowOff>
    </xdr:from>
    <xdr:to>
      <xdr:col>55</xdr:col>
      <xdr:colOff>50800</xdr:colOff>
      <xdr:row>39</xdr:row>
      <xdr:rowOff>102507</xdr:rowOff>
    </xdr:to>
    <xdr:sp macro="" textlink="">
      <xdr:nvSpPr>
        <xdr:cNvPr id="123" name="フローチャート: 判断 122">
          <a:extLst>
            <a:ext uri="{FF2B5EF4-FFF2-40B4-BE49-F238E27FC236}">
              <a16:creationId xmlns:a16="http://schemas.microsoft.com/office/drawing/2014/main" id="{F1E91841-484B-440F-B6EC-D9C4BE713003}"/>
            </a:ext>
          </a:extLst>
        </xdr:cNvPr>
        <xdr:cNvSpPr/>
      </xdr:nvSpPr>
      <xdr:spPr>
        <a:xfrm>
          <a:off x="10426700" y="668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907</xdr:rowOff>
    </xdr:from>
    <xdr:to>
      <xdr:col>50</xdr:col>
      <xdr:colOff>165100</xdr:colOff>
      <xdr:row>39</xdr:row>
      <xdr:rowOff>102507</xdr:rowOff>
    </xdr:to>
    <xdr:sp macro="" textlink="">
      <xdr:nvSpPr>
        <xdr:cNvPr id="124" name="フローチャート: 判断 123">
          <a:extLst>
            <a:ext uri="{FF2B5EF4-FFF2-40B4-BE49-F238E27FC236}">
              <a16:creationId xmlns:a16="http://schemas.microsoft.com/office/drawing/2014/main" id="{6CDA8C6E-836B-4D22-BC79-63914A482706}"/>
            </a:ext>
          </a:extLst>
        </xdr:cNvPr>
        <xdr:cNvSpPr/>
      </xdr:nvSpPr>
      <xdr:spPr>
        <a:xfrm>
          <a:off x="9588500" y="668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117928</xdr:rowOff>
    </xdr:from>
    <xdr:to>
      <xdr:col>46</xdr:col>
      <xdr:colOff>38100</xdr:colOff>
      <xdr:row>39</xdr:row>
      <xdr:rowOff>48078</xdr:rowOff>
    </xdr:to>
    <xdr:sp macro="" textlink="">
      <xdr:nvSpPr>
        <xdr:cNvPr id="125" name="フローチャート: 判断 124">
          <a:extLst>
            <a:ext uri="{FF2B5EF4-FFF2-40B4-BE49-F238E27FC236}">
              <a16:creationId xmlns:a16="http://schemas.microsoft.com/office/drawing/2014/main" id="{F85DD694-A668-4A0F-9651-25867FA05AE6}"/>
            </a:ext>
          </a:extLst>
        </xdr:cNvPr>
        <xdr:cNvSpPr/>
      </xdr:nvSpPr>
      <xdr:spPr>
        <a:xfrm>
          <a:off x="8699500" y="663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107043</xdr:rowOff>
    </xdr:from>
    <xdr:to>
      <xdr:col>41</xdr:col>
      <xdr:colOff>101600</xdr:colOff>
      <xdr:row>39</xdr:row>
      <xdr:rowOff>37193</xdr:rowOff>
    </xdr:to>
    <xdr:sp macro="" textlink="">
      <xdr:nvSpPr>
        <xdr:cNvPr id="126" name="フローチャート: 判断 125">
          <a:extLst>
            <a:ext uri="{FF2B5EF4-FFF2-40B4-BE49-F238E27FC236}">
              <a16:creationId xmlns:a16="http://schemas.microsoft.com/office/drawing/2014/main" id="{7829D4D4-05DD-4B94-8149-1731697ADE12}"/>
            </a:ext>
          </a:extLst>
        </xdr:cNvPr>
        <xdr:cNvSpPr/>
      </xdr:nvSpPr>
      <xdr:spPr>
        <a:xfrm>
          <a:off x="7810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161472</xdr:rowOff>
    </xdr:from>
    <xdr:to>
      <xdr:col>36</xdr:col>
      <xdr:colOff>165100</xdr:colOff>
      <xdr:row>39</xdr:row>
      <xdr:rowOff>91622</xdr:rowOff>
    </xdr:to>
    <xdr:sp macro="" textlink="">
      <xdr:nvSpPr>
        <xdr:cNvPr id="127" name="フローチャート: 判断 126">
          <a:extLst>
            <a:ext uri="{FF2B5EF4-FFF2-40B4-BE49-F238E27FC236}">
              <a16:creationId xmlns:a16="http://schemas.microsoft.com/office/drawing/2014/main" id="{C5A5F962-19C4-42BC-BDB7-2795A2C05F58}"/>
            </a:ext>
          </a:extLst>
        </xdr:cNvPr>
        <xdr:cNvSpPr/>
      </xdr:nvSpPr>
      <xdr:spPr>
        <a:xfrm>
          <a:off x="6921500" y="667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67B5F83-C1F5-4362-9105-F3559D5CD10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7C05A6B7-A792-4A09-844D-C2C10C741F9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E394C691-79E1-4CDD-97D2-4FCE772C9FF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1BCB8188-00FB-4804-B54A-CBAE4251DB8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8635AE2-80B3-4746-B808-818882F5B8A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66222</xdr:rowOff>
    </xdr:from>
    <xdr:to>
      <xdr:col>55</xdr:col>
      <xdr:colOff>50800</xdr:colOff>
      <xdr:row>39</xdr:row>
      <xdr:rowOff>167822</xdr:rowOff>
    </xdr:to>
    <xdr:sp macro="" textlink="">
      <xdr:nvSpPr>
        <xdr:cNvPr id="133" name="楕円 132">
          <a:extLst>
            <a:ext uri="{FF2B5EF4-FFF2-40B4-BE49-F238E27FC236}">
              <a16:creationId xmlns:a16="http://schemas.microsoft.com/office/drawing/2014/main" id="{BF5BA417-6B94-48DC-AB47-62FDDA152580}"/>
            </a:ext>
          </a:extLst>
        </xdr:cNvPr>
        <xdr:cNvSpPr/>
      </xdr:nvSpPr>
      <xdr:spPr>
        <a:xfrm>
          <a:off x="104267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44649</xdr:rowOff>
    </xdr:from>
    <xdr:ext cx="469744" cy="259045"/>
    <xdr:sp macro="" textlink="">
      <xdr:nvSpPr>
        <xdr:cNvPr id="134" name="【図書館】&#10;一人当たり面積該当値テキスト">
          <a:extLst>
            <a:ext uri="{FF2B5EF4-FFF2-40B4-BE49-F238E27FC236}">
              <a16:creationId xmlns:a16="http://schemas.microsoft.com/office/drawing/2014/main" id="{1242EAFB-AC1F-4290-A4AA-2862C34A74AC}"/>
            </a:ext>
          </a:extLst>
        </xdr:cNvPr>
        <xdr:cNvSpPr txBox="1"/>
      </xdr:nvSpPr>
      <xdr:spPr>
        <a:xfrm>
          <a:off x="10515600" y="673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77107</xdr:rowOff>
    </xdr:from>
    <xdr:to>
      <xdr:col>50</xdr:col>
      <xdr:colOff>165100</xdr:colOff>
      <xdr:row>40</xdr:row>
      <xdr:rowOff>7257</xdr:rowOff>
    </xdr:to>
    <xdr:sp macro="" textlink="">
      <xdr:nvSpPr>
        <xdr:cNvPr id="135" name="楕円 134">
          <a:extLst>
            <a:ext uri="{FF2B5EF4-FFF2-40B4-BE49-F238E27FC236}">
              <a16:creationId xmlns:a16="http://schemas.microsoft.com/office/drawing/2014/main" id="{1E18B6BB-DFC4-4264-82A9-1EC81EA833C5}"/>
            </a:ext>
          </a:extLst>
        </xdr:cNvPr>
        <xdr:cNvSpPr/>
      </xdr:nvSpPr>
      <xdr:spPr>
        <a:xfrm>
          <a:off x="9588500" y="676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117022</xdr:rowOff>
    </xdr:from>
    <xdr:to>
      <xdr:col>55</xdr:col>
      <xdr:colOff>0</xdr:colOff>
      <xdr:row>39</xdr:row>
      <xdr:rowOff>127907</xdr:rowOff>
    </xdr:to>
    <xdr:cxnSp macro="">
      <xdr:nvCxnSpPr>
        <xdr:cNvPr id="136" name="直線コネクタ 135">
          <a:extLst>
            <a:ext uri="{FF2B5EF4-FFF2-40B4-BE49-F238E27FC236}">
              <a16:creationId xmlns:a16="http://schemas.microsoft.com/office/drawing/2014/main" id="{80C5B174-5439-4CEB-808E-8D154E25C8BD}"/>
            </a:ext>
          </a:extLst>
        </xdr:cNvPr>
        <xdr:cNvCxnSpPr/>
      </xdr:nvCxnSpPr>
      <xdr:spPr>
        <a:xfrm flipV="1">
          <a:off x="9639300" y="68035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87993</xdr:rowOff>
    </xdr:from>
    <xdr:to>
      <xdr:col>46</xdr:col>
      <xdr:colOff>38100</xdr:colOff>
      <xdr:row>40</xdr:row>
      <xdr:rowOff>18143</xdr:rowOff>
    </xdr:to>
    <xdr:sp macro="" textlink="">
      <xdr:nvSpPr>
        <xdr:cNvPr id="137" name="楕円 136">
          <a:extLst>
            <a:ext uri="{FF2B5EF4-FFF2-40B4-BE49-F238E27FC236}">
              <a16:creationId xmlns:a16="http://schemas.microsoft.com/office/drawing/2014/main" id="{A2A54C42-53FD-4353-83FB-0A89E6FDB18F}"/>
            </a:ext>
          </a:extLst>
        </xdr:cNvPr>
        <xdr:cNvSpPr/>
      </xdr:nvSpPr>
      <xdr:spPr>
        <a:xfrm>
          <a:off x="8699500" y="677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127907</xdr:rowOff>
    </xdr:from>
    <xdr:to>
      <xdr:col>50</xdr:col>
      <xdr:colOff>114300</xdr:colOff>
      <xdr:row>39</xdr:row>
      <xdr:rowOff>138793</xdr:rowOff>
    </xdr:to>
    <xdr:cxnSp macro="">
      <xdr:nvCxnSpPr>
        <xdr:cNvPr id="138" name="直線コネクタ 137">
          <a:extLst>
            <a:ext uri="{FF2B5EF4-FFF2-40B4-BE49-F238E27FC236}">
              <a16:creationId xmlns:a16="http://schemas.microsoft.com/office/drawing/2014/main" id="{BFE8777C-13D8-446F-8B02-878BDC8F1DCF}"/>
            </a:ext>
          </a:extLst>
        </xdr:cNvPr>
        <xdr:cNvCxnSpPr/>
      </xdr:nvCxnSpPr>
      <xdr:spPr>
        <a:xfrm flipV="1">
          <a:off x="8750300" y="68144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164193</xdr:rowOff>
    </xdr:from>
    <xdr:to>
      <xdr:col>41</xdr:col>
      <xdr:colOff>101600</xdr:colOff>
      <xdr:row>40</xdr:row>
      <xdr:rowOff>94343</xdr:rowOff>
    </xdr:to>
    <xdr:sp macro="" textlink="">
      <xdr:nvSpPr>
        <xdr:cNvPr id="139" name="楕円 138">
          <a:extLst>
            <a:ext uri="{FF2B5EF4-FFF2-40B4-BE49-F238E27FC236}">
              <a16:creationId xmlns:a16="http://schemas.microsoft.com/office/drawing/2014/main" id="{83F1CC7D-2022-4E36-A0ED-AFF98CB62134}"/>
            </a:ext>
          </a:extLst>
        </xdr:cNvPr>
        <xdr:cNvSpPr/>
      </xdr:nvSpPr>
      <xdr:spPr>
        <a:xfrm>
          <a:off x="7810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138793</xdr:rowOff>
    </xdr:from>
    <xdr:to>
      <xdr:col>45</xdr:col>
      <xdr:colOff>177800</xdr:colOff>
      <xdr:row>40</xdr:row>
      <xdr:rowOff>43543</xdr:rowOff>
    </xdr:to>
    <xdr:cxnSp macro="">
      <xdr:nvCxnSpPr>
        <xdr:cNvPr id="140" name="直線コネクタ 139">
          <a:extLst>
            <a:ext uri="{FF2B5EF4-FFF2-40B4-BE49-F238E27FC236}">
              <a16:creationId xmlns:a16="http://schemas.microsoft.com/office/drawing/2014/main" id="{6FC5DB88-DC9C-4784-A383-58D0013546FE}"/>
            </a:ext>
          </a:extLst>
        </xdr:cNvPr>
        <xdr:cNvCxnSpPr/>
      </xdr:nvCxnSpPr>
      <xdr:spPr>
        <a:xfrm flipV="1">
          <a:off x="7861300" y="68253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3628</xdr:rowOff>
    </xdr:from>
    <xdr:to>
      <xdr:col>36</xdr:col>
      <xdr:colOff>165100</xdr:colOff>
      <xdr:row>40</xdr:row>
      <xdr:rowOff>105228</xdr:rowOff>
    </xdr:to>
    <xdr:sp macro="" textlink="">
      <xdr:nvSpPr>
        <xdr:cNvPr id="141" name="楕円 140">
          <a:extLst>
            <a:ext uri="{FF2B5EF4-FFF2-40B4-BE49-F238E27FC236}">
              <a16:creationId xmlns:a16="http://schemas.microsoft.com/office/drawing/2014/main" id="{D49B87F8-A68B-4FB4-B9C0-EF9099944DC6}"/>
            </a:ext>
          </a:extLst>
        </xdr:cNvPr>
        <xdr:cNvSpPr/>
      </xdr:nvSpPr>
      <xdr:spPr>
        <a:xfrm>
          <a:off x="6921500" y="686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43543</xdr:rowOff>
    </xdr:from>
    <xdr:to>
      <xdr:col>41</xdr:col>
      <xdr:colOff>50800</xdr:colOff>
      <xdr:row>40</xdr:row>
      <xdr:rowOff>54428</xdr:rowOff>
    </xdr:to>
    <xdr:cxnSp macro="">
      <xdr:nvCxnSpPr>
        <xdr:cNvPr id="142" name="直線コネクタ 141">
          <a:extLst>
            <a:ext uri="{FF2B5EF4-FFF2-40B4-BE49-F238E27FC236}">
              <a16:creationId xmlns:a16="http://schemas.microsoft.com/office/drawing/2014/main" id="{271FE19D-0171-4340-B449-158190628D19}"/>
            </a:ext>
          </a:extLst>
        </xdr:cNvPr>
        <xdr:cNvCxnSpPr/>
      </xdr:nvCxnSpPr>
      <xdr:spPr>
        <a:xfrm flipV="1">
          <a:off x="6972300" y="69015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119034</xdr:rowOff>
    </xdr:from>
    <xdr:ext cx="469744" cy="259045"/>
    <xdr:sp macro="" textlink="">
      <xdr:nvSpPr>
        <xdr:cNvPr id="143" name="n_1aveValue【図書館】&#10;一人当たり面積">
          <a:extLst>
            <a:ext uri="{FF2B5EF4-FFF2-40B4-BE49-F238E27FC236}">
              <a16:creationId xmlns:a16="http://schemas.microsoft.com/office/drawing/2014/main" id="{4ED536E2-DB07-49BD-B8A5-55165E55E51B}"/>
            </a:ext>
          </a:extLst>
        </xdr:cNvPr>
        <xdr:cNvSpPr txBox="1"/>
      </xdr:nvSpPr>
      <xdr:spPr>
        <a:xfrm>
          <a:off x="9391727" y="646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64605</xdr:rowOff>
    </xdr:from>
    <xdr:ext cx="469744" cy="259045"/>
    <xdr:sp macro="" textlink="">
      <xdr:nvSpPr>
        <xdr:cNvPr id="144" name="n_2aveValue【図書館】&#10;一人当たり面積">
          <a:extLst>
            <a:ext uri="{FF2B5EF4-FFF2-40B4-BE49-F238E27FC236}">
              <a16:creationId xmlns:a16="http://schemas.microsoft.com/office/drawing/2014/main" id="{00560A4B-0650-4B0C-B4A2-110FD7CDB588}"/>
            </a:ext>
          </a:extLst>
        </xdr:cNvPr>
        <xdr:cNvSpPr txBox="1"/>
      </xdr:nvSpPr>
      <xdr:spPr>
        <a:xfrm>
          <a:off x="8515427" y="640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53720</xdr:rowOff>
    </xdr:from>
    <xdr:ext cx="469744" cy="259045"/>
    <xdr:sp macro="" textlink="">
      <xdr:nvSpPr>
        <xdr:cNvPr id="145" name="n_3aveValue【図書館】&#10;一人当たり面積">
          <a:extLst>
            <a:ext uri="{FF2B5EF4-FFF2-40B4-BE49-F238E27FC236}">
              <a16:creationId xmlns:a16="http://schemas.microsoft.com/office/drawing/2014/main" id="{3A93E235-50B7-47FE-848F-B3602487CF85}"/>
            </a:ext>
          </a:extLst>
        </xdr:cNvPr>
        <xdr:cNvSpPr txBox="1"/>
      </xdr:nvSpPr>
      <xdr:spPr>
        <a:xfrm>
          <a:off x="76264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108149</xdr:rowOff>
    </xdr:from>
    <xdr:ext cx="469744" cy="259045"/>
    <xdr:sp macro="" textlink="">
      <xdr:nvSpPr>
        <xdr:cNvPr id="146" name="n_4aveValue【図書館】&#10;一人当たり面積">
          <a:extLst>
            <a:ext uri="{FF2B5EF4-FFF2-40B4-BE49-F238E27FC236}">
              <a16:creationId xmlns:a16="http://schemas.microsoft.com/office/drawing/2014/main" id="{6325D167-B514-432F-A874-220725A9C896}"/>
            </a:ext>
          </a:extLst>
        </xdr:cNvPr>
        <xdr:cNvSpPr txBox="1"/>
      </xdr:nvSpPr>
      <xdr:spPr>
        <a:xfrm>
          <a:off x="6737427" y="645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169834</xdr:rowOff>
    </xdr:from>
    <xdr:ext cx="469744" cy="259045"/>
    <xdr:sp macro="" textlink="">
      <xdr:nvSpPr>
        <xdr:cNvPr id="147" name="n_1mainValue【図書館】&#10;一人当たり面積">
          <a:extLst>
            <a:ext uri="{FF2B5EF4-FFF2-40B4-BE49-F238E27FC236}">
              <a16:creationId xmlns:a16="http://schemas.microsoft.com/office/drawing/2014/main" id="{9F1846B8-345B-4A93-81BD-C5DB93D812C6}"/>
            </a:ext>
          </a:extLst>
        </xdr:cNvPr>
        <xdr:cNvSpPr txBox="1"/>
      </xdr:nvSpPr>
      <xdr:spPr>
        <a:xfrm>
          <a:off x="9391727" y="685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9270</xdr:rowOff>
    </xdr:from>
    <xdr:ext cx="469744" cy="259045"/>
    <xdr:sp macro="" textlink="">
      <xdr:nvSpPr>
        <xdr:cNvPr id="148" name="n_2mainValue【図書館】&#10;一人当たり面積">
          <a:extLst>
            <a:ext uri="{FF2B5EF4-FFF2-40B4-BE49-F238E27FC236}">
              <a16:creationId xmlns:a16="http://schemas.microsoft.com/office/drawing/2014/main" id="{E8452E96-33A4-4D29-9243-398698EDB749}"/>
            </a:ext>
          </a:extLst>
        </xdr:cNvPr>
        <xdr:cNvSpPr txBox="1"/>
      </xdr:nvSpPr>
      <xdr:spPr>
        <a:xfrm>
          <a:off x="8515427" y="686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85470</xdr:rowOff>
    </xdr:from>
    <xdr:ext cx="469744" cy="259045"/>
    <xdr:sp macro="" textlink="">
      <xdr:nvSpPr>
        <xdr:cNvPr id="149" name="n_3mainValue【図書館】&#10;一人当たり面積">
          <a:extLst>
            <a:ext uri="{FF2B5EF4-FFF2-40B4-BE49-F238E27FC236}">
              <a16:creationId xmlns:a16="http://schemas.microsoft.com/office/drawing/2014/main" id="{4B80A538-983A-4B41-9BA9-9ACF38CDD117}"/>
            </a:ext>
          </a:extLst>
        </xdr:cNvPr>
        <xdr:cNvSpPr txBox="1"/>
      </xdr:nvSpPr>
      <xdr:spPr>
        <a:xfrm>
          <a:off x="7626427" y="694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96355</xdr:rowOff>
    </xdr:from>
    <xdr:ext cx="469744" cy="259045"/>
    <xdr:sp macro="" textlink="">
      <xdr:nvSpPr>
        <xdr:cNvPr id="150" name="n_4mainValue【図書館】&#10;一人当たり面積">
          <a:extLst>
            <a:ext uri="{FF2B5EF4-FFF2-40B4-BE49-F238E27FC236}">
              <a16:creationId xmlns:a16="http://schemas.microsoft.com/office/drawing/2014/main" id="{CE47B35A-923C-40C6-90A8-716E83FF2CE0}"/>
            </a:ext>
          </a:extLst>
        </xdr:cNvPr>
        <xdr:cNvSpPr txBox="1"/>
      </xdr:nvSpPr>
      <xdr:spPr>
        <a:xfrm>
          <a:off x="6737427" y="695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6E0D92C1-6499-430C-83F0-ED9D7D35BF7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7E6A296E-90B8-4EF0-9381-BE77CD1D8D6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936211BD-7530-467B-BB87-50BCF76E31B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BF18153B-8742-42C9-8A67-F88C37FB036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6DE43C18-40A9-41C0-A7D1-5083CF02045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E02CDC64-5DDA-4E88-B12D-18CCC710456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DC653D88-88A3-4DD3-9B9F-B99FCF1D7CB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DBA1BE90-C7E6-4CAD-ABC8-E9C10A9C117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301B9347-E956-4B9C-9B6E-AF25B6403A9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0EFC48F8-EF6C-489E-8649-70A8861ABB2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AF45A3EF-EF2B-4476-A8B2-CF928F8E1E3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B8F0CC4C-6797-4765-A931-388D961CBBF4}"/>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63BCE00B-81E2-4786-9E9F-0A7BADF954E1}"/>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3689642D-CE6A-44F1-8858-17B3A06D21D2}"/>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8485924C-FE56-41BC-A574-E6F53F3B26CD}"/>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666D6646-69B3-48F8-9F19-495F7BBF68C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32DA9EA4-03B3-40CF-8E67-F5D2B9DE0C5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DC542AC4-3266-4D22-9C3E-C9554523070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2DE12FBB-A7FC-4AE5-A0D0-5199FB520D4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02E02705-3584-4438-9EE8-24BA443C11C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62389BE7-4593-4AB9-BD57-9CA8FD2DFA97}"/>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B1C9117A-4898-4D98-944B-A0E0158999E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0AADC991-15AD-4DDE-95C5-46162E5F9105}"/>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B06B474E-C739-42B0-8151-D0D3D1183ED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66675</xdr:rowOff>
    </xdr:from>
    <xdr:to>
      <xdr:col>24</xdr:col>
      <xdr:colOff>62865</xdr:colOff>
      <xdr:row>64</xdr:row>
      <xdr:rowOff>11430</xdr:rowOff>
    </xdr:to>
    <xdr:cxnSp macro="">
      <xdr:nvCxnSpPr>
        <xdr:cNvPr id="175" name="直線コネクタ 174">
          <a:extLst>
            <a:ext uri="{FF2B5EF4-FFF2-40B4-BE49-F238E27FC236}">
              <a16:creationId xmlns:a16="http://schemas.microsoft.com/office/drawing/2014/main" id="{1EE267E2-842E-4EB3-AFA9-110BF56BE673}"/>
            </a:ext>
          </a:extLst>
        </xdr:cNvPr>
        <xdr:cNvCxnSpPr/>
      </xdr:nvCxnSpPr>
      <xdr:spPr>
        <a:xfrm flipV="1">
          <a:off x="4634865" y="949642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15257</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B9B45EE3-3734-48EE-8A64-81D7BB4A6903}"/>
            </a:ext>
          </a:extLst>
        </xdr:cNvPr>
        <xdr:cNvSpPr txBox="1"/>
      </xdr:nvSpPr>
      <xdr:spPr>
        <a:xfrm>
          <a:off x="4673600" y="1098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11430</xdr:rowOff>
    </xdr:from>
    <xdr:to>
      <xdr:col>24</xdr:col>
      <xdr:colOff>152400</xdr:colOff>
      <xdr:row>64</xdr:row>
      <xdr:rowOff>11430</xdr:rowOff>
    </xdr:to>
    <xdr:cxnSp macro="">
      <xdr:nvCxnSpPr>
        <xdr:cNvPr id="177" name="直線コネクタ 176">
          <a:extLst>
            <a:ext uri="{FF2B5EF4-FFF2-40B4-BE49-F238E27FC236}">
              <a16:creationId xmlns:a16="http://schemas.microsoft.com/office/drawing/2014/main" id="{1ED31C28-4262-4A2F-B7A2-03A277FA1C31}"/>
            </a:ext>
          </a:extLst>
        </xdr:cNvPr>
        <xdr:cNvCxnSpPr/>
      </xdr:nvCxnSpPr>
      <xdr:spPr>
        <a:xfrm>
          <a:off x="4546600" y="1098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13352</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BFD22E01-0C33-4B00-A8CE-BC21E47DA9C3}"/>
            </a:ext>
          </a:extLst>
        </xdr:cNvPr>
        <xdr:cNvSpPr txBox="1"/>
      </xdr:nvSpPr>
      <xdr:spPr>
        <a:xfrm>
          <a:off x="4673600" y="9271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66675</xdr:rowOff>
    </xdr:from>
    <xdr:to>
      <xdr:col>24</xdr:col>
      <xdr:colOff>152400</xdr:colOff>
      <xdr:row>55</xdr:row>
      <xdr:rowOff>66675</xdr:rowOff>
    </xdr:to>
    <xdr:cxnSp macro="">
      <xdr:nvCxnSpPr>
        <xdr:cNvPr id="179" name="直線コネクタ 178">
          <a:extLst>
            <a:ext uri="{FF2B5EF4-FFF2-40B4-BE49-F238E27FC236}">
              <a16:creationId xmlns:a16="http://schemas.microsoft.com/office/drawing/2014/main" id="{6C00ACF2-AFD4-4BF3-AF5E-CAD1F1DCFFF1}"/>
            </a:ext>
          </a:extLst>
        </xdr:cNvPr>
        <xdr:cNvCxnSpPr/>
      </xdr:nvCxnSpPr>
      <xdr:spPr>
        <a:xfrm>
          <a:off x="4546600" y="949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66692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559A7D99-A4A1-4080-8137-60579B5DF654}"/>
            </a:ext>
          </a:extLst>
        </xdr:cNvPr>
        <xdr:cNvSpPr txBox="1"/>
      </xdr:nvSpPr>
      <xdr:spPr>
        <a:xfrm>
          <a:off x="4673600" y="10182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88265</xdr:rowOff>
    </xdr:from>
    <xdr:to>
      <xdr:col>24</xdr:col>
      <xdr:colOff>114300</xdr:colOff>
      <xdr:row>60</xdr:row>
      <xdr:rowOff>18415</xdr:rowOff>
    </xdr:to>
    <xdr:sp macro="" textlink="">
      <xdr:nvSpPr>
        <xdr:cNvPr id="181" name="フローチャート: 判断 180">
          <a:extLst>
            <a:ext uri="{FF2B5EF4-FFF2-40B4-BE49-F238E27FC236}">
              <a16:creationId xmlns:a16="http://schemas.microsoft.com/office/drawing/2014/main" id="{C42FCA01-FFE8-43DC-8A27-8A90ABF86BFA}"/>
            </a:ext>
          </a:extLst>
        </xdr:cNvPr>
        <xdr:cNvSpPr/>
      </xdr:nvSpPr>
      <xdr:spPr>
        <a:xfrm>
          <a:off x="45847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15875</xdr:rowOff>
    </xdr:from>
    <xdr:to>
      <xdr:col>20</xdr:col>
      <xdr:colOff>38100</xdr:colOff>
      <xdr:row>60</xdr:row>
      <xdr:rowOff>117475</xdr:rowOff>
    </xdr:to>
    <xdr:sp macro="" textlink="">
      <xdr:nvSpPr>
        <xdr:cNvPr id="182" name="フローチャート: 判断 181">
          <a:extLst>
            <a:ext uri="{FF2B5EF4-FFF2-40B4-BE49-F238E27FC236}">
              <a16:creationId xmlns:a16="http://schemas.microsoft.com/office/drawing/2014/main" id="{5374A6CB-E88A-4845-8156-E22712FF2140}"/>
            </a:ext>
          </a:extLst>
        </xdr:cNvPr>
        <xdr:cNvSpPr/>
      </xdr:nvSpPr>
      <xdr:spPr>
        <a:xfrm>
          <a:off x="3746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93980</xdr:rowOff>
    </xdr:from>
    <xdr:to>
      <xdr:col>15</xdr:col>
      <xdr:colOff>101600</xdr:colOff>
      <xdr:row>60</xdr:row>
      <xdr:rowOff>24130</xdr:rowOff>
    </xdr:to>
    <xdr:sp macro="" textlink="">
      <xdr:nvSpPr>
        <xdr:cNvPr id="183" name="フローチャート: 判断 182">
          <a:extLst>
            <a:ext uri="{FF2B5EF4-FFF2-40B4-BE49-F238E27FC236}">
              <a16:creationId xmlns:a16="http://schemas.microsoft.com/office/drawing/2014/main" id="{D8024FD3-11CA-4405-86B9-E0BB8878608C}"/>
            </a:ext>
          </a:extLst>
        </xdr:cNvPr>
        <xdr:cNvSpPr/>
      </xdr:nvSpPr>
      <xdr:spPr>
        <a:xfrm>
          <a:off x="2857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101600</xdr:rowOff>
    </xdr:from>
    <xdr:to>
      <xdr:col>10</xdr:col>
      <xdr:colOff>165100</xdr:colOff>
      <xdr:row>60</xdr:row>
      <xdr:rowOff>31750</xdr:rowOff>
    </xdr:to>
    <xdr:sp macro="" textlink="">
      <xdr:nvSpPr>
        <xdr:cNvPr id="184" name="フローチャート: 判断 183">
          <a:extLst>
            <a:ext uri="{FF2B5EF4-FFF2-40B4-BE49-F238E27FC236}">
              <a16:creationId xmlns:a16="http://schemas.microsoft.com/office/drawing/2014/main" id="{44DB1A4B-9BBF-46CA-959F-1A248B230E36}"/>
            </a:ext>
          </a:extLst>
        </xdr:cNvPr>
        <xdr:cNvSpPr/>
      </xdr:nvSpPr>
      <xdr:spPr>
        <a:xfrm>
          <a:off x="1968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149225</xdr:rowOff>
    </xdr:from>
    <xdr:to>
      <xdr:col>6</xdr:col>
      <xdr:colOff>38100</xdr:colOff>
      <xdr:row>60</xdr:row>
      <xdr:rowOff>79375</xdr:rowOff>
    </xdr:to>
    <xdr:sp macro="" textlink="">
      <xdr:nvSpPr>
        <xdr:cNvPr id="185" name="フローチャート: 判断 184">
          <a:extLst>
            <a:ext uri="{FF2B5EF4-FFF2-40B4-BE49-F238E27FC236}">
              <a16:creationId xmlns:a16="http://schemas.microsoft.com/office/drawing/2014/main" id="{D3AD33D2-7FCA-4DC1-8235-1C7B24A364F5}"/>
            </a:ext>
          </a:extLst>
        </xdr:cNvPr>
        <xdr:cNvSpPr/>
      </xdr:nvSpPr>
      <xdr:spPr>
        <a:xfrm>
          <a:off x="1079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5087FA8-623B-4266-9C06-F4DE358B2BF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D241CB5-1ECC-49E2-8F33-2C04CD45C91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48AEA914-AE60-4960-89A0-6036567A2F6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D5268BF6-1E87-49E7-883D-41D54EEC13E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C9D7C540-129F-431D-9D2D-08485F1E150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97790</xdr:rowOff>
    </xdr:from>
    <xdr:to>
      <xdr:col>24</xdr:col>
      <xdr:colOff>114300</xdr:colOff>
      <xdr:row>59</xdr:row>
      <xdr:rowOff>27940</xdr:rowOff>
    </xdr:to>
    <xdr:sp macro="" textlink="">
      <xdr:nvSpPr>
        <xdr:cNvPr id="191" name="楕円 190">
          <a:extLst>
            <a:ext uri="{FF2B5EF4-FFF2-40B4-BE49-F238E27FC236}">
              <a16:creationId xmlns:a16="http://schemas.microsoft.com/office/drawing/2014/main" id="{687AA811-5153-4390-B741-68875B8A75F8}"/>
            </a:ext>
          </a:extLst>
        </xdr:cNvPr>
        <xdr:cNvSpPr/>
      </xdr:nvSpPr>
      <xdr:spPr>
        <a:xfrm>
          <a:off x="45847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120667</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7BB01EA6-2283-4374-9E24-AAC6084C518D}"/>
            </a:ext>
          </a:extLst>
        </xdr:cNvPr>
        <xdr:cNvSpPr txBox="1"/>
      </xdr:nvSpPr>
      <xdr:spPr>
        <a:xfrm>
          <a:off x="4673600"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88265</xdr:rowOff>
    </xdr:from>
    <xdr:to>
      <xdr:col>20</xdr:col>
      <xdr:colOff>38100</xdr:colOff>
      <xdr:row>59</xdr:row>
      <xdr:rowOff>18415</xdr:rowOff>
    </xdr:to>
    <xdr:sp macro="" textlink="">
      <xdr:nvSpPr>
        <xdr:cNvPr id="193" name="楕円 192">
          <a:extLst>
            <a:ext uri="{FF2B5EF4-FFF2-40B4-BE49-F238E27FC236}">
              <a16:creationId xmlns:a16="http://schemas.microsoft.com/office/drawing/2014/main" id="{B9A20F4B-B3C2-448D-A88B-226EE9402963}"/>
            </a:ext>
          </a:extLst>
        </xdr:cNvPr>
        <xdr:cNvSpPr/>
      </xdr:nvSpPr>
      <xdr:spPr>
        <a:xfrm>
          <a:off x="37465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139065</xdr:rowOff>
    </xdr:from>
    <xdr:to>
      <xdr:col>24</xdr:col>
      <xdr:colOff>63500</xdr:colOff>
      <xdr:row>58</xdr:row>
      <xdr:rowOff>148590</xdr:rowOff>
    </xdr:to>
    <xdr:cxnSp macro="">
      <xdr:nvCxnSpPr>
        <xdr:cNvPr id="194" name="直線コネクタ 193">
          <a:extLst>
            <a:ext uri="{FF2B5EF4-FFF2-40B4-BE49-F238E27FC236}">
              <a16:creationId xmlns:a16="http://schemas.microsoft.com/office/drawing/2014/main" id="{280FE53F-1A0E-457F-A7E3-24F27935085A}"/>
            </a:ext>
          </a:extLst>
        </xdr:cNvPr>
        <xdr:cNvCxnSpPr/>
      </xdr:nvCxnSpPr>
      <xdr:spPr>
        <a:xfrm>
          <a:off x="3797300" y="1008316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52070</xdr:rowOff>
    </xdr:from>
    <xdr:to>
      <xdr:col>15</xdr:col>
      <xdr:colOff>101600</xdr:colOff>
      <xdr:row>58</xdr:row>
      <xdr:rowOff>153670</xdr:rowOff>
    </xdr:to>
    <xdr:sp macro="" textlink="">
      <xdr:nvSpPr>
        <xdr:cNvPr id="195" name="楕円 194">
          <a:extLst>
            <a:ext uri="{FF2B5EF4-FFF2-40B4-BE49-F238E27FC236}">
              <a16:creationId xmlns:a16="http://schemas.microsoft.com/office/drawing/2014/main" id="{4A43969F-9442-45D4-A037-C479B593B342}"/>
            </a:ext>
          </a:extLst>
        </xdr:cNvPr>
        <xdr:cNvSpPr/>
      </xdr:nvSpPr>
      <xdr:spPr>
        <a:xfrm>
          <a:off x="28575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102870</xdr:rowOff>
    </xdr:from>
    <xdr:to>
      <xdr:col>19</xdr:col>
      <xdr:colOff>177800</xdr:colOff>
      <xdr:row>58</xdr:row>
      <xdr:rowOff>139065</xdr:rowOff>
    </xdr:to>
    <xdr:cxnSp macro="">
      <xdr:nvCxnSpPr>
        <xdr:cNvPr id="196" name="直線コネクタ 195">
          <a:extLst>
            <a:ext uri="{FF2B5EF4-FFF2-40B4-BE49-F238E27FC236}">
              <a16:creationId xmlns:a16="http://schemas.microsoft.com/office/drawing/2014/main" id="{89D57E1F-24FA-48BD-98A6-106F53394A49}"/>
            </a:ext>
          </a:extLst>
        </xdr:cNvPr>
        <xdr:cNvCxnSpPr/>
      </xdr:nvCxnSpPr>
      <xdr:spPr>
        <a:xfrm>
          <a:off x="2908300" y="1004697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132080</xdr:rowOff>
    </xdr:from>
    <xdr:to>
      <xdr:col>10</xdr:col>
      <xdr:colOff>165100</xdr:colOff>
      <xdr:row>58</xdr:row>
      <xdr:rowOff>62230</xdr:rowOff>
    </xdr:to>
    <xdr:sp macro="" textlink="">
      <xdr:nvSpPr>
        <xdr:cNvPr id="197" name="楕円 196">
          <a:extLst>
            <a:ext uri="{FF2B5EF4-FFF2-40B4-BE49-F238E27FC236}">
              <a16:creationId xmlns:a16="http://schemas.microsoft.com/office/drawing/2014/main" id="{52C4CE1E-867C-4737-8DCC-6AAC5494AC1E}"/>
            </a:ext>
          </a:extLst>
        </xdr:cNvPr>
        <xdr:cNvSpPr/>
      </xdr:nvSpPr>
      <xdr:spPr>
        <a:xfrm>
          <a:off x="19685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11430</xdr:rowOff>
    </xdr:from>
    <xdr:to>
      <xdr:col>15</xdr:col>
      <xdr:colOff>50800</xdr:colOff>
      <xdr:row>58</xdr:row>
      <xdr:rowOff>102870</xdr:rowOff>
    </xdr:to>
    <xdr:cxnSp macro="">
      <xdr:nvCxnSpPr>
        <xdr:cNvPr id="198" name="直線コネクタ 197">
          <a:extLst>
            <a:ext uri="{FF2B5EF4-FFF2-40B4-BE49-F238E27FC236}">
              <a16:creationId xmlns:a16="http://schemas.microsoft.com/office/drawing/2014/main" id="{C0EA0CFD-1D63-4965-A51A-BF8568BC514F}"/>
            </a:ext>
          </a:extLst>
        </xdr:cNvPr>
        <xdr:cNvCxnSpPr/>
      </xdr:nvCxnSpPr>
      <xdr:spPr>
        <a:xfrm>
          <a:off x="2019300" y="995553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95885</xdr:rowOff>
    </xdr:from>
    <xdr:to>
      <xdr:col>6</xdr:col>
      <xdr:colOff>38100</xdr:colOff>
      <xdr:row>58</xdr:row>
      <xdr:rowOff>26035</xdr:rowOff>
    </xdr:to>
    <xdr:sp macro="" textlink="">
      <xdr:nvSpPr>
        <xdr:cNvPr id="199" name="楕円 198">
          <a:extLst>
            <a:ext uri="{FF2B5EF4-FFF2-40B4-BE49-F238E27FC236}">
              <a16:creationId xmlns:a16="http://schemas.microsoft.com/office/drawing/2014/main" id="{DD109133-3E3B-401D-A429-F0FA6158E401}"/>
            </a:ext>
          </a:extLst>
        </xdr:cNvPr>
        <xdr:cNvSpPr/>
      </xdr:nvSpPr>
      <xdr:spPr>
        <a:xfrm>
          <a:off x="1079500" y="986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146685</xdr:rowOff>
    </xdr:from>
    <xdr:to>
      <xdr:col>10</xdr:col>
      <xdr:colOff>114300</xdr:colOff>
      <xdr:row>58</xdr:row>
      <xdr:rowOff>11430</xdr:rowOff>
    </xdr:to>
    <xdr:cxnSp macro="">
      <xdr:nvCxnSpPr>
        <xdr:cNvPr id="200" name="直線コネクタ 199">
          <a:extLst>
            <a:ext uri="{FF2B5EF4-FFF2-40B4-BE49-F238E27FC236}">
              <a16:creationId xmlns:a16="http://schemas.microsoft.com/office/drawing/2014/main" id="{29E4B459-9392-4AA7-B0F3-5EC3269358B4}"/>
            </a:ext>
          </a:extLst>
        </xdr:cNvPr>
        <xdr:cNvCxnSpPr/>
      </xdr:nvCxnSpPr>
      <xdr:spPr>
        <a:xfrm>
          <a:off x="1130300" y="991933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108602</xdr:rowOff>
    </xdr:from>
    <xdr:ext cx="405111" cy="259045"/>
    <xdr:sp macro="" textlink="">
      <xdr:nvSpPr>
        <xdr:cNvPr id="201" name="n_1aveValue【体育館・プール】&#10;有形固定資産減価償却率">
          <a:extLst>
            <a:ext uri="{FF2B5EF4-FFF2-40B4-BE49-F238E27FC236}">
              <a16:creationId xmlns:a16="http://schemas.microsoft.com/office/drawing/2014/main" id="{D5A1C098-C556-4B94-9B1D-C6E265CFE09B}"/>
            </a:ext>
          </a:extLst>
        </xdr:cNvPr>
        <xdr:cNvSpPr txBox="1"/>
      </xdr:nvSpPr>
      <xdr:spPr>
        <a:xfrm>
          <a:off x="3582044" y="1039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15257</xdr:rowOff>
    </xdr:from>
    <xdr:ext cx="405111" cy="259045"/>
    <xdr:sp macro="" textlink="">
      <xdr:nvSpPr>
        <xdr:cNvPr id="202" name="n_2aveValue【体育館・プール】&#10;有形固定資産減価償却率">
          <a:extLst>
            <a:ext uri="{FF2B5EF4-FFF2-40B4-BE49-F238E27FC236}">
              <a16:creationId xmlns:a16="http://schemas.microsoft.com/office/drawing/2014/main" id="{69A45AE5-7F11-4661-8209-91BC9439FB48}"/>
            </a:ext>
          </a:extLst>
        </xdr:cNvPr>
        <xdr:cNvSpPr txBox="1"/>
      </xdr:nvSpPr>
      <xdr:spPr>
        <a:xfrm>
          <a:off x="27057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22877</xdr:rowOff>
    </xdr:from>
    <xdr:ext cx="405111" cy="259045"/>
    <xdr:sp macro="" textlink="">
      <xdr:nvSpPr>
        <xdr:cNvPr id="203" name="n_3aveValue【体育館・プール】&#10;有形固定資産減価償却率">
          <a:extLst>
            <a:ext uri="{FF2B5EF4-FFF2-40B4-BE49-F238E27FC236}">
              <a16:creationId xmlns:a16="http://schemas.microsoft.com/office/drawing/2014/main" id="{3DF98A2A-9938-499E-9B08-91C0AB1FCC92}"/>
            </a:ext>
          </a:extLst>
        </xdr:cNvPr>
        <xdr:cNvSpPr txBox="1"/>
      </xdr:nvSpPr>
      <xdr:spPr>
        <a:xfrm>
          <a:off x="1816744"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70502</xdr:rowOff>
    </xdr:from>
    <xdr:ext cx="405111" cy="259045"/>
    <xdr:sp macro="" textlink="">
      <xdr:nvSpPr>
        <xdr:cNvPr id="204" name="n_4aveValue【体育館・プール】&#10;有形固定資産減価償却率">
          <a:extLst>
            <a:ext uri="{FF2B5EF4-FFF2-40B4-BE49-F238E27FC236}">
              <a16:creationId xmlns:a16="http://schemas.microsoft.com/office/drawing/2014/main" id="{527282DC-3BC5-460B-8840-BCA9279C5BA4}"/>
            </a:ext>
          </a:extLst>
        </xdr:cNvPr>
        <xdr:cNvSpPr txBox="1"/>
      </xdr:nvSpPr>
      <xdr:spPr>
        <a:xfrm>
          <a:off x="927744"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34942</xdr:rowOff>
    </xdr:from>
    <xdr:ext cx="405111" cy="259045"/>
    <xdr:sp macro="" textlink="">
      <xdr:nvSpPr>
        <xdr:cNvPr id="205" name="n_1mainValue【体育館・プール】&#10;有形固定資産減価償却率">
          <a:extLst>
            <a:ext uri="{FF2B5EF4-FFF2-40B4-BE49-F238E27FC236}">
              <a16:creationId xmlns:a16="http://schemas.microsoft.com/office/drawing/2014/main" id="{1F2DF5AB-83EF-415D-AA0C-973B073A51F3}"/>
            </a:ext>
          </a:extLst>
        </xdr:cNvPr>
        <xdr:cNvSpPr txBox="1"/>
      </xdr:nvSpPr>
      <xdr:spPr>
        <a:xfrm>
          <a:off x="358204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170197</xdr:rowOff>
    </xdr:from>
    <xdr:ext cx="405111" cy="259045"/>
    <xdr:sp macro="" textlink="">
      <xdr:nvSpPr>
        <xdr:cNvPr id="206" name="n_2mainValue【体育館・プール】&#10;有形固定資産減価償却率">
          <a:extLst>
            <a:ext uri="{FF2B5EF4-FFF2-40B4-BE49-F238E27FC236}">
              <a16:creationId xmlns:a16="http://schemas.microsoft.com/office/drawing/2014/main" id="{CD8738FE-855C-410D-9C29-4A190206B08C}"/>
            </a:ext>
          </a:extLst>
        </xdr:cNvPr>
        <xdr:cNvSpPr txBox="1"/>
      </xdr:nvSpPr>
      <xdr:spPr>
        <a:xfrm>
          <a:off x="2705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78757</xdr:rowOff>
    </xdr:from>
    <xdr:ext cx="405111" cy="259045"/>
    <xdr:sp macro="" textlink="">
      <xdr:nvSpPr>
        <xdr:cNvPr id="207" name="n_3mainValue【体育館・プール】&#10;有形固定資産減価償却率">
          <a:extLst>
            <a:ext uri="{FF2B5EF4-FFF2-40B4-BE49-F238E27FC236}">
              <a16:creationId xmlns:a16="http://schemas.microsoft.com/office/drawing/2014/main" id="{60A7B34F-B87B-435D-A3DE-38A09BBC84C9}"/>
            </a:ext>
          </a:extLst>
        </xdr:cNvPr>
        <xdr:cNvSpPr txBox="1"/>
      </xdr:nvSpPr>
      <xdr:spPr>
        <a:xfrm>
          <a:off x="18167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42562</xdr:rowOff>
    </xdr:from>
    <xdr:ext cx="405111" cy="259045"/>
    <xdr:sp macro="" textlink="">
      <xdr:nvSpPr>
        <xdr:cNvPr id="208" name="n_4mainValue【体育館・プール】&#10;有形固定資産減価償却率">
          <a:extLst>
            <a:ext uri="{FF2B5EF4-FFF2-40B4-BE49-F238E27FC236}">
              <a16:creationId xmlns:a16="http://schemas.microsoft.com/office/drawing/2014/main" id="{CD294268-3416-4186-BDEB-03D37B2D1F4E}"/>
            </a:ext>
          </a:extLst>
        </xdr:cNvPr>
        <xdr:cNvSpPr txBox="1"/>
      </xdr:nvSpPr>
      <xdr:spPr>
        <a:xfrm>
          <a:off x="927744" y="964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73361609-7AAB-43F7-BE48-06C90124A28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BB31219C-A3CB-4DCF-9446-BB1C12C93FF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2CC95BCE-D4DB-4073-9903-E74BF2ECCCF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C4DA61AF-C6E8-446D-ACA6-9AD8ED106B2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C5FB95B5-1230-4067-835A-6FA873A787A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6A125481-DFBC-4737-A5DC-C289293DCBC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C5FA7770-AB1E-4CAC-9489-DA9F1AF9AEA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460A6702-A888-4C2E-9DCA-3CB650D8818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E94E4877-B8B3-4B7C-A8A1-23246F591B0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AAB0B767-F2FC-4565-8699-6659D0CAE51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2481DE71-20D7-4C30-B34B-A037E15CB636}"/>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20" name="テキスト ボックス 219">
          <a:extLst>
            <a:ext uri="{FF2B5EF4-FFF2-40B4-BE49-F238E27FC236}">
              <a16:creationId xmlns:a16="http://schemas.microsoft.com/office/drawing/2014/main" id="{B11FA9DF-4B2F-4530-A576-6C3241C6C11D}"/>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E75203AF-23F7-4E11-960B-2970948E8DC2}"/>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2" name="テキスト ボックス 221">
          <a:extLst>
            <a:ext uri="{FF2B5EF4-FFF2-40B4-BE49-F238E27FC236}">
              <a16:creationId xmlns:a16="http://schemas.microsoft.com/office/drawing/2014/main" id="{66BDC0D6-E4F2-4F5A-A6BC-3A37FFCE521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F7A9E4D3-41EE-4D9C-B512-B660DBFC93DA}"/>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4" name="テキスト ボックス 223">
          <a:extLst>
            <a:ext uri="{FF2B5EF4-FFF2-40B4-BE49-F238E27FC236}">
              <a16:creationId xmlns:a16="http://schemas.microsoft.com/office/drawing/2014/main" id="{E22D3CE1-8499-4C14-A30E-A2A006F1FF09}"/>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7099DD1F-89D5-49A1-912C-E78F748DE536}"/>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6" name="テキスト ボックス 225">
          <a:extLst>
            <a:ext uri="{FF2B5EF4-FFF2-40B4-BE49-F238E27FC236}">
              <a16:creationId xmlns:a16="http://schemas.microsoft.com/office/drawing/2014/main" id="{95CE3D10-B9EA-45A1-AD0E-DA83020E46B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25B258FC-9E0E-4E34-BED2-ED54F35F6119}"/>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8" name="テキスト ボックス 227">
          <a:extLst>
            <a:ext uri="{FF2B5EF4-FFF2-40B4-BE49-F238E27FC236}">
              <a16:creationId xmlns:a16="http://schemas.microsoft.com/office/drawing/2014/main" id="{52E8B362-3160-4229-8155-27F820773C05}"/>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2F377C07-1D79-4EE0-BF31-DEC610FD19B9}"/>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30" name="テキスト ボックス 229">
          <a:extLst>
            <a:ext uri="{FF2B5EF4-FFF2-40B4-BE49-F238E27FC236}">
              <a16:creationId xmlns:a16="http://schemas.microsoft.com/office/drawing/2014/main" id="{AA345D90-4CEB-452A-87F0-D30DEBFCD148}"/>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AB59C7C9-2399-4968-B948-DBCD896470B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2" name="テキスト ボックス 231">
          <a:extLst>
            <a:ext uri="{FF2B5EF4-FFF2-40B4-BE49-F238E27FC236}">
              <a16:creationId xmlns:a16="http://schemas.microsoft.com/office/drawing/2014/main" id="{5089EDA5-8AD8-460A-855D-9ECE9C061E6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体育館・プール】&#10;一人当たり面積グラフ枠">
          <a:extLst>
            <a:ext uri="{FF2B5EF4-FFF2-40B4-BE49-F238E27FC236}">
              <a16:creationId xmlns:a16="http://schemas.microsoft.com/office/drawing/2014/main" id="{260BD1A3-375B-496F-81C9-2EA4C6C7D81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27759</xdr:rowOff>
    </xdr:from>
    <xdr:to>
      <xdr:col>54</xdr:col>
      <xdr:colOff>189865</xdr:colOff>
      <xdr:row>63</xdr:row>
      <xdr:rowOff>102870</xdr:rowOff>
    </xdr:to>
    <xdr:cxnSp macro="">
      <xdr:nvCxnSpPr>
        <xdr:cNvPr id="234" name="直線コネクタ 233">
          <a:extLst>
            <a:ext uri="{FF2B5EF4-FFF2-40B4-BE49-F238E27FC236}">
              <a16:creationId xmlns:a16="http://schemas.microsoft.com/office/drawing/2014/main" id="{6AF90AC0-91D7-47C8-B07E-A6811CB55BBE}"/>
            </a:ext>
          </a:extLst>
        </xdr:cNvPr>
        <xdr:cNvCxnSpPr/>
      </xdr:nvCxnSpPr>
      <xdr:spPr>
        <a:xfrm flipV="1">
          <a:off x="10476865" y="9628959"/>
          <a:ext cx="0" cy="1275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106697</xdr:rowOff>
    </xdr:from>
    <xdr:ext cx="469744" cy="259045"/>
    <xdr:sp macro="" textlink="">
      <xdr:nvSpPr>
        <xdr:cNvPr id="235" name="【体育館・プール】&#10;一人当たり面積最小値テキスト">
          <a:extLst>
            <a:ext uri="{FF2B5EF4-FFF2-40B4-BE49-F238E27FC236}">
              <a16:creationId xmlns:a16="http://schemas.microsoft.com/office/drawing/2014/main" id="{B0600033-2795-40D2-B9D8-F50C8C55F3D0}"/>
            </a:ext>
          </a:extLst>
        </xdr:cNvPr>
        <xdr:cNvSpPr txBox="1"/>
      </xdr:nvSpPr>
      <xdr:spPr>
        <a:xfrm>
          <a:off x="10515600"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102870</xdr:rowOff>
    </xdr:from>
    <xdr:to>
      <xdr:col>55</xdr:col>
      <xdr:colOff>88900</xdr:colOff>
      <xdr:row>63</xdr:row>
      <xdr:rowOff>102870</xdr:rowOff>
    </xdr:to>
    <xdr:cxnSp macro="">
      <xdr:nvCxnSpPr>
        <xdr:cNvPr id="236" name="直線コネクタ 235">
          <a:extLst>
            <a:ext uri="{FF2B5EF4-FFF2-40B4-BE49-F238E27FC236}">
              <a16:creationId xmlns:a16="http://schemas.microsoft.com/office/drawing/2014/main" id="{99B91E2E-25C7-4D14-A7BF-D1BBE8920075}"/>
            </a:ext>
          </a:extLst>
        </xdr:cNvPr>
        <xdr:cNvCxnSpPr/>
      </xdr:nvCxnSpPr>
      <xdr:spPr>
        <a:xfrm>
          <a:off x="10388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145886</xdr:rowOff>
    </xdr:from>
    <xdr:ext cx="469744" cy="259045"/>
    <xdr:sp macro="" textlink="">
      <xdr:nvSpPr>
        <xdr:cNvPr id="237" name="【体育館・プール】&#10;一人当たり面積最大値テキスト">
          <a:extLst>
            <a:ext uri="{FF2B5EF4-FFF2-40B4-BE49-F238E27FC236}">
              <a16:creationId xmlns:a16="http://schemas.microsoft.com/office/drawing/2014/main" id="{798F8C2D-8809-44DA-B719-D362A2FA2C21}"/>
            </a:ext>
          </a:extLst>
        </xdr:cNvPr>
        <xdr:cNvSpPr txBox="1"/>
      </xdr:nvSpPr>
      <xdr:spPr>
        <a:xfrm>
          <a:off x="10515600" y="9404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27759</xdr:rowOff>
    </xdr:from>
    <xdr:to>
      <xdr:col>55</xdr:col>
      <xdr:colOff>88900</xdr:colOff>
      <xdr:row>56</xdr:row>
      <xdr:rowOff>27759</xdr:rowOff>
    </xdr:to>
    <xdr:cxnSp macro="">
      <xdr:nvCxnSpPr>
        <xdr:cNvPr id="238" name="直線コネクタ 237">
          <a:extLst>
            <a:ext uri="{FF2B5EF4-FFF2-40B4-BE49-F238E27FC236}">
              <a16:creationId xmlns:a16="http://schemas.microsoft.com/office/drawing/2014/main" id="{B64F2014-DA49-447D-96FA-3DB7AF4EEE28}"/>
            </a:ext>
          </a:extLst>
        </xdr:cNvPr>
        <xdr:cNvCxnSpPr/>
      </xdr:nvCxnSpPr>
      <xdr:spPr>
        <a:xfrm>
          <a:off x="10388600" y="962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136633</xdr:rowOff>
    </xdr:from>
    <xdr:ext cx="469744" cy="259045"/>
    <xdr:sp macro="" textlink="">
      <xdr:nvSpPr>
        <xdr:cNvPr id="239" name="【体育館・プール】&#10;一人当たり面積平均値テキスト">
          <a:extLst>
            <a:ext uri="{FF2B5EF4-FFF2-40B4-BE49-F238E27FC236}">
              <a16:creationId xmlns:a16="http://schemas.microsoft.com/office/drawing/2014/main" id="{06B4EF11-2DE5-4BB1-B269-312A41DAA29E}"/>
            </a:ext>
          </a:extLst>
        </xdr:cNvPr>
        <xdr:cNvSpPr txBox="1"/>
      </xdr:nvSpPr>
      <xdr:spPr>
        <a:xfrm>
          <a:off x="10515600" y="104236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158206</xdr:rowOff>
    </xdr:from>
    <xdr:to>
      <xdr:col>55</xdr:col>
      <xdr:colOff>50800</xdr:colOff>
      <xdr:row>61</xdr:row>
      <xdr:rowOff>88356</xdr:rowOff>
    </xdr:to>
    <xdr:sp macro="" textlink="">
      <xdr:nvSpPr>
        <xdr:cNvPr id="240" name="フローチャート: 判断 239">
          <a:extLst>
            <a:ext uri="{FF2B5EF4-FFF2-40B4-BE49-F238E27FC236}">
              <a16:creationId xmlns:a16="http://schemas.microsoft.com/office/drawing/2014/main" id="{848D6AC1-967A-4767-8F0F-25C66523824E}"/>
            </a:ext>
          </a:extLst>
        </xdr:cNvPr>
        <xdr:cNvSpPr/>
      </xdr:nvSpPr>
      <xdr:spPr>
        <a:xfrm>
          <a:off x="10426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154940</xdr:rowOff>
    </xdr:from>
    <xdr:to>
      <xdr:col>50</xdr:col>
      <xdr:colOff>165100</xdr:colOff>
      <xdr:row>61</xdr:row>
      <xdr:rowOff>85090</xdr:rowOff>
    </xdr:to>
    <xdr:sp macro="" textlink="">
      <xdr:nvSpPr>
        <xdr:cNvPr id="241" name="フローチャート: 判断 240">
          <a:extLst>
            <a:ext uri="{FF2B5EF4-FFF2-40B4-BE49-F238E27FC236}">
              <a16:creationId xmlns:a16="http://schemas.microsoft.com/office/drawing/2014/main" id="{871DAB3E-235A-498E-BF23-7478809B9E84}"/>
            </a:ext>
          </a:extLst>
        </xdr:cNvPr>
        <xdr:cNvSpPr/>
      </xdr:nvSpPr>
      <xdr:spPr>
        <a:xfrm>
          <a:off x="9588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14515</xdr:rowOff>
    </xdr:from>
    <xdr:to>
      <xdr:col>46</xdr:col>
      <xdr:colOff>38100</xdr:colOff>
      <xdr:row>61</xdr:row>
      <xdr:rowOff>116115</xdr:rowOff>
    </xdr:to>
    <xdr:sp macro="" textlink="">
      <xdr:nvSpPr>
        <xdr:cNvPr id="242" name="フローチャート: 判断 241">
          <a:extLst>
            <a:ext uri="{FF2B5EF4-FFF2-40B4-BE49-F238E27FC236}">
              <a16:creationId xmlns:a16="http://schemas.microsoft.com/office/drawing/2014/main" id="{D722ECAB-2B29-4C7B-8D63-9EAF62446F38}"/>
            </a:ext>
          </a:extLst>
        </xdr:cNvPr>
        <xdr:cNvSpPr/>
      </xdr:nvSpPr>
      <xdr:spPr>
        <a:xfrm>
          <a:off x="86995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168003</xdr:rowOff>
    </xdr:from>
    <xdr:to>
      <xdr:col>41</xdr:col>
      <xdr:colOff>101600</xdr:colOff>
      <xdr:row>61</xdr:row>
      <xdr:rowOff>98153</xdr:rowOff>
    </xdr:to>
    <xdr:sp macro="" textlink="">
      <xdr:nvSpPr>
        <xdr:cNvPr id="243" name="フローチャート: 判断 242">
          <a:extLst>
            <a:ext uri="{FF2B5EF4-FFF2-40B4-BE49-F238E27FC236}">
              <a16:creationId xmlns:a16="http://schemas.microsoft.com/office/drawing/2014/main" id="{50B66371-5887-4964-B5FF-F83E42E44E0E}"/>
            </a:ext>
          </a:extLst>
        </xdr:cNvPr>
        <xdr:cNvSpPr/>
      </xdr:nvSpPr>
      <xdr:spPr>
        <a:xfrm>
          <a:off x="7810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34109</xdr:rowOff>
    </xdr:from>
    <xdr:to>
      <xdr:col>36</xdr:col>
      <xdr:colOff>165100</xdr:colOff>
      <xdr:row>61</xdr:row>
      <xdr:rowOff>135709</xdr:rowOff>
    </xdr:to>
    <xdr:sp macro="" textlink="">
      <xdr:nvSpPr>
        <xdr:cNvPr id="244" name="フローチャート: 判断 243">
          <a:extLst>
            <a:ext uri="{FF2B5EF4-FFF2-40B4-BE49-F238E27FC236}">
              <a16:creationId xmlns:a16="http://schemas.microsoft.com/office/drawing/2014/main" id="{2C618AF2-4067-423B-9C4A-46610DF31A1B}"/>
            </a:ext>
          </a:extLst>
        </xdr:cNvPr>
        <xdr:cNvSpPr/>
      </xdr:nvSpPr>
      <xdr:spPr>
        <a:xfrm>
          <a:off x="6921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23B0B7F7-8214-4875-8224-92D9B9DE035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D2E99A0D-99D3-4912-A58F-0F76AFB0C12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2C0FCEA-38D9-481B-AF74-6EDA0094E3F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625A1831-3E0B-4815-A4A3-01B1DE37980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1C40A342-DE13-426E-920B-F918B1947FE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94524</xdr:rowOff>
    </xdr:from>
    <xdr:to>
      <xdr:col>55</xdr:col>
      <xdr:colOff>50800</xdr:colOff>
      <xdr:row>58</xdr:row>
      <xdr:rowOff>24674</xdr:rowOff>
    </xdr:to>
    <xdr:sp macro="" textlink="">
      <xdr:nvSpPr>
        <xdr:cNvPr id="250" name="楕円 249">
          <a:extLst>
            <a:ext uri="{FF2B5EF4-FFF2-40B4-BE49-F238E27FC236}">
              <a16:creationId xmlns:a16="http://schemas.microsoft.com/office/drawing/2014/main" id="{F34D3B5E-C1BE-46B1-A2CE-3CCA930FA038}"/>
            </a:ext>
          </a:extLst>
        </xdr:cNvPr>
        <xdr:cNvSpPr/>
      </xdr:nvSpPr>
      <xdr:spPr>
        <a:xfrm>
          <a:off x="10426700" y="986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117401</xdr:rowOff>
    </xdr:from>
    <xdr:ext cx="469744" cy="259045"/>
    <xdr:sp macro="" textlink="">
      <xdr:nvSpPr>
        <xdr:cNvPr id="251" name="【体育館・プール】&#10;一人当たり面積該当値テキスト">
          <a:extLst>
            <a:ext uri="{FF2B5EF4-FFF2-40B4-BE49-F238E27FC236}">
              <a16:creationId xmlns:a16="http://schemas.microsoft.com/office/drawing/2014/main" id="{AC76F7D6-9F91-4841-A166-3315DBB9C2AA}"/>
            </a:ext>
          </a:extLst>
        </xdr:cNvPr>
        <xdr:cNvSpPr txBox="1"/>
      </xdr:nvSpPr>
      <xdr:spPr>
        <a:xfrm>
          <a:off x="10515600" y="971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9616</xdr:rowOff>
    </xdr:from>
    <xdr:to>
      <xdr:col>50</xdr:col>
      <xdr:colOff>165100</xdr:colOff>
      <xdr:row>57</xdr:row>
      <xdr:rowOff>111216</xdr:rowOff>
    </xdr:to>
    <xdr:sp macro="" textlink="">
      <xdr:nvSpPr>
        <xdr:cNvPr id="252" name="楕円 251">
          <a:extLst>
            <a:ext uri="{FF2B5EF4-FFF2-40B4-BE49-F238E27FC236}">
              <a16:creationId xmlns:a16="http://schemas.microsoft.com/office/drawing/2014/main" id="{689676E7-570D-407F-91D3-6A2677A9A6D4}"/>
            </a:ext>
          </a:extLst>
        </xdr:cNvPr>
        <xdr:cNvSpPr/>
      </xdr:nvSpPr>
      <xdr:spPr>
        <a:xfrm>
          <a:off x="9588500" y="978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60416</xdr:rowOff>
    </xdr:from>
    <xdr:to>
      <xdr:col>55</xdr:col>
      <xdr:colOff>0</xdr:colOff>
      <xdr:row>57</xdr:row>
      <xdr:rowOff>145324</xdr:rowOff>
    </xdr:to>
    <xdr:cxnSp macro="">
      <xdr:nvCxnSpPr>
        <xdr:cNvPr id="253" name="直線コネクタ 252">
          <a:extLst>
            <a:ext uri="{FF2B5EF4-FFF2-40B4-BE49-F238E27FC236}">
              <a16:creationId xmlns:a16="http://schemas.microsoft.com/office/drawing/2014/main" id="{F1C014C0-7CEC-4FC6-970D-C54BF5191AD2}"/>
            </a:ext>
          </a:extLst>
        </xdr:cNvPr>
        <xdr:cNvCxnSpPr/>
      </xdr:nvCxnSpPr>
      <xdr:spPr>
        <a:xfrm>
          <a:off x="9639300" y="9833066"/>
          <a:ext cx="8382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29210</xdr:rowOff>
    </xdr:from>
    <xdr:to>
      <xdr:col>46</xdr:col>
      <xdr:colOff>38100</xdr:colOff>
      <xdr:row>57</xdr:row>
      <xdr:rowOff>130810</xdr:rowOff>
    </xdr:to>
    <xdr:sp macro="" textlink="">
      <xdr:nvSpPr>
        <xdr:cNvPr id="254" name="楕円 253">
          <a:extLst>
            <a:ext uri="{FF2B5EF4-FFF2-40B4-BE49-F238E27FC236}">
              <a16:creationId xmlns:a16="http://schemas.microsoft.com/office/drawing/2014/main" id="{1593CAAE-8E7E-4B8F-997E-39225CDE741B}"/>
            </a:ext>
          </a:extLst>
        </xdr:cNvPr>
        <xdr:cNvSpPr/>
      </xdr:nvSpPr>
      <xdr:spPr>
        <a:xfrm>
          <a:off x="8699500" y="9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60416</xdr:rowOff>
    </xdr:from>
    <xdr:to>
      <xdr:col>50</xdr:col>
      <xdr:colOff>114300</xdr:colOff>
      <xdr:row>57</xdr:row>
      <xdr:rowOff>80010</xdr:rowOff>
    </xdr:to>
    <xdr:cxnSp macro="">
      <xdr:nvCxnSpPr>
        <xdr:cNvPr id="255" name="直線コネクタ 254">
          <a:extLst>
            <a:ext uri="{FF2B5EF4-FFF2-40B4-BE49-F238E27FC236}">
              <a16:creationId xmlns:a16="http://schemas.microsoft.com/office/drawing/2014/main" id="{2017A063-087F-4311-9F6C-F377B26A639B}"/>
            </a:ext>
          </a:extLst>
        </xdr:cNvPr>
        <xdr:cNvCxnSpPr/>
      </xdr:nvCxnSpPr>
      <xdr:spPr>
        <a:xfrm flipV="1">
          <a:off x="8750300" y="983306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123916</xdr:rowOff>
    </xdr:from>
    <xdr:to>
      <xdr:col>41</xdr:col>
      <xdr:colOff>101600</xdr:colOff>
      <xdr:row>58</xdr:row>
      <xdr:rowOff>54066</xdr:rowOff>
    </xdr:to>
    <xdr:sp macro="" textlink="">
      <xdr:nvSpPr>
        <xdr:cNvPr id="256" name="楕円 255">
          <a:extLst>
            <a:ext uri="{FF2B5EF4-FFF2-40B4-BE49-F238E27FC236}">
              <a16:creationId xmlns:a16="http://schemas.microsoft.com/office/drawing/2014/main" id="{5E23D256-FF18-4CF6-80C6-137E48D3FA29}"/>
            </a:ext>
          </a:extLst>
        </xdr:cNvPr>
        <xdr:cNvSpPr/>
      </xdr:nvSpPr>
      <xdr:spPr>
        <a:xfrm>
          <a:off x="7810500" y="989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80010</xdr:rowOff>
    </xdr:from>
    <xdr:to>
      <xdr:col>45</xdr:col>
      <xdr:colOff>177800</xdr:colOff>
      <xdr:row>58</xdr:row>
      <xdr:rowOff>3266</xdr:rowOff>
    </xdr:to>
    <xdr:cxnSp macro="">
      <xdr:nvCxnSpPr>
        <xdr:cNvPr id="257" name="直線コネクタ 256">
          <a:extLst>
            <a:ext uri="{FF2B5EF4-FFF2-40B4-BE49-F238E27FC236}">
              <a16:creationId xmlns:a16="http://schemas.microsoft.com/office/drawing/2014/main" id="{C2687980-0FC6-44F9-8C29-A5A61636C040}"/>
            </a:ext>
          </a:extLst>
        </xdr:cNvPr>
        <xdr:cNvCxnSpPr/>
      </xdr:nvCxnSpPr>
      <xdr:spPr>
        <a:xfrm flipV="1">
          <a:off x="7861300" y="9852660"/>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57</xdr:row>
      <xdr:rowOff>140244</xdr:rowOff>
    </xdr:from>
    <xdr:to>
      <xdr:col>36</xdr:col>
      <xdr:colOff>165100</xdr:colOff>
      <xdr:row>58</xdr:row>
      <xdr:rowOff>70394</xdr:rowOff>
    </xdr:to>
    <xdr:sp macro="" textlink="">
      <xdr:nvSpPr>
        <xdr:cNvPr id="258" name="楕円 257">
          <a:extLst>
            <a:ext uri="{FF2B5EF4-FFF2-40B4-BE49-F238E27FC236}">
              <a16:creationId xmlns:a16="http://schemas.microsoft.com/office/drawing/2014/main" id="{8067382E-8B8B-4C9E-95BD-B8575C6F06EA}"/>
            </a:ext>
          </a:extLst>
        </xdr:cNvPr>
        <xdr:cNvSpPr/>
      </xdr:nvSpPr>
      <xdr:spPr>
        <a:xfrm>
          <a:off x="6921500" y="991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3266</xdr:rowOff>
    </xdr:from>
    <xdr:to>
      <xdr:col>41</xdr:col>
      <xdr:colOff>50800</xdr:colOff>
      <xdr:row>58</xdr:row>
      <xdr:rowOff>19594</xdr:rowOff>
    </xdr:to>
    <xdr:cxnSp macro="">
      <xdr:nvCxnSpPr>
        <xdr:cNvPr id="259" name="直線コネクタ 258">
          <a:extLst>
            <a:ext uri="{FF2B5EF4-FFF2-40B4-BE49-F238E27FC236}">
              <a16:creationId xmlns:a16="http://schemas.microsoft.com/office/drawing/2014/main" id="{A86CAC4B-0FAE-4E32-994A-A6C85F6D11C9}"/>
            </a:ext>
          </a:extLst>
        </xdr:cNvPr>
        <xdr:cNvCxnSpPr/>
      </xdr:nvCxnSpPr>
      <xdr:spPr>
        <a:xfrm flipV="1">
          <a:off x="6972300" y="994736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76217</xdr:rowOff>
    </xdr:from>
    <xdr:ext cx="469744" cy="259045"/>
    <xdr:sp macro="" textlink="">
      <xdr:nvSpPr>
        <xdr:cNvPr id="260" name="n_1aveValue【体育館・プール】&#10;一人当たり面積">
          <a:extLst>
            <a:ext uri="{FF2B5EF4-FFF2-40B4-BE49-F238E27FC236}">
              <a16:creationId xmlns:a16="http://schemas.microsoft.com/office/drawing/2014/main" id="{7EA0463C-11E7-4D9A-86D7-56AF84614288}"/>
            </a:ext>
          </a:extLst>
        </xdr:cNvPr>
        <xdr:cNvSpPr txBox="1"/>
      </xdr:nvSpPr>
      <xdr:spPr>
        <a:xfrm>
          <a:off x="9391727" y="1053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107242</xdr:rowOff>
    </xdr:from>
    <xdr:ext cx="469744" cy="259045"/>
    <xdr:sp macro="" textlink="">
      <xdr:nvSpPr>
        <xdr:cNvPr id="261" name="n_2aveValue【体育館・プール】&#10;一人当たり面積">
          <a:extLst>
            <a:ext uri="{FF2B5EF4-FFF2-40B4-BE49-F238E27FC236}">
              <a16:creationId xmlns:a16="http://schemas.microsoft.com/office/drawing/2014/main" id="{31B2CDC1-22F6-4652-861F-CB9B2226EACE}"/>
            </a:ext>
          </a:extLst>
        </xdr:cNvPr>
        <xdr:cNvSpPr txBox="1"/>
      </xdr:nvSpPr>
      <xdr:spPr>
        <a:xfrm>
          <a:off x="8515427" y="10565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89280</xdr:rowOff>
    </xdr:from>
    <xdr:ext cx="469744" cy="259045"/>
    <xdr:sp macro="" textlink="">
      <xdr:nvSpPr>
        <xdr:cNvPr id="262" name="n_3aveValue【体育館・プール】&#10;一人当たり面積">
          <a:extLst>
            <a:ext uri="{FF2B5EF4-FFF2-40B4-BE49-F238E27FC236}">
              <a16:creationId xmlns:a16="http://schemas.microsoft.com/office/drawing/2014/main" id="{B6C178C4-0BEC-488F-939D-199477498F77}"/>
            </a:ext>
          </a:extLst>
        </xdr:cNvPr>
        <xdr:cNvSpPr txBox="1"/>
      </xdr:nvSpPr>
      <xdr:spPr>
        <a:xfrm>
          <a:off x="7626427" y="1054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126836</xdr:rowOff>
    </xdr:from>
    <xdr:ext cx="469744" cy="259045"/>
    <xdr:sp macro="" textlink="">
      <xdr:nvSpPr>
        <xdr:cNvPr id="263" name="n_4aveValue【体育館・プール】&#10;一人当たり面積">
          <a:extLst>
            <a:ext uri="{FF2B5EF4-FFF2-40B4-BE49-F238E27FC236}">
              <a16:creationId xmlns:a16="http://schemas.microsoft.com/office/drawing/2014/main" id="{DA4253E9-24EB-493A-80D1-6D574E471D89}"/>
            </a:ext>
          </a:extLst>
        </xdr:cNvPr>
        <xdr:cNvSpPr txBox="1"/>
      </xdr:nvSpPr>
      <xdr:spPr>
        <a:xfrm>
          <a:off x="6737427" y="10585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55</xdr:row>
      <xdr:rowOff>127743</xdr:rowOff>
    </xdr:from>
    <xdr:ext cx="469744" cy="259045"/>
    <xdr:sp macro="" textlink="">
      <xdr:nvSpPr>
        <xdr:cNvPr id="264" name="n_1mainValue【体育館・プール】&#10;一人当たり面積">
          <a:extLst>
            <a:ext uri="{FF2B5EF4-FFF2-40B4-BE49-F238E27FC236}">
              <a16:creationId xmlns:a16="http://schemas.microsoft.com/office/drawing/2014/main" id="{AD0FED4F-5806-4CF1-A2ED-F120E3D98B4F}"/>
            </a:ext>
          </a:extLst>
        </xdr:cNvPr>
        <xdr:cNvSpPr txBox="1"/>
      </xdr:nvSpPr>
      <xdr:spPr>
        <a:xfrm>
          <a:off x="9391727" y="955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147337</xdr:rowOff>
    </xdr:from>
    <xdr:ext cx="469744" cy="259045"/>
    <xdr:sp macro="" textlink="">
      <xdr:nvSpPr>
        <xdr:cNvPr id="265" name="n_2mainValue【体育館・プール】&#10;一人当たり面積">
          <a:extLst>
            <a:ext uri="{FF2B5EF4-FFF2-40B4-BE49-F238E27FC236}">
              <a16:creationId xmlns:a16="http://schemas.microsoft.com/office/drawing/2014/main" id="{D21DB12C-1BDE-4DC5-A909-D7A1A58FDF0D}"/>
            </a:ext>
          </a:extLst>
        </xdr:cNvPr>
        <xdr:cNvSpPr txBox="1"/>
      </xdr:nvSpPr>
      <xdr:spPr>
        <a:xfrm>
          <a:off x="8515427" y="957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56</xdr:row>
      <xdr:rowOff>70593</xdr:rowOff>
    </xdr:from>
    <xdr:ext cx="469744" cy="259045"/>
    <xdr:sp macro="" textlink="">
      <xdr:nvSpPr>
        <xdr:cNvPr id="266" name="n_3mainValue【体育館・プール】&#10;一人当たり面積">
          <a:extLst>
            <a:ext uri="{FF2B5EF4-FFF2-40B4-BE49-F238E27FC236}">
              <a16:creationId xmlns:a16="http://schemas.microsoft.com/office/drawing/2014/main" id="{19D7F623-E4A5-45FE-AC7A-DA5FDFC4AD27}"/>
            </a:ext>
          </a:extLst>
        </xdr:cNvPr>
        <xdr:cNvSpPr txBox="1"/>
      </xdr:nvSpPr>
      <xdr:spPr>
        <a:xfrm>
          <a:off x="7626427" y="9671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56</xdr:row>
      <xdr:rowOff>86921</xdr:rowOff>
    </xdr:from>
    <xdr:ext cx="469744" cy="259045"/>
    <xdr:sp macro="" textlink="">
      <xdr:nvSpPr>
        <xdr:cNvPr id="267" name="n_4mainValue【体育館・プール】&#10;一人当たり面積">
          <a:extLst>
            <a:ext uri="{FF2B5EF4-FFF2-40B4-BE49-F238E27FC236}">
              <a16:creationId xmlns:a16="http://schemas.microsoft.com/office/drawing/2014/main" id="{0E20B7FD-F043-4D25-97FE-06CFC2009BCA}"/>
            </a:ext>
          </a:extLst>
        </xdr:cNvPr>
        <xdr:cNvSpPr txBox="1"/>
      </xdr:nvSpPr>
      <xdr:spPr>
        <a:xfrm>
          <a:off x="6737427" y="968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E318D05B-D865-4130-9240-2BEFF28EDAD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4B06CC94-AD7C-4430-BD4C-D223D6690AA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D0E3C291-9F1B-4B2D-B579-4A980812226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8F339524-3689-4356-A98F-D0A854E2219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DD2F2363-AAB9-429C-902A-F1C98BB1364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A52FCDF6-598F-4AB7-B50A-3A8388C6C2D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0BA5A2C1-486E-4DC5-8DCF-97C9289DA52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4B27BAC6-7AB3-4030-817C-DC962A772F9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9E95585F-7F21-4D42-B6FD-31192297D89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577D662C-61BA-4DE8-B9C7-849A2C9750D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5E7567CA-1AC3-4130-9B88-A2F494745DA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9" name="直線コネクタ 278">
          <a:extLst>
            <a:ext uri="{FF2B5EF4-FFF2-40B4-BE49-F238E27FC236}">
              <a16:creationId xmlns:a16="http://schemas.microsoft.com/office/drawing/2014/main" id="{CE2EDB62-6074-4CC1-BBD0-BB5630A91887}"/>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80" name="テキスト ボックス 279">
          <a:extLst>
            <a:ext uri="{FF2B5EF4-FFF2-40B4-BE49-F238E27FC236}">
              <a16:creationId xmlns:a16="http://schemas.microsoft.com/office/drawing/2014/main" id="{864CE282-1BF2-44C6-A9F9-D5F67847CDB9}"/>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81" name="直線コネクタ 280">
          <a:extLst>
            <a:ext uri="{FF2B5EF4-FFF2-40B4-BE49-F238E27FC236}">
              <a16:creationId xmlns:a16="http://schemas.microsoft.com/office/drawing/2014/main" id="{76405A50-34CA-458E-8F76-9DC8EF05EB44}"/>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2" name="テキスト ボックス 281">
          <a:extLst>
            <a:ext uri="{FF2B5EF4-FFF2-40B4-BE49-F238E27FC236}">
              <a16:creationId xmlns:a16="http://schemas.microsoft.com/office/drawing/2014/main" id="{BE0B8B72-8AA2-426A-B4AB-7F38F8FBF30C}"/>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3" name="直線コネクタ 282">
          <a:extLst>
            <a:ext uri="{FF2B5EF4-FFF2-40B4-BE49-F238E27FC236}">
              <a16:creationId xmlns:a16="http://schemas.microsoft.com/office/drawing/2014/main" id="{5A41F47B-B45B-4686-A298-76591DAFB7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4" name="テキスト ボックス 283">
          <a:extLst>
            <a:ext uri="{FF2B5EF4-FFF2-40B4-BE49-F238E27FC236}">
              <a16:creationId xmlns:a16="http://schemas.microsoft.com/office/drawing/2014/main" id="{9D552828-67DD-479C-BC23-F5D73D96C5A9}"/>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5" name="直線コネクタ 284">
          <a:extLst>
            <a:ext uri="{FF2B5EF4-FFF2-40B4-BE49-F238E27FC236}">
              <a16:creationId xmlns:a16="http://schemas.microsoft.com/office/drawing/2014/main" id="{E2C01A18-D067-41E8-8A55-A4F4BE868B16}"/>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6" name="テキスト ボックス 285">
          <a:extLst>
            <a:ext uri="{FF2B5EF4-FFF2-40B4-BE49-F238E27FC236}">
              <a16:creationId xmlns:a16="http://schemas.microsoft.com/office/drawing/2014/main" id="{535BBE40-74B8-4F98-93BF-A08C59C21E86}"/>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C280C826-F8B5-4ED8-B41F-27793BA8D98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8" name="テキスト ボックス 287">
          <a:extLst>
            <a:ext uri="{FF2B5EF4-FFF2-40B4-BE49-F238E27FC236}">
              <a16:creationId xmlns:a16="http://schemas.microsoft.com/office/drawing/2014/main" id="{0B000DAC-4F12-4C47-90E3-613256EF0659}"/>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id="{9522A269-B20D-45DF-877A-A1E829975E0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22098</xdr:rowOff>
    </xdr:from>
    <xdr:to>
      <xdr:col>24</xdr:col>
      <xdr:colOff>62865</xdr:colOff>
      <xdr:row>85</xdr:row>
      <xdr:rowOff>150113</xdr:rowOff>
    </xdr:to>
    <xdr:cxnSp macro="">
      <xdr:nvCxnSpPr>
        <xdr:cNvPr id="290" name="直線コネクタ 289">
          <a:extLst>
            <a:ext uri="{FF2B5EF4-FFF2-40B4-BE49-F238E27FC236}">
              <a16:creationId xmlns:a16="http://schemas.microsoft.com/office/drawing/2014/main" id="{F26173A0-0253-4AA7-A9E0-CAB5C5C699F2}"/>
            </a:ext>
          </a:extLst>
        </xdr:cNvPr>
        <xdr:cNvCxnSpPr/>
      </xdr:nvCxnSpPr>
      <xdr:spPr>
        <a:xfrm flipV="1">
          <a:off x="4634865" y="13566648"/>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153940</xdr:rowOff>
    </xdr:from>
    <xdr:ext cx="405111" cy="259045"/>
    <xdr:sp macro="" textlink="">
      <xdr:nvSpPr>
        <xdr:cNvPr id="291" name="【福祉施設】&#10;有形固定資産減価償却率最小値テキスト">
          <a:extLst>
            <a:ext uri="{FF2B5EF4-FFF2-40B4-BE49-F238E27FC236}">
              <a16:creationId xmlns:a16="http://schemas.microsoft.com/office/drawing/2014/main" id="{11EFED4C-9DEB-4EC4-B2BE-BDE7E8AEB12D}"/>
            </a:ext>
          </a:extLst>
        </xdr:cNvPr>
        <xdr:cNvSpPr txBox="1"/>
      </xdr:nvSpPr>
      <xdr:spPr>
        <a:xfrm>
          <a:off x="4673600" y="14727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150113</xdr:rowOff>
    </xdr:from>
    <xdr:to>
      <xdr:col>24</xdr:col>
      <xdr:colOff>152400</xdr:colOff>
      <xdr:row>85</xdr:row>
      <xdr:rowOff>150113</xdr:rowOff>
    </xdr:to>
    <xdr:cxnSp macro="">
      <xdr:nvCxnSpPr>
        <xdr:cNvPr id="292" name="直線コネクタ 291">
          <a:extLst>
            <a:ext uri="{FF2B5EF4-FFF2-40B4-BE49-F238E27FC236}">
              <a16:creationId xmlns:a16="http://schemas.microsoft.com/office/drawing/2014/main" id="{2795CB8B-15CE-46A4-9A47-D329138AD96C}"/>
            </a:ext>
          </a:extLst>
        </xdr:cNvPr>
        <xdr:cNvCxnSpPr/>
      </xdr:nvCxnSpPr>
      <xdr:spPr>
        <a:xfrm>
          <a:off x="4546600" y="1472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140225</xdr:rowOff>
    </xdr:from>
    <xdr:ext cx="405111" cy="259045"/>
    <xdr:sp macro="" textlink="">
      <xdr:nvSpPr>
        <xdr:cNvPr id="293" name="【福祉施設】&#10;有形固定資産減価償却率最大値テキスト">
          <a:extLst>
            <a:ext uri="{FF2B5EF4-FFF2-40B4-BE49-F238E27FC236}">
              <a16:creationId xmlns:a16="http://schemas.microsoft.com/office/drawing/2014/main" id="{499B749B-28E9-49A6-917D-8B4D1488359F}"/>
            </a:ext>
          </a:extLst>
        </xdr:cNvPr>
        <xdr:cNvSpPr txBox="1"/>
      </xdr:nvSpPr>
      <xdr:spPr>
        <a:xfrm>
          <a:off x="4673600" y="1334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22098</xdr:rowOff>
    </xdr:from>
    <xdr:to>
      <xdr:col>24</xdr:col>
      <xdr:colOff>152400</xdr:colOff>
      <xdr:row>79</xdr:row>
      <xdr:rowOff>22098</xdr:rowOff>
    </xdr:to>
    <xdr:cxnSp macro="">
      <xdr:nvCxnSpPr>
        <xdr:cNvPr id="294" name="直線コネクタ 293">
          <a:extLst>
            <a:ext uri="{FF2B5EF4-FFF2-40B4-BE49-F238E27FC236}">
              <a16:creationId xmlns:a16="http://schemas.microsoft.com/office/drawing/2014/main" id="{7C8ECE6F-61AE-40F8-A7F6-8BACF44A3D64}"/>
            </a:ext>
          </a:extLst>
        </xdr:cNvPr>
        <xdr:cNvCxnSpPr/>
      </xdr:nvCxnSpPr>
      <xdr:spPr>
        <a:xfrm>
          <a:off x="4546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113047</xdr:rowOff>
    </xdr:from>
    <xdr:ext cx="405111" cy="259045"/>
    <xdr:sp macro="" textlink="">
      <xdr:nvSpPr>
        <xdr:cNvPr id="295" name="【福祉施設】&#10;有形固定資産減価償却率平均値テキスト">
          <a:extLst>
            <a:ext uri="{FF2B5EF4-FFF2-40B4-BE49-F238E27FC236}">
              <a16:creationId xmlns:a16="http://schemas.microsoft.com/office/drawing/2014/main" id="{B8F403F7-23A9-4A19-A56E-4F766A70D67C}"/>
            </a:ext>
          </a:extLst>
        </xdr:cNvPr>
        <xdr:cNvSpPr txBox="1"/>
      </xdr:nvSpPr>
      <xdr:spPr>
        <a:xfrm>
          <a:off x="4673600" y="1382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90170</xdr:rowOff>
    </xdr:from>
    <xdr:to>
      <xdr:col>24</xdr:col>
      <xdr:colOff>114300</xdr:colOff>
      <xdr:row>82</xdr:row>
      <xdr:rowOff>20320</xdr:rowOff>
    </xdr:to>
    <xdr:sp macro="" textlink="">
      <xdr:nvSpPr>
        <xdr:cNvPr id="296" name="フローチャート: 判断 295">
          <a:extLst>
            <a:ext uri="{FF2B5EF4-FFF2-40B4-BE49-F238E27FC236}">
              <a16:creationId xmlns:a16="http://schemas.microsoft.com/office/drawing/2014/main" id="{B89356F1-7A94-43AC-A63E-7F1B0E4E8294}"/>
            </a:ext>
          </a:extLst>
        </xdr:cNvPr>
        <xdr:cNvSpPr/>
      </xdr:nvSpPr>
      <xdr:spPr>
        <a:xfrm>
          <a:off x="45847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42163</xdr:rowOff>
    </xdr:from>
    <xdr:to>
      <xdr:col>20</xdr:col>
      <xdr:colOff>38100</xdr:colOff>
      <xdr:row>81</xdr:row>
      <xdr:rowOff>143763</xdr:rowOff>
    </xdr:to>
    <xdr:sp macro="" textlink="">
      <xdr:nvSpPr>
        <xdr:cNvPr id="297" name="フローチャート: 判断 296">
          <a:extLst>
            <a:ext uri="{FF2B5EF4-FFF2-40B4-BE49-F238E27FC236}">
              <a16:creationId xmlns:a16="http://schemas.microsoft.com/office/drawing/2014/main" id="{57DEDD93-89AD-40F0-9542-14234B755CB5}"/>
            </a:ext>
          </a:extLst>
        </xdr:cNvPr>
        <xdr:cNvSpPr/>
      </xdr:nvSpPr>
      <xdr:spPr>
        <a:xfrm>
          <a:off x="3746500" y="1392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42163</xdr:rowOff>
    </xdr:from>
    <xdr:to>
      <xdr:col>15</xdr:col>
      <xdr:colOff>101600</xdr:colOff>
      <xdr:row>81</xdr:row>
      <xdr:rowOff>143763</xdr:rowOff>
    </xdr:to>
    <xdr:sp macro="" textlink="">
      <xdr:nvSpPr>
        <xdr:cNvPr id="298" name="フローチャート: 判断 297">
          <a:extLst>
            <a:ext uri="{FF2B5EF4-FFF2-40B4-BE49-F238E27FC236}">
              <a16:creationId xmlns:a16="http://schemas.microsoft.com/office/drawing/2014/main" id="{D185F13C-4C86-4C3F-9CC6-2FAB8A7392FA}"/>
            </a:ext>
          </a:extLst>
        </xdr:cNvPr>
        <xdr:cNvSpPr/>
      </xdr:nvSpPr>
      <xdr:spPr>
        <a:xfrm>
          <a:off x="2857500" y="1392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28448</xdr:rowOff>
    </xdr:from>
    <xdr:to>
      <xdr:col>10</xdr:col>
      <xdr:colOff>165100</xdr:colOff>
      <xdr:row>81</xdr:row>
      <xdr:rowOff>130048</xdr:rowOff>
    </xdr:to>
    <xdr:sp macro="" textlink="">
      <xdr:nvSpPr>
        <xdr:cNvPr id="299" name="フローチャート: 判断 298">
          <a:extLst>
            <a:ext uri="{FF2B5EF4-FFF2-40B4-BE49-F238E27FC236}">
              <a16:creationId xmlns:a16="http://schemas.microsoft.com/office/drawing/2014/main" id="{69133BA9-5EBC-4256-A49C-C0526B606997}"/>
            </a:ext>
          </a:extLst>
        </xdr:cNvPr>
        <xdr:cNvSpPr/>
      </xdr:nvSpPr>
      <xdr:spPr>
        <a:xfrm>
          <a:off x="1968500" y="1391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158750</xdr:rowOff>
    </xdr:from>
    <xdr:to>
      <xdr:col>6</xdr:col>
      <xdr:colOff>38100</xdr:colOff>
      <xdr:row>81</xdr:row>
      <xdr:rowOff>88900</xdr:rowOff>
    </xdr:to>
    <xdr:sp macro="" textlink="">
      <xdr:nvSpPr>
        <xdr:cNvPr id="300" name="フローチャート: 判断 299">
          <a:extLst>
            <a:ext uri="{FF2B5EF4-FFF2-40B4-BE49-F238E27FC236}">
              <a16:creationId xmlns:a16="http://schemas.microsoft.com/office/drawing/2014/main" id="{BA8023FE-2C63-43FD-BADB-EF8D47E2E3E9}"/>
            </a:ext>
          </a:extLst>
        </xdr:cNvPr>
        <xdr:cNvSpPr/>
      </xdr:nvSpPr>
      <xdr:spPr>
        <a:xfrm>
          <a:off x="1079500" y="1387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E24D7E5-650D-49C0-8EDC-F3692DDB907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9D559E9-8C39-4BA9-B526-F0361F40156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DEC3020F-FAE4-424E-BFD3-771571E42E8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EF2FA42C-AC17-4911-B93D-CD715B2D07A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ED51BD7F-E368-48B6-9EE9-CCDCC211905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110744</xdr:rowOff>
    </xdr:from>
    <xdr:to>
      <xdr:col>24</xdr:col>
      <xdr:colOff>114300</xdr:colOff>
      <xdr:row>83</xdr:row>
      <xdr:rowOff>40894</xdr:rowOff>
    </xdr:to>
    <xdr:sp macro="" textlink="">
      <xdr:nvSpPr>
        <xdr:cNvPr id="306" name="楕円 305">
          <a:extLst>
            <a:ext uri="{FF2B5EF4-FFF2-40B4-BE49-F238E27FC236}">
              <a16:creationId xmlns:a16="http://schemas.microsoft.com/office/drawing/2014/main" id="{6B2FF7A4-2C83-4417-9CFA-00E996C8177D}"/>
            </a:ext>
          </a:extLst>
        </xdr:cNvPr>
        <xdr:cNvSpPr/>
      </xdr:nvSpPr>
      <xdr:spPr>
        <a:xfrm>
          <a:off x="4584700" y="141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89171</xdr:rowOff>
    </xdr:from>
    <xdr:ext cx="405111" cy="259045"/>
    <xdr:sp macro="" textlink="">
      <xdr:nvSpPr>
        <xdr:cNvPr id="307" name="【福祉施設】&#10;有形固定資産減価償却率該当値テキスト">
          <a:extLst>
            <a:ext uri="{FF2B5EF4-FFF2-40B4-BE49-F238E27FC236}">
              <a16:creationId xmlns:a16="http://schemas.microsoft.com/office/drawing/2014/main" id="{CA914E87-ABEA-486A-A65F-0D2BA4FAF880}"/>
            </a:ext>
          </a:extLst>
        </xdr:cNvPr>
        <xdr:cNvSpPr txBox="1"/>
      </xdr:nvSpPr>
      <xdr:spPr>
        <a:xfrm>
          <a:off x="4673600" y="14148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51308</xdr:rowOff>
    </xdr:from>
    <xdr:to>
      <xdr:col>20</xdr:col>
      <xdr:colOff>38100</xdr:colOff>
      <xdr:row>82</xdr:row>
      <xdr:rowOff>152908</xdr:rowOff>
    </xdr:to>
    <xdr:sp macro="" textlink="">
      <xdr:nvSpPr>
        <xdr:cNvPr id="308" name="楕円 307">
          <a:extLst>
            <a:ext uri="{FF2B5EF4-FFF2-40B4-BE49-F238E27FC236}">
              <a16:creationId xmlns:a16="http://schemas.microsoft.com/office/drawing/2014/main" id="{3FBC7C94-06F8-46BB-95D3-83F765FE5B57}"/>
            </a:ext>
          </a:extLst>
        </xdr:cNvPr>
        <xdr:cNvSpPr/>
      </xdr:nvSpPr>
      <xdr:spPr>
        <a:xfrm>
          <a:off x="3746500" y="1411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102108</xdr:rowOff>
    </xdr:from>
    <xdr:to>
      <xdr:col>24</xdr:col>
      <xdr:colOff>63500</xdr:colOff>
      <xdr:row>82</xdr:row>
      <xdr:rowOff>161544</xdr:rowOff>
    </xdr:to>
    <xdr:cxnSp macro="">
      <xdr:nvCxnSpPr>
        <xdr:cNvPr id="309" name="直線コネクタ 308">
          <a:extLst>
            <a:ext uri="{FF2B5EF4-FFF2-40B4-BE49-F238E27FC236}">
              <a16:creationId xmlns:a16="http://schemas.microsoft.com/office/drawing/2014/main" id="{4D64F9D9-FC98-4106-A024-8344875F1095}"/>
            </a:ext>
          </a:extLst>
        </xdr:cNvPr>
        <xdr:cNvCxnSpPr/>
      </xdr:nvCxnSpPr>
      <xdr:spPr>
        <a:xfrm>
          <a:off x="3797300" y="14161008"/>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163322</xdr:rowOff>
    </xdr:from>
    <xdr:to>
      <xdr:col>15</xdr:col>
      <xdr:colOff>101600</xdr:colOff>
      <xdr:row>82</xdr:row>
      <xdr:rowOff>93472</xdr:rowOff>
    </xdr:to>
    <xdr:sp macro="" textlink="">
      <xdr:nvSpPr>
        <xdr:cNvPr id="310" name="楕円 309">
          <a:extLst>
            <a:ext uri="{FF2B5EF4-FFF2-40B4-BE49-F238E27FC236}">
              <a16:creationId xmlns:a16="http://schemas.microsoft.com/office/drawing/2014/main" id="{551882E9-69D8-47E6-A40E-DFE71D991763}"/>
            </a:ext>
          </a:extLst>
        </xdr:cNvPr>
        <xdr:cNvSpPr/>
      </xdr:nvSpPr>
      <xdr:spPr>
        <a:xfrm>
          <a:off x="2857500" y="1405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42672</xdr:rowOff>
    </xdr:from>
    <xdr:to>
      <xdr:col>19</xdr:col>
      <xdr:colOff>177800</xdr:colOff>
      <xdr:row>82</xdr:row>
      <xdr:rowOff>102108</xdr:rowOff>
    </xdr:to>
    <xdr:cxnSp macro="">
      <xdr:nvCxnSpPr>
        <xdr:cNvPr id="311" name="直線コネクタ 310">
          <a:extLst>
            <a:ext uri="{FF2B5EF4-FFF2-40B4-BE49-F238E27FC236}">
              <a16:creationId xmlns:a16="http://schemas.microsoft.com/office/drawing/2014/main" id="{BDBC44F9-47AF-43F8-A841-B5337FD93FEE}"/>
            </a:ext>
          </a:extLst>
        </xdr:cNvPr>
        <xdr:cNvCxnSpPr/>
      </xdr:nvCxnSpPr>
      <xdr:spPr>
        <a:xfrm>
          <a:off x="2908300" y="1410157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135889</xdr:rowOff>
    </xdr:from>
    <xdr:to>
      <xdr:col>10</xdr:col>
      <xdr:colOff>165100</xdr:colOff>
      <xdr:row>82</xdr:row>
      <xdr:rowOff>66039</xdr:rowOff>
    </xdr:to>
    <xdr:sp macro="" textlink="">
      <xdr:nvSpPr>
        <xdr:cNvPr id="312" name="楕円 311">
          <a:extLst>
            <a:ext uri="{FF2B5EF4-FFF2-40B4-BE49-F238E27FC236}">
              <a16:creationId xmlns:a16="http://schemas.microsoft.com/office/drawing/2014/main" id="{DCEE0DA4-7D15-4522-A458-64DC9FEFADEF}"/>
            </a:ext>
          </a:extLst>
        </xdr:cNvPr>
        <xdr:cNvSpPr/>
      </xdr:nvSpPr>
      <xdr:spPr>
        <a:xfrm>
          <a:off x="1968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15239</xdr:rowOff>
    </xdr:from>
    <xdr:to>
      <xdr:col>15</xdr:col>
      <xdr:colOff>50800</xdr:colOff>
      <xdr:row>82</xdr:row>
      <xdr:rowOff>42672</xdr:rowOff>
    </xdr:to>
    <xdr:cxnSp macro="">
      <xdr:nvCxnSpPr>
        <xdr:cNvPr id="313" name="直線コネクタ 312">
          <a:extLst>
            <a:ext uri="{FF2B5EF4-FFF2-40B4-BE49-F238E27FC236}">
              <a16:creationId xmlns:a16="http://schemas.microsoft.com/office/drawing/2014/main" id="{B6554059-295F-4045-8279-51D24EE944C7}"/>
            </a:ext>
          </a:extLst>
        </xdr:cNvPr>
        <xdr:cNvCxnSpPr/>
      </xdr:nvCxnSpPr>
      <xdr:spPr>
        <a:xfrm>
          <a:off x="2019300" y="14074139"/>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85598</xdr:rowOff>
    </xdr:from>
    <xdr:to>
      <xdr:col>6</xdr:col>
      <xdr:colOff>38100</xdr:colOff>
      <xdr:row>82</xdr:row>
      <xdr:rowOff>15748</xdr:rowOff>
    </xdr:to>
    <xdr:sp macro="" textlink="">
      <xdr:nvSpPr>
        <xdr:cNvPr id="314" name="楕円 313">
          <a:extLst>
            <a:ext uri="{FF2B5EF4-FFF2-40B4-BE49-F238E27FC236}">
              <a16:creationId xmlns:a16="http://schemas.microsoft.com/office/drawing/2014/main" id="{B78BA2A7-3ECD-472F-A713-AA2646ADA2C5}"/>
            </a:ext>
          </a:extLst>
        </xdr:cNvPr>
        <xdr:cNvSpPr/>
      </xdr:nvSpPr>
      <xdr:spPr>
        <a:xfrm>
          <a:off x="1079500" y="1397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136398</xdr:rowOff>
    </xdr:from>
    <xdr:to>
      <xdr:col>10</xdr:col>
      <xdr:colOff>114300</xdr:colOff>
      <xdr:row>82</xdr:row>
      <xdr:rowOff>15239</xdr:rowOff>
    </xdr:to>
    <xdr:cxnSp macro="">
      <xdr:nvCxnSpPr>
        <xdr:cNvPr id="315" name="直線コネクタ 314">
          <a:extLst>
            <a:ext uri="{FF2B5EF4-FFF2-40B4-BE49-F238E27FC236}">
              <a16:creationId xmlns:a16="http://schemas.microsoft.com/office/drawing/2014/main" id="{20C24130-2305-4EE0-B81A-7C26E8B78381}"/>
            </a:ext>
          </a:extLst>
        </xdr:cNvPr>
        <xdr:cNvCxnSpPr/>
      </xdr:nvCxnSpPr>
      <xdr:spPr>
        <a:xfrm>
          <a:off x="1130300" y="14023848"/>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160290</xdr:rowOff>
    </xdr:from>
    <xdr:ext cx="405111" cy="259045"/>
    <xdr:sp macro="" textlink="">
      <xdr:nvSpPr>
        <xdr:cNvPr id="316" name="n_1aveValue【福祉施設】&#10;有形固定資産減価償却率">
          <a:extLst>
            <a:ext uri="{FF2B5EF4-FFF2-40B4-BE49-F238E27FC236}">
              <a16:creationId xmlns:a16="http://schemas.microsoft.com/office/drawing/2014/main" id="{F23CB715-2CBF-4FEF-840F-558886BDCDF9}"/>
            </a:ext>
          </a:extLst>
        </xdr:cNvPr>
        <xdr:cNvSpPr txBox="1"/>
      </xdr:nvSpPr>
      <xdr:spPr>
        <a:xfrm>
          <a:off x="3582044" y="1370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160290</xdr:rowOff>
    </xdr:from>
    <xdr:ext cx="405111" cy="259045"/>
    <xdr:sp macro="" textlink="">
      <xdr:nvSpPr>
        <xdr:cNvPr id="317" name="n_2aveValue【福祉施設】&#10;有形固定資産減価償却率">
          <a:extLst>
            <a:ext uri="{FF2B5EF4-FFF2-40B4-BE49-F238E27FC236}">
              <a16:creationId xmlns:a16="http://schemas.microsoft.com/office/drawing/2014/main" id="{60C93D73-1FE1-4645-A589-C599EF797837}"/>
            </a:ext>
          </a:extLst>
        </xdr:cNvPr>
        <xdr:cNvSpPr txBox="1"/>
      </xdr:nvSpPr>
      <xdr:spPr>
        <a:xfrm>
          <a:off x="2705744" y="1370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146575</xdr:rowOff>
    </xdr:from>
    <xdr:ext cx="405111" cy="259045"/>
    <xdr:sp macro="" textlink="">
      <xdr:nvSpPr>
        <xdr:cNvPr id="318" name="n_3aveValue【福祉施設】&#10;有形固定資産減価償却率">
          <a:extLst>
            <a:ext uri="{FF2B5EF4-FFF2-40B4-BE49-F238E27FC236}">
              <a16:creationId xmlns:a16="http://schemas.microsoft.com/office/drawing/2014/main" id="{2A8940A3-1CD4-4B7F-A9F4-CD5D134B3746}"/>
            </a:ext>
          </a:extLst>
        </xdr:cNvPr>
        <xdr:cNvSpPr txBox="1"/>
      </xdr:nvSpPr>
      <xdr:spPr>
        <a:xfrm>
          <a:off x="1816744" y="1369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105427</xdr:rowOff>
    </xdr:from>
    <xdr:ext cx="405111" cy="259045"/>
    <xdr:sp macro="" textlink="">
      <xdr:nvSpPr>
        <xdr:cNvPr id="319" name="n_4aveValue【福祉施設】&#10;有形固定資産減価償却率">
          <a:extLst>
            <a:ext uri="{FF2B5EF4-FFF2-40B4-BE49-F238E27FC236}">
              <a16:creationId xmlns:a16="http://schemas.microsoft.com/office/drawing/2014/main" id="{D1760BB1-79C8-4746-AB85-5D41EE4AEEAE}"/>
            </a:ext>
          </a:extLst>
        </xdr:cNvPr>
        <xdr:cNvSpPr txBox="1"/>
      </xdr:nvSpPr>
      <xdr:spPr>
        <a:xfrm>
          <a:off x="9277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144035</xdr:rowOff>
    </xdr:from>
    <xdr:ext cx="405111" cy="259045"/>
    <xdr:sp macro="" textlink="">
      <xdr:nvSpPr>
        <xdr:cNvPr id="320" name="n_1mainValue【福祉施設】&#10;有形固定資産減価償却率">
          <a:extLst>
            <a:ext uri="{FF2B5EF4-FFF2-40B4-BE49-F238E27FC236}">
              <a16:creationId xmlns:a16="http://schemas.microsoft.com/office/drawing/2014/main" id="{BBE0CE81-F218-45D2-BADE-4D256A560372}"/>
            </a:ext>
          </a:extLst>
        </xdr:cNvPr>
        <xdr:cNvSpPr txBox="1"/>
      </xdr:nvSpPr>
      <xdr:spPr>
        <a:xfrm>
          <a:off x="3582044" y="14202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84599</xdr:rowOff>
    </xdr:from>
    <xdr:ext cx="405111" cy="259045"/>
    <xdr:sp macro="" textlink="">
      <xdr:nvSpPr>
        <xdr:cNvPr id="321" name="n_2mainValue【福祉施設】&#10;有形固定資産減価償却率">
          <a:extLst>
            <a:ext uri="{FF2B5EF4-FFF2-40B4-BE49-F238E27FC236}">
              <a16:creationId xmlns:a16="http://schemas.microsoft.com/office/drawing/2014/main" id="{048E78FE-4727-4B69-8703-B6C28A28A623}"/>
            </a:ext>
          </a:extLst>
        </xdr:cNvPr>
        <xdr:cNvSpPr txBox="1"/>
      </xdr:nvSpPr>
      <xdr:spPr>
        <a:xfrm>
          <a:off x="2705744" y="1414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57166</xdr:rowOff>
    </xdr:from>
    <xdr:ext cx="405111" cy="259045"/>
    <xdr:sp macro="" textlink="">
      <xdr:nvSpPr>
        <xdr:cNvPr id="322" name="n_3mainValue【福祉施設】&#10;有形固定資産減価償却率">
          <a:extLst>
            <a:ext uri="{FF2B5EF4-FFF2-40B4-BE49-F238E27FC236}">
              <a16:creationId xmlns:a16="http://schemas.microsoft.com/office/drawing/2014/main" id="{B70FA235-8E83-4790-8162-DBD5053A7AE7}"/>
            </a:ext>
          </a:extLst>
        </xdr:cNvPr>
        <xdr:cNvSpPr txBox="1"/>
      </xdr:nvSpPr>
      <xdr:spPr>
        <a:xfrm>
          <a:off x="1816744"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6875</xdr:rowOff>
    </xdr:from>
    <xdr:ext cx="405111" cy="259045"/>
    <xdr:sp macro="" textlink="">
      <xdr:nvSpPr>
        <xdr:cNvPr id="323" name="n_4mainValue【福祉施設】&#10;有形固定資産減価償却率">
          <a:extLst>
            <a:ext uri="{FF2B5EF4-FFF2-40B4-BE49-F238E27FC236}">
              <a16:creationId xmlns:a16="http://schemas.microsoft.com/office/drawing/2014/main" id="{5C3D23F1-11F7-4399-81B3-4ABFCB51C30A}"/>
            </a:ext>
          </a:extLst>
        </xdr:cNvPr>
        <xdr:cNvSpPr txBox="1"/>
      </xdr:nvSpPr>
      <xdr:spPr>
        <a:xfrm>
          <a:off x="927744" y="1406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FC6C693C-F1C4-45DC-B8B6-14D7DA0F4CF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247C95F9-6DC8-4317-99AE-8BD461FD8C8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0F6ADCBD-CF1C-4C2B-8648-84F051C8117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D436C351-9EAC-47B9-915A-69E741C4A1A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61ACB7C9-EC88-4D61-9584-FF305848AAE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D2F1B94C-DFA1-45CC-A4D3-1BFD05DFCF0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28B9C141-2CBE-4E34-9B94-A5533CF3428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2AE16949-FC40-434C-A829-0A1D6D3782F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903C0025-15AD-4D87-AD19-A3D7D45BD48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4A6644AA-9C9E-4297-BBF7-30CB22AB875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B1C21109-ABCD-4CBC-B760-9B3C4C9156B1}"/>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C5FAFC9D-817B-4563-9AA1-DE6754F7159B}"/>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6CE8D063-2AAE-4CA3-A76E-1FCE885D321F}"/>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968798FD-ADD5-4EEA-9696-7CC0392B7CE2}"/>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84E998E7-885E-4013-A54E-A9913F005244}"/>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6D792D96-19D8-415F-ABB5-5D804E9B6D81}"/>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197BA45E-B98F-4764-A08C-DC231665A86F}"/>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5D563292-ED9D-4350-B08A-10CD53F74D06}"/>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D33F0534-10FE-4DE7-B9C7-9B14B1766151}"/>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a:extLst>
            <a:ext uri="{FF2B5EF4-FFF2-40B4-BE49-F238E27FC236}">
              <a16:creationId xmlns:a16="http://schemas.microsoft.com/office/drawing/2014/main" id="{E68848AE-35E7-49D8-B4FD-DA9642A6D2B3}"/>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91513AB2-AB52-4E06-8250-1F7E4B8196A4}"/>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a:extLst>
            <a:ext uri="{FF2B5EF4-FFF2-40B4-BE49-F238E27FC236}">
              <a16:creationId xmlns:a16="http://schemas.microsoft.com/office/drawing/2014/main" id="{6D34CB51-2DF0-455B-AA51-9EF8601C9713}"/>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0FFC5078-8E98-4ACB-980C-5BD5CE1795C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A1346ECB-F6D5-4B3B-B839-CC461435682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a:extLst>
            <a:ext uri="{FF2B5EF4-FFF2-40B4-BE49-F238E27FC236}">
              <a16:creationId xmlns:a16="http://schemas.microsoft.com/office/drawing/2014/main" id="{61C43B4B-3851-48B6-AE70-4FFE77D2FA6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116477</xdr:rowOff>
    </xdr:from>
    <xdr:to>
      <xdr:col>54</xdr:col>
      <xdr:colOff>189865</xdr:colOff>
      <xdr:row>86</xdr:row>
      <xdr:rowOff>139337</xdr:rowOff>
    </xdr:to>
    <xdr:cxnSp macro="">
      <xdr:nvCxnSpPr>
        <xdr:cNvPr id="349" name="直線コネクタ 348">
          <a:extLst>
            <a:ext uri="{FF2B5EF4-FFF2-40B4-BE49-F238E27FC236}">
              <a16:creationId xmlns:a16="http://schemas.microsoft.com/office/drawing/2014/main" id="{DB4101AC-B984-4C1D-A38C-F1C191C74ED2}"/>
            </a:ext>
          </a:extLst>
        </xdr:cNvPr>
        <xdr:cNvCxnSpPr/>
      </xdr:nvCxnSpPr>
      <xdr:spPr>
        <a:xfrm flipV="1">
          <a:off x="10476865" y="13489577"/>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143164</xdr:rowOff>
    </xdr:from>
    <xdr:ext cx="469744" cy="259045"/>
    <xdr:sp macro="" textlink="">
      <xdr:nvSpPr>
        <xdr:cNvPr id="350" name="【福祉施設】&#10;一人当たり面積最小値テキスト">
          <a:extLst>
            <a:ext uri="{FF2B5EF4-FFF2-40B4-BE49-F238E27FC236}">
              <a16:creationId xmlns:a16="http://schemas.microsoft.com/office/drawing/2014/main" id="{C4C1055B-1CDD-490C-B103-20770BCCC668}"/>
            </a:ext>
          </a:extLst>
        </xdr:cNvPr>
        <xdr:cNvSpPr txBox="1"/>
      </xdr:nvSpPr>
      <xdr:spPr>
        <a:xfrm>
          <a:off x="10515600" y="1488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139337</xdr:rowOff>
    </xdr:from>
    <xdr:to>
      <xdr:col>55</xdr:col>
      <xdr:colOff>88900</xdr:colOff>
      <xdr:row>86</xdr:row>
      <xdr:rowOff>139337</xdr:rowOff>
    </xdr:to>
    <xdr:cxnSp macro="">
      <xdr:nvCxnSpPr>
        <xdr:cNvPr id="351" name="直線コネクタ 350">
          <a:extLst>
            <a:ext uri="{FF2B5EF4-FFF2-40B4-BE49-F238E27FC236}">
              <a16:creationId xmlns:a16="http://schemas.microsoft.com/office/drawing/2014/main" id="{FF162C72-7FD1-4AE0-BCD0-E0F84139F539}"/>
            </a:ext>
          </a:extLst>
        </xdr:cNvPr>
        <xdr:cNvCxnSpPr/>
      </xdr:nvCxnSpPr>
      <xdr:spPr>
        <a:xfrm>
          <a:off x="10388600" y="148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63154</xdr:rowOff>
    </xdr:from>
    <xdr:ext cx="469744" cy="259045"/>
    <xdr:sp macro="" textlink="">
      <xdr:nvSpPr>
        <xdr:cNvPr id="352" name="【福祉施設】&#10;一人当たり面積最大値テキスト">
          <a:extLst>
            <a:ext uri="{FF2B5EF4-FFF2-40B4-BE49-F238E27FC236}">
              <a16:creationId xmlns:a16="http://schemas.microsoft.com/office/drawing/2014/main" id="{8B201A9A-18FC-47EB-B0D2-B642357BB554}"/>
            </a:ext>
          </a:extLst>
        </xdr:cNvPr>
        <xdr:cNvSpPr txBox="1"/>
      </xdr:nvSpPr>
      <xdr:spPr>
        <a:xfrm>
          <a:off x="10515600" y="1326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116477</xdr:rowOff>
    </xdr:from>
    <xdr:to>
      <xdr:col>55</xdr:col>
      <xdr:colOff>88900</xdr:colOff>
      <xdr:row>78</xdr:row>
      <xdr:rowOff>116477</xdr:rowOff>
    </xdr:to>
    <xdr:cxnSp macro="">
      <xdr:nvCxnSpPr>
        <xdr:cNvPr id="353" name="直線コネクタ 352">
          <a:extLst>
            <a:ext uri="{FF2B5EF4-FFF2-40B4-BE49-F238E27FC236}">
              <a16:creationId xmlns:a16="http://schemas.microsoft.com/office/drawing/2014/main" id="{CA9F0006-181C-406B-99BD-0DF3D0CA5F20}"/>
            </a:ext>
          </a:extLst>
        </xdr:cNvPr>
        <xdr:cNvCxnSpPr/>
      </xdr:nvCxnSpPr>
      <xdr:spPr>
        <a:xfrm>
          <a:off x="10388600" y="1348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14713</xdr:rowOff>
    </xdr:from>
    <xdr:ext cx="469744" cy="259045"/>
    <xdr:sp macro="" textlink="">
      <xdr:nvSpPr>
        <xdr:cNvPr id="354" name="【福祉施設】&#10;一人当たり面積平均値テキスト">
          <a:extLst>
            <a:ext uri="{FF2B5EF4-FFF2-40B4-BE49-F238E27FC236}">
              <a16:creationId xmlns:a16="http://schemas.microsoft.com/office/drawing/2014/main" id="{2E238943-CDA9-40F3-9099-D8BA0BBE1C8F}"/>
            </a:ext>
          </a:extLst>
        </xdr:cNvPr>
        <xdr:cNvSpPr txBox="1"/>
      </xdr:nvSpPr>
      <xdr:spPr>
        <a:xfrm>
          <a:off x="10515600" y="14416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36286</xdr:rowOff>
    </xdr:from>
    <xdr:to>
      <xdr:col>55</xdr:col>
      <xdr:colOff>50800</xdr:colOff>
      <xdr:row>84</xdr:row>
      <xdr:rowOff>137886</xdr:rowOff>
    </xdr:to>
    <xdr:sp macro="" textlink="">
      <xdr:nvSpPr>
        <xdr:cNvPr id="355" name="フローチャート: 判断 354">
          <a:extLst>
            <a:ext uri="{FF2B5EF4-FFF2-40B4-BE49-F238E27FC236}">
              <a16:creationId xmlns:a16="http://schemas.microsoft.com/office/drawing/2014/main" id="{0114322B-49EB-4C4E-B084-90C5CFBA9189}"/>
            </a:ext>
          </a:extLst>
        </xdr:cNvPr>
        <xdr:cNvSpPr/>
      </xdr:nvSpPr>
      <xdr:spPr>
        <a:xfrm>
          <a:off x="10426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119562</xdr:rowOff>
    </xdr:from>
    <xdr:to>
      <xdr:col>50</xdr:col>
      <xdr:colOff>165100</xdr:colOff>
      <xdr:row>84</xdr:row>
      <xdr:rowOff>49712</xdr:rowOff>
    </xdr:to>
    <xdr:sp macro="" textlink="">
      <xdr:nvSpPr>
        <xdr:cNvPr id="356" name="フローチャート: 判断 355">
          <a:extLst>
            <a:ext uri="{FF2B5EF4-FFF2-40B4-BE49-F238E27FC236}">
              <a16:creationId xmlns:a16="http://schemas.microsoft.com/office/drawing/2014/main" id="{2F38B3FA-171A-4EEC-89FA-AD8A5D0A70B5}"/>
            </a:ext>
          </a:extLst>
        </xdr:cNvPr>
        <xdr:cNvSpPr/>
      </xdr:nvSpPr>
      <xdr:spPr>
        <a:xfrm>
          <a:off x="9588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52614</xdr:rowOff>
    </xdr:from>
    <xdr:to>
      <xdr:col>46</xdr:col>
      <xdr:colOff>38100</xdr:colOff>
      <xdr:row>84</xdr:row>
      <xdr:rowOff>154214</xdr:rowOff>
    </xdr:to>
    <xdr:sp macro="" textlink="">
      <xdr:nvSpPr>
        <xdr:cNvPr id="357" name="フローチャート: 判断 356">
          <a:extLst>
            <a:ext uri="{FF2B5EF4-FFF2-40B4-BE49-F238E27FC236}">
              <a16:creationId xmlns:a16="http://schemas.microsoft.com/office/drawing/2014/main" id="{1527B7A1-B558-4CBF-AF67-05D2743E960E}"/>
            </a:ext>
          </a:extLst>
        </xdr:cNvPr>
        <xdr:cNvSpPr/>
      </xdr:nvSpPr>
      <xdr:spPr>
        <a:xfrm>
          <a:off x="8699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52614</xdr:rowOff>
    </xdr:from>
    <xdr:to>
      <xdr:col>41</xdr:col>
      <xdr:colOff>101600</xdr:colOff>
      <xdr:row>84</xdr:row>
      <xdr:rowOff>154214</xdr:rowOff>
    </xdr:to>
    <xdr:sp macro="" textlink="">
      <xdr:nvSpPr>
        <xdr:cNvPr id="358" name="フローチャート: 判断 357">
          <a:extLst>
            <a:ext uri="{FF2B5EF4-FFF2-40B4-BE49-F238E27FC236}">
              <a16:creationId xmlns:a16="http://schemas.microsoft.com/office/drawing/2014/main" id="{2C281767-7CF9-41AE-B236-B68F430F2556}"/>
            </a:ext>
          </a:extLst>
        </xdr:cNvPr>
        <xdr:cNvSpPr/>
      </xdr:nvSpPr>
      <xdr:spPr>
        <a:xfrm>
          <a:off x="7810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75474</xdr:rowOff>
    </xdr:from>
    <xdr:to>
      <xdr:col>36</xdr:col>
      <xdr:colOff>165100</xdr:colOff>
      <xdr:row>85</xdr:row>
      <xdr:rowOff>5624</xdr:rowOff>
    </xdr:to>
    <xdr:sp macro="" textlink="">
      <xdr:nvSpPr>
        <xdr:cNvPr id="359" name="フローチャート: 判断 358">
          <a:extLst>
            <a:ext uri="{FF2B5EF4-FFF2-40B4-BE49-F238E27FC236}">
              <a16:creationId xmlns:a16="http://schemas.microsoft.com/office/drawing/2014/main" id="{255C7339-4377-4982-A0FD-B4220C671CCD}"/>
            </a:ext>
          </a:extLst>
        </xdr:cNvPr>
        <xdr:cNvSpPr/>
      </xdr:nvSpPr>
      <xdr:spPr>
        <a:xfrm>
          <a:off x="6921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64801897-EE70-4E7F-A791-13D953199EC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C7ECD988-A5EE-45A3-B560-1788BBDE373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34EAB612-6D84-403D-BCCB-DEA779A8980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25F176D8-F230-46CC-A819-AB0D68F35DA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549095CB-9E3E-4401-B9E3-7CCDA8B6B12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113030</xdr:rowOff>
    </xdr:from>
    <xdr:to>
      <xdr:col>55</xdr:col>
      <xdr:colOff>50800</xdr:colOff>
      <xdr:row>84</xdr:row>
      <xdr:rowOff>43180</xdr:rowOff>
    </xdr:to>
    <xdr:sp macro="" textlink="">
      <xdr:nvSpPr>
        <xdr:cNvPr id="365" name="楕円 364">
          <a:extLst>
            <a:ext uri="{FF2B5EF4-FFF2-40B4-BE49-F238E27FC236}">
              <a16:creationId xmlns:a16="http://schemas.microsoft.com/office/drawing/2014/main" id="{99C82467-FE36-4512-8487-D512268981E8}"/>
            </a:ext>
          </a:extLst>
        </xdr:cNvPr>
        <xdr:cNvSpPr/>
      </xdr:nvSpPr>
      <xdr:spPr>
        <a:xfrm>
          <a:off x="104267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135907</xdr:rowOff>
    </xdr:from>
    <xdr:ext cx="469744" cy="259045"/>
    <xdr:sp macro="" textlink="">
      <xdr:nvSpPr>
        <xdr:cNvPr id="366" name="【福祉施設】&#10;一人当たり面積該当値テキスト">
          <a:extLst>
            <a:ext uri="{FF2B5EF4-FFF2-40B4-BE49-F238E27FC236}">
              <a16:creationId xmlns:a16="http://schemas.microsoft.com/office/drawing/2014/main" id="{C9078437-6797-4D15-A9B6-BCA82AF434F6}"/>
            </a:ext>
          </a:extLst>
        </xdr:cNvPr>
        <xdr:cNvSpPr txBox="1"/>
      </xdr:nvSpPr>
      <xdr:spPr>
        <a:xfrm>
          <a:off x="10515600"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119562</xdr:rowOff>
    </xdr:from>
    <xdr:to>
      <xdr:col>50</xdr:col>
      <xdr:colOff>165100</xdr:colOff>
      <xdr:row>84</xdr:row>
      <xdr:rowOff>49712</xdr:rowOff>
    </xdr:to>
    <xdr:sp macro="" textlink="">
      <xdr:nvSpPr>
        <xdr:cNvPr id="367" name="楕円 366">
          <a:extLst>
            <a:ext uri="{FF2B5EF4-FFF2-40B4-BE49-F238E27FC236}">
              <a16:creationId xmlns:a16="http://schemas.microsoft.com/office/drawing/2014/main" id="{45113C12-81FC-406D-9DDF-10D225EB47EF}"/>
            </a:ext>
          </a:extLst>
        </xdr:cNvPr>
        <xdr:cNvSpPr/>
      </xdr:nvSpPr>
      <xdr:spPr>
        <a:xfrm>
          <a:off x="9588500" y="1434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163830</xdr:rowOff>
    </xdr:from>
    <xdr:to>
      <xdr:col>55</xdr:col>
      <xdr:colOff>0</xdr:colOff>
      <xdr:row>83</xdr:row>
      <xdr:rowOff>170362</xdr:rowOff>
    </xdr:to>
    <xdr:cxnSp macro="">
      <xdr:nvCxnSpPr>
        <xdr:cNvPr id="368" name="直線コネクタ 367">
          <a:extLst>
            <a:ext uri="{FF2B5EF4-FFF2-40B4-BE49-F238E27FC236}">
              <a16:creationId xmlns:a16="http://schemas.microsoft.com/office/drawing/2014/main" id="{D88ACFD5-835D-4ED7-BC4B-A377BD6041D1}"/>
            </a:ext>
          </a:extLst>
        </xdr:cNvPr>
        <xdr:cNvCxnSpPr/>
      </xdr:nvCxnSpPr>
      <xdr:spPr>
        <a:xfrm flipV="1">
          <a:off x="9639300" y="14394180"/>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126093</xdr:rowOff>
    </xdr:from>
    <xdr:to>
      <xdr:col>46</xdr:col>
      <xdr:colOff>38100</xdr:colOff>
      <xdr:row>84</xdr:row>
      <xdr:rowOff>56243</xdr:rowOff>
    </xdr:to>
    <xdr:sp macro="" textlink="">
      <xdr:nvSpPr>
        <xdr:cNvPr id="369" name="楕円 368">
          <a:extLst>
            <a:ext uri="{FF2B5EF4-FFF2-40B4-BE49-F238E27FC236}">
              <a16:creationId xmlns:a16="http://schemas.microsoft.com/office/drawing/2014/main" id="{C4133709-2A39-4ED8-A201-A378B26B194A}"/>
            </a:ext>
          </a:extLst>
        </xdr:cNvPr>
        <xdr:cNvSpPr/>
      </xdr:nvSpPr>
      <xdr:spPr>
        <a:xfrm>
          <a:off x="8699500" y="1435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170362</xdr:rowOff>
    </xdr:from>
    <xdr:to>
      <xdr:col>50</xdr:col>
      <xdr:colOff>114300</xdr:colOff>
      <xdr:row>84</xdr:row>
      <xdr:rowOff>5443</xdr:rowOff>
    </xdr:to>
    <xdr:cxnSp macro="">
      <xdr:nvCxnSpPr>
        <xdr:cNvPr id="370" name="直線コネクタ 369">
          <a:extLst>
            <a:ext uri="{FF2B5EF4-FFF2-40B4-BE49-F238E27FC236}">
              <a16:creationId xmlns:a16="http://schemas.microsoft.com/office/drawing/2014/main" id="{BAAA8A88-BD42-4F69-B658-64A32C74B5AF}"/>
            </a:ext>
          </a:extLst>
        </xdr:cNvPr>
        <xdr:cNvCxnSpPr/>
      </xdr:nvCxnSpPr>
      <xdr:spPr>
        <a:xfrm flipV="1">
          <a:off x="8750300" y="1440071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135889</xdr:rowOff>
    </xdr:from>
    <xdr:to>
      <xdr:col>41</xdr:col>
      <xdr:colOff>101600</xdr:colOff>
      <xdr:row>84</xdr:row>
      <xdr:rowOff>66039</xdr:rowOff>
    </xdr:to>
    <xdr:sp macro="" textlink="">
      <xdr:nvSpPr>
        <xdr:cNvPr id="371" name="楕円 370">
          <a:extLst>
            <a:ext uri="{FF2B5EF4-FFF2-40B4-BE49-F238E27FC236}">
              <a16:creationId xmlns:a16="http://schemas.microsoft.com/office/drawing/2014/main" id="{308C71FD-489A-4E8F-825F-7813EABC03BA}"/>
            </a:ext>
          </a:extLst>
        </xdr:cNvPr>
        <xdr:cNvSpPr/>
      </xdr:nvSpPr>
      <xdr:spPr>
        <a:xfrm>
          <a:off x="7810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5443</xdr:rowOff>
    </xdr:from>
    <xdr:to>
      <xdr:col>45</xdr:col>
      <xdr:colOff>177800</xdr:colOff>
      <xdr:row>84</xdr:row>
      <xdr:rowOff>15239</xdr:rowOff>
    </xdr:to>
    <xdr:cxnSp macro="">
      <xdr:nvCxnSpPr>
        <xdr:cNvPr id="372" name="直線コネクタ 371">
          <a:extLst>
            <a:ext uri="{FF2B5EF4-FFF2-40B4-BE49-F238E27FC236}">
              <a16:creationId xmlns:a16="http://schemas.microsoft.com/office/drawing/2014/main" id="{8916F79A-9B47-4FA1-897A-E237752FF538}"/>
            </a:ext>
          </a:extLst>
        </xdr:cNvPr>
        <xdr:cNvCxnSpPr/>
      </xdr:nvCxnSpPr>
      <xdr:spPr>
        <a:xfrm flipV="1">
          <a:off x="7861300" y="14407243"/>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142421</xdr:rowOff>
    </xdr:from>
    <xdr:to>
      <xdr:col>36</xdr:col>
      <xdr:colOff>165100</xdr:colOff>
      <xdr:row>84</xdr:row>
      <xdr:rowOff>72571</xdr:rowOff>
    </xdr:to>
    <xdr:sp macro="" textlink="">
      <xdr:nvSpPr>
        <xdr:cNvPr id="373" name="楕円 372">
          <a:extLst>
            <a:ext uri="{FF2B5EF4-FFF2-40B4-BE49-F238E27FC236}">
              <a16:creationId xmlns:a16="http://schemas.microsoft.com/office/drawing/2014/main" id="{20928923-1908-47D4-BAB6-3C4CFD28CBAC}"/>
            </a:ext>
          </a:extLst>
        </xdr:cNvPr>
        <xdr:cNvSpPr/>
      </xdr:nvSpPr>
      <xdr:spPr>
        <a:xfrm>
          <a:off x="69215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15239</xdr:rowOff>
    </xdr:from>
    <xdr:to>
      <xdr:col>41</xdr:col>
      <xdr:colOff>50800</xdr:colOff>
      <xdr:row>84</xdr:row>
      <xdr:rowOff>21771</xdr:rowOff>
    </xdr:to>
    <xdr:cxnSp macro="">
      <xdr:nvCxnSpPr>
        <xdr:cNvPr id="374" name="直線コネクタ 373">
          <a:extLst>
            <a:ext uri="{FF2B5EF4-FFF2-40B4-BE49-F238E27FC236}">
              <a16:creationId xmlns:a16="http://schemas.microsoft.com/office/drawing/2014/main" id="{6811B9BB-5D06-4903-AE13-388EC52202BD}"/>
            </a:ext>
          </a:extLst>
        </xdr:cNvPr>
        <xdr:cNvCxnSpPr/>
      </xdr:nvCxnSpPr>
      <xdr:spPr>
        <a:xfrm flipV="1">
          <a:off x="6972300" y="14417039"/>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40839</xdr:rowOff>
    </xdr:from>
    <xdr:ext cx="469744" cy="259045"/>
    <xdr:sp macro="" textlink="">
      <xdr:nvSpPr>
        <xdr:cNvPr id="375" name="n_1aveValue【福祉施設】&#10;一人当たり面積">
          <a:extLst>
            <a:ext uri="{FF2B5EF4-FFF2-40B4-BE49-F238E27FC236}">
              <a16:creationId xmlns:a16="http://schemas.microsoft.com/office/drawing/2014/main" id="{E4C3AEBD-85F0-4D6B-A729-9F2DD24750AD}"/>
            </a:ext>
          </a:extLst>
        </xdr:cNvPr>
        <xdr:cNvSpPr txBox="1"/>
      </xdr:nvSpPr>
      <xdr:spPr>
        <a:xfrm>
          <a:off x="9391727" y="1444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145341</xdr:rowOff>
    </xdr:from>
    <xdr:ext cx="469744" cy="259045"/>
    <xdr:sp macro="" textlink="">
      <xdr:nvSpPr>
        <xdr:cNvPr id="376" name="n_2aveValue【福祉施設】&#10;一人当たり面積">
          <a:extLst>
            <a:ext uri="{FF2B5EF4-FFF2-40B4-BE49-F238E27FC236}">
              <a16:creationId xmlns:a16="http://schemas.microsoft.com/office/drawing/2014/main" id="{D6BA5085-DEA3-478D-AD5B-850F39009740}"/>
            </a:ext>
          </a:extLst>
        </xdr:cNvPr>
        <xdr:cNvSpPr txBox="1"/>
      </xdr:nvSpPr>
      <xdr:spPr>
        <a:xfrm>
          <a:off x="8515427"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145341</xdr:rowOff>
    </xdr:from>
    <xdr:ext cx="469744" cy="259045"/>
    <xdr:sp macro="" textlink="">
      <xdr:nvSpPr>
        <xdr:cNvPr id="377" name="n_3aveValue【福祉施設】&#10;一人当たり面積">
          <a:extLst>
            <a:ext uri="{FF2B5EF4-FFF2-40B4-BE49-F238E27FC236}">
              <a16:creationId xmlns:a16="http://schemas.microsoft.com/office/drawing/2014/main" id="{09D3F10A-15C2-41FA-8C4A-865266957616}"/>
            </a:ext>
          </a:extLst>
        </xdr:cNvPr>
        <xdr:cNvSpPr txBox="1"/>
      </xdr:nvSpPr>
      <xdr:spPr>
        <a:xfrm>
          <a:off x="7626427"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168201</xdr:rowOff>
    </xdr:from>
    <xdr:ext cx="469744" cy="259045"/>
    <xdr:sp macro="" textlink="">
      <xdr:nvSpPr>
        <xdr:cNvPr id="378" name="n_4aveValue【福祉施設】&#10;一人当たり面積">
          <a:extLst>
            <a:ext uri="{FF2B5EF4-FFF2-40B4-BE49-F238E27FC236}">
              <a16:creationId xmlns:a16="http://schemas.microsoft.com/office/drawing/2014/main" id="{E1F2DF4C-4BBE-4629-83DA-42CAE39C5164}"/>
            </a:ext>
          </a:extLst>
        </xdr:cNvPr>
        <xdr:cNvSpPr txBox="1"/>
      </xdr:nvSpPr>
      <xdr:spPr>
        <a:xfrm>
          <a:off x="6737427" y="1457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66239</xdr:rowOff>
    </xdr:from>
    <xdr:ext cx="469744" cy="259045"/>
    <xdr:sp macro="" textlink="">
      <xdr:nvSpPr>
        <xdr:cNvPr id="379" name="n_1mainValue【福祉施設】&#10;一人当たり面積">
          <a:extLst>
            <a:ext uri="{FF2B5EF4-FFF2-40B4-BE49-F238E27FC236}">
              <a16:creationId xmlns:a16="http://schemas.microsoft.com/office/drawing/2014/main" id="{182001F0-C4CC-40DF-B169-EAD49A5428F0}"/>
            </a:ext>
          </a:extLst>
        </xdr:cNvPr>
        <xdr:cNvSpPr txBox="1"/>
      </xdr:nvSpPr>
      <xdr:spPr>
        <a:xfrm>
          <a:off x="9391727" y="1412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72770</xdr:rowOff>
    </xdr:from>
    <xdr:ext cx="469744" cy="259045"/>
    <xdr:sp macro="" textlink="">
      <xdr:nvSpPr>
        <xdr:cNvPr id="380" name="n_2mainValue【福祉施設】&#10;一人当たり面積">
          <a:extLst>
            <a:ext uri="{FF2B5EF4-FFF2-40B4-BE49-F238E27FC236}">
              <a16:creationId xmlns:a16="http://schemas.microsoft.com/office/drawing/2014/main" id="{B216A54A-BE45-4064-B0F6-6202A9B7CB65}"/>
            </a:ext>
          </a:extLst>
        </xdr:cNvPr>
        <xdr:cNvSpPr txBox="1"/>
      </xdr:nvSpPr>
      <xdr:spPr>
        <a:xfrm>
          <a:off x="8515427" y="141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82566</xdr:rowOff>
    </xdr:from>
    <xdr:ext cx="469744" cy="259045"/>
    <xdr:sp macro="" textlink="">
      <xdr:nvSpPr>
        <xdr:cNvPr id="381" name="n_3mainValue【福祉施設】&#10;一人当たり面積">
          <a:extLst>
            <a:ext uri="{FF2B5EF4-FFF2-40B4-BE49-F238E27FC236}">
              <a16:creationId xmlns:a16="http://schemas.microsoft.com/office/drawing/2014/main" id="{6426EB78-7E1B-4DFD-8D4E-790AA1CB8D84}"/>
            </a:ext>
          </a:extLst>
        </xdr:cNvPr>
        <xdr:cNvSpPr txBox="1"/>
      </xdr:nvSpPr>
      <xdr:spPr>
        <a:xfrm>
          <a:off x="7626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89098</xdr:rowOff>
    </xdr:from>
    <xdr:ext cx="469744" cy="259045"/>
    <xdr:sp macro="" textlink="">
      <xdr:nvSpPr>
        <xdr:cNvPr id="382" name="n_4mainValue【福祉施設】&#10;一人当たり面積">
          <a:extLst>
            <a:ext uri="{FF2B5EF4-FFF2-40B4-BE49-F238E27FC236}">
              <a16:creationId xmlns:a16="http://schemas.microsoft.com/office/drawing/2014/main" id="{2F859061-F5C6-44BE-9199-9A1013DF4F69}"/>
            </a:ext>
          </a:extLst>
        </xdr:cNvPr>
        <xdr:cNvSpPr txBox="1"/>
      </xdr:nvSpPr>
      <xdr:spPr>
        <a:xfrm>
          <a:off x="6737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8D23DE64-861A-41DA-9061-280B5D5FB6B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806CA708-758D-4B22-8268-5DB9ECC1EB1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E9116681-6D69-435E-9C9F-53A1AD62207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C957AF4A-A267-464C-BFB5-0C49C97F473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B2E5F107-D98E-4B7E-B741-37F37B0B8A8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2F149070-155F-430D-9BC1-07B88CB8C45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18CCCE60-E41D-4790-925C-887DB5A4074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3BD18C69-4389-4E29-A651-C78F0008D3A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a:extLst>
            <a:ext uri="{FF2B5EF4-FFF2-40B4-BE49-F238E27FC236}">
              <a16:creationId xmlns:a16="http://schemas.microsoft.com/office/drawing/2014/main" id="{08C49D2A-D261-4274-A57B-1C0B14D8A06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a:extLst>
            <a:ext uri="{FF2B5EF4-FFF2-40B4-BE49-F238E27FC236}">
              <a16:creationId xmlns:a16="http://schemas.microsoft.com/office/drawing/2014/main" id="{E0DC68AE-4B2C-4882-919C-12C5724924A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a:extLst>
            <a:ext uri="{FF2B5EF4-FFF2-40B4-BE49-F238E27FC236}">
              <a16:creationId xmlns:a16="http://schemas.microsoft.com/office/drawing/2014/main" id="{42C03B3D-32CB-4C3A-A8EE-12B73A5B28EC}"/>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4" name="直線コネクタ 393">
          <a:extLst>
            <a:ext uri="{FF2B5EF4-FFF2-40B4-BE49-F238E27FC236}">
              <a16:creationId xmlns:a16="http://schemas.microsoft.com/office/drawing/2014/main" id="{65109A29-FC52-4994-B831-CC723125DB43}"/>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5" name="テキスト ボックス 394">
          <a:extLst>
            <a:ext uri="{FF2B5EF4-FFF2-40B4-BE49-F238E27FC236}">
              <a16:creationId xmlns:a16="http://schemas.microsoft.com/office/drawing/2014/main" id="{290C0E77-9409-422D-8588-47EA48E94C3A}"/>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6" name="直線コネクタ 395">
          <a:extLst>
            <a:ext uri="{FF2B5EF4-FFF2-40B4-BE49-F238E27FC236}">
              <a16:creationId xmlns:a16="http://schemas.microsoft.com/office/drawing/2014/main" id="{D2AC802A-BCEB-4040-B3A0-9E0C8F8D0514}"/>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7" name="テキスト ボックス 396">
          <a:extLst>
            <a:ext uri="{FF2B5EF4-FFF2-40B4-BE49-F238E27FC236}">
              <a16:creationId xmlns:a16="http://schemas.microsoft.com/office/drawing/2014/main" id="{E16E8F40-B898-4AAF-96F7-CAE3D9779B49}"/>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8" name="直線コネクタ 397">
          <a:extLst>
            <a:ext uri="{FF2B5EF4-FFF2-40B4-BE49-F238E27FC236}">
              <a16:creationId xmlns:a16="http://schemas.microsoft.com/office/drawing/2014/main" id="{1C5FE2B3-94FF-4E0C-A145-EAF7C03078B7}"/>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9" name="テキスト ボックス 398">
          <a:extLst>
            <a:ext uri="{FF2B5EF4-FFF2-40B4-BE49-F238E27FC236}">
              <a16:creationId xmlns:a16="http://schemas.microsoft.com/office/drawing/2014/main" id="{A0AD93C6-584E-479F-8FBF-2900DB7D97A6}"/>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0" name="直線コネクタ 399">
          <a:extLst>
            <a:ext uri="{FF2B5EF4-FFF2-40B4-BE49-F238E27FC236}">
              <a16:creationId xmlns:a16="http://schemas.microsoft.com/office/drawing/2014/main" id="{03A81BC9-49E8-4E35-A753-D0F504F5267A}"/>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1" name="テキスト ボックス 400">
          <a:extLst>
            <a:ext uri="{FF2B5EF4-FFF2-40B4-BE49-F238E27FC236}">
              <a16:creationId xmlns:a16="http://schemas.microsoft.com/office/drawing/2014/main" id="{37E4478E-EC00-4324-8C15-61DD38A3CECF}"/>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2" name="直線コネクタ 401">
          <a:extLst>
            <a:ext uri="{FF2B5EF4-FFF2-40B4-BE49-F238E27FC236}">
              <a16:creationId xmlns:a16="http://schemas.microsoft.com/office/drawing/2014/main" id="{6C5478FE-D01E-47F9-A98B-CA7F6D1679E9}"/>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3" name="テキスト ボックス 402">
          <a:extLst>
            <a:ext uri="{FF2B5EF4-FFF2-40B4-BE49-F238E27FC236}">
              <a16:creationId xmlns:a16="http://schemas.microsoft.com/office/drawing/2014/main" id="{14CFDBF5-B7CF-4C00-A2CA-B4F344CA0643}"/>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4" name="直線コネクタ 403">
          <a:extLst>
            <a:ext uri="{FF2B5EF4-FFF2-40B4-BE49-F238E27FC236}">
              <a16:creationId xmlns:a16="http://schemas.microsoft.com/office/drawing/2014/main" id="{667246D5-617C-4E9D-BA94-2D371B5313C8}"/>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5" name="テキスト ボックス 404">
          <a:extLst>
            <a:ext uri="{FF2B5EF4-FFF2-40B4-BE49-F238E27FC236}">
              <a16:creationId xmlns:a16="http://schemas.microsoft.com/office/drawing/2014/main" id="{E40DEA0E-B0F6-4B8D-95C7-7B7767ACAE52}"/>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6" name="直線コネクタ 405">
          <a:extLst>
            <a:ext uri="{FF2B5EF4-FFF2-40B4-BE49-F238E27FC236}">
              <a16:creationId xmlns:a16="http://schemas.microsoft.com/office/drawing/2014/main" id="{EE1ECD67-082B-4B42-86CA-F9AF12A8B90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7" name="【市民会館】&#10;有形固定資産減価償却率グラフ枠">
          <a:extLst>
            <a:ext uri="{FF2B5EF4-FFF2-40B4-BE49-F238E27FC236}">
              <a16:creationId xmlns:a16="http://schemas.microsoft.com/office/drawing/2014/main" id="{0A375FEB-D6D4-4FD8-AF11-59213BC4BB7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167639</xdr:rowOff>
    </xdr:from>
    <xdr:to>
      <xdr:col>24</xdr:col>
      <xdr:colOff>62865</xdr:colOff>
      <xdr:row>109</xdr:row>
      <xdr:rowOff>35379</xdr:rowOff>
    </xdr:to>
    <xdr:cxnSp macro="">
      <xdr:nvCxnSpPr>
        <xdr:cNvPr id="408" name="直線コネクタ 407">
          <a:extLst>
            <a:ext uri="{FF2B5EF4-FFF2-40B4-BE49-F238E27FC236}">
              <a16:creationId xmlns:a16="http://schemas.microsoft.com/office/drawing/2014/main" id="{7D8FB4F5-967A-4C76-A3EC-32FDAB245A84}"/>
            </a:ext>
          </a:extLst>
        </xdr:cNvPr>
        <xdr:cNvCxnSpPr/>
      </xdr:nvCxnSpPr>
      <xdr:spPr>
        <a:xfrm flipV="1">
          <a:off x="4634865" y="17312639"/>
          <a:ext cx="0" cy="1410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9" name="【市民会館】&#10;有形固定資産減価償却率最小値テキスト">
          <a:extLst>
            <a:ext uri="{FF2B5EF4-FFF2-40B4-BE49-F238E27FC236}">
              <a16:creationId xmlns:a16="http://schemas.microsoft.com/office/drawing/2014/main" id="{6BEEAAF6-85EE-4058-A473-F68A02511C4B}"/>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0" name="直線コネクタ 409">
          <a:extLst>
            <a:ext uri="{FF2B5EF4-FFF2-40B4-BE49-F238E27FC236}">
              <a16:creationId xmlns:a16="http://schemas.microsoft.com/office/drawing/2014/main" id="{73BFE7B5-907C-431C-AA31-0470CD2103DB}"/>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114316</xdr:rowOff>
    </xdr:from>
    <xdr:ext cx="405111" cy="259045"/>
    <xdr:sp macro="" textlink="">
      <xdr:nvSpPr>
        <xdr:cNvPr id="411" name="【市民会館】&#10;有形固定資産減価償却率最大値テキスト">
          <a:extLst>
            <a:ext uri="{FF2B5EF4-FFF2-40B4-BE49-F238E27FC236}">
              <a16:creationId xmlns:a16="http://schemas.microsoft.com/office/drawing/2014/main" id="{31F62FEB-F042-4875-B9C5-C161F33CDBF6}"/>
            </a:ext>
          </a:extLst>
        </xdr:cNvPr>
        <xdr:cNvSpPr txBox="1"/>
      </xdr:nvSpPr>
      <xdr:spPr>
        <a:xfrm>
          <a:off x="46736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167639</xdr:rowOff>
    </xdr:from>
    <xdr:to>
      <xdr:col>24</xdr:col>
      <xdr:colOff>152400</xdr:colOff>
      <xdr:row>100</xdr:row>
      <xdr:rowOff>167639</xdr:rowOff>
    </xdr:to>
    <xdr:cxnSp macro="">
      <xdr:nvCxnSpPr>
        <xdr:cNvPr id="412" name="直線コネクタ 411">
          <a:extLst>
            <a:ext uri="{FF2B5EF4-FFF2-40B4-BE49-F238E27FC236}">
              <a16:creationId xmlns:a16="http://schemas.microsoft.com/office/drawing/2014/main" id="{CD580430-2A2D-4ACE-AA1E-3134B6D5D28F}"/>
            </a:ext>
          </a:extLst>
        </xdr:cNvPr>
        <xdr:cNvCxnSpPr/>
      </xdr:nvCxnSpPr>
      <xdr:spPr>
        <a:xfrm>
          <a:off x="4546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56078</xdr:rowOff>
    </xdr:from>
    <xdr:ext cx="405111" cy="259045"/>
    <xdr:sp macro="" textlink="">
      <xdr:nvSpPr>
        <xdr:cNvPr id="413" name="【市民会館】&#10;有形固定資産減価償却率平均値テキスト">
          <a:extLst>
            <a:ext uri="{FF2B5EF4-FFF2-40B4-BE49-F238E27FC236}">
              <a16:creationId xmlns:a16="http://schemas.microsoft.com/office/drawing/2014/main" id="{347A7153-86D6-47E3-B8AB-631FB2FC5D78}"/>
            </a:ext>
          </a:extLst>
        </xdr:cNvPr>
        <xdr:cNvSpPr txBox="1"/>
      </xdr:nvSpPr>
      <xdr:spPr>
        <a:xfrm>
          <a:off x="4673600" y="17886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77651</xdr:rowOff>
    </xdr:from>
    <xdr:to>
      <xdr:col>24</xdr:col>
      <xdr:colOff>114300</xdr:colOff>
      <xdr:row>105</xdr:row>
      <xdr:rowOff>7801</xdr:rowOff>
    </xdr:to>
    <xdr:sp macro="" textlink="">
      <xdr:nvSpPr>
        <xdr:cNvPr id="414" name="フローチャート: 判断 413">
          <a:extLst>
            <a:ext uri="{FF2B5EF4-FFF2-40B4-BE49-F238E27FC236}">
              <a16:creationId xmlns:a16="http://schemas.microsoft.com/office/drawing/2014/main" id="{E0B04B87-E0DD-408F-BCA3-A8EF86732C90}"/>
            </a:ext>
          </a:extLst>
        </xdr:cNvPr>
        <xdr:cNvSpPr/>
      </xdr:nvSpPr>
      <xdr:spPr>
        <a:xfrm>
          <a:off x="45847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116839</xdr:rowOff>
    </xdr:from>
    <xdr:to>
      <xdr:col>20</xdr:col>
      <xdr:colOff>38100</xdr:colOff>
      <xdr:row>105</xdr:row>
      <xdr:rowOff>46989</xdr:rowOff>
    </xdr:to>
    <xdr:sp macro="" textlink="">
      <xdr:nvSpPr>
        <xdr:cNvPr id="415" name="フローチャート: 判断 414">
          <a:extLst>
            <a:ext uri="{FF2B5EF4-FFF2-40B4-BE49-F238E27FC236}">
              <a16:creationId xmlns:a16="http://schemas.microsoft.com/office/drawing/2014/main" id="{B29DDC60-3504-407B-A6E3-E325D3835F2E}"/>
            </a:ext>
          </a:extLst>
        </xdr:cNvPr>
        <xdr:cNvSpPr/>
      </xdr:nvSpPr>
      <xdr:spPr>
        <a:xfrm>
          <a:off x="3746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35198</xdr:rowOff>
    </xdr:from>
    <xdr:to>
      <xdr:col>15</xdr:col>
      <xdr:colOff>101600</xdr:colOff>
      <xdr:row>104</xdr:row>
      <xdr:rowOff>136798</xdr:rowOff>
    </xdr:to>
    <xdr:sp macro="" textlink="">
      <xdr:nvSpPr>
        <xdr:cNvPr id="416" name="フローチャート: 判断 415">
          <a:extLst>
            <a:ext uri="{FF2B5EF4-FFF2-40B4-BE49-F238E27FC236}">
              <a16:creationId xmlns:a16="http://schemas.microsoft.com/office/drawing/2014/main" id="{230D74B3-7B2F-4F39-8E80-099C9E6EB524}"/>
            </a:ext>
          </a:extLst>
        </xdr:cNvPr>
        <xdr:cNvSpPr/>
      </xdr:nvSpPr>
      <xdr:spPr>
        <a:xfrm>
          <a:off x="2857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15602</xdr:rowOff>
    </xdr:from>
    <xdr:to>
      <xdr:col>10</xdr:col>
      <xdr:colOff>165100</xdr:colOff>
      <xdr:row>104</xdr:row>
      <xdr:rowOff>117202</xdr:rowOff>
    </xdr:to>
    <xdr:sp macro="" textlink="">
      <xdr:nvSpPr>
        <xdr:cNvPr id="417" name="フローチャート: 判断 416">
          <a:extLst>
            <a:ext uri="{FF2B5EF4-FFF2-40B4-BE49-F238E27FC236}">
              <a16:creationId xmlns:a16="http://schemas.microsoft.com/office/drawing/2014/main" id="{7B60A97A-3910-4101-8EB1-E692D34B752E}"/>
            </a:ext>
          </a:extLst>
        </xdr:cNvPr>
        <xdr:cNvSpPr/>
      </xdr:nvSpPr>
      <xdr:spPr>
        <a:xfrm>
          <a:off x="1968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71120</xdr:rowOff>
    </xdr:from>
    <xdr:to>
      <xdr:col>6</xdr:col>
      <xdr:colOff>38100</xdr:colOff>
      <xdr:row>105</xdr:row>
      <xdr:rowOff>1270</xdr:rowOff>
    </xdr:to>
    <xdr:sp macro="" textlink="">
      <xdr:nvSpPr>
        <xdr:cNvPr id="418" name="フローチャート: 判断 417">
          <a:extLst>
            <a:ext uri="{FF2B5EF4-FFF2-40B4-BE49-F238E27FC236}">
              <a16:creationId xmlns:a16="http://schemas.microsoft.com/office/drawing/2014/main" id="{BFE22C39-722E-4B60-AB4E-2606D87F869A}"/>
            </a:ext>
          </a:extLst>
        </xdr:cNvPr>
        <xdr:cNvSpPr/>
      </xdr:nvSpPr>
      <xdr:spPr>
        <a:xfrm>
          <a:off x="1079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D3264F8C-6193-4E1A-B6C9-722F41F72AF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4A60FDB0-F1B7-4A6D-9971-23F205B8789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35A9A604-DE33-4C99-A31C-822903D692D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FF1B0877-7C29-4388-A2AC-5E36D2F95D5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48DE0B44-19D6-4D5E-B30D-140A38DD933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43362</xdr:rowOff>
    </xdr:from>
    <xdr:to>
      <xdr:col>24</xdr:col>
      <xdr:colOff>114300</xdr:colOff>
      <xdr:row>103</xdr:row>
      <xdr:rowOff>144962</xdr:rowOff>
    </xdr:to>
    <xdr:sp macro="" textlink="">
      <xdr:nvSpPr>
        <xdr:cNvPr id="424" name="楕円 423">
          <a:extLst>
            <a:ext uri="{FF2B5EF4-FFF2-40B4-BE49-F238E27FC236}">
              <a16:creationId xmlns:a16="http://schemas.microsoft.com/office/drawing/2014/main" id="{506224BE-4372-48BF-AAF6-E89B86F941EC}"/>
            </a:ext>
          </a:extLst>
        </xdr:cNvPr>
        <xdr:cNvSpPr/>
      </xdr:nvSpPr>
      <xdr:spPr>
        <a:xfrm>
          <a:off x="4584700" y="1770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66239</xdr:rowOff>
    </xdr:from>
    <xdr:ext cx="405111" cy="259045"/>
    <xdr:sp macro="" textlink="">
      <xdr:nvSpPr>
        <xdr:cNvPr id="425" name="【市民会館】&#10;有形固定資産減価償却率該当値テキスト">
          <a:extLst>
            <a:ext uri="{FF2B5EF4-FFF2-40B4-BE49-F238E27FC236}">
              <a16:creationId xmlns:a16="http://schemas.microsoft.com/office/drawing/2014/main" id="{627175CD-E62E-4190-B3B8-D96E12FE3A6E}"/>
            </a:ext>
          </a:extLst>
        </xdr:cNvPr>
        <xdr:cNvSpPr txBox="1"/>
      </xdr:nvSpPr>
      <xdr:spPr>
        <a:xfrm>
          <a:off x="4673600" y="17554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31931</xdr:rowOff>
    </xdr:from>
    <xdr:to>
      <xdr:col>20</xdr:col>
      <xdr:colOff>38100</xdr:colOff>
      <xdr:row>104</xdr:row>
      <xdr:rowOff>133531</xdr:rowOff>
    </xdr:to>
    <xdr:sp macro="" textlink="">
      <xdr:nvSpPr>
        <xdr:cNvPr id="426" name="楕円 425">
          <a:extLst>
            <a:ext uri="{FF2B5EF4-FFF2-40B4-BE49-F238E27FC236}">
              <a16:creationId xmlns:a16="http://schemas.microsoft.com/office/drawing/2014/main" id="{DD89540B-E166-43B3-BB29-D68FFFC930D4}"/>
            </a:ext>
          </a:extLst>
        </xdr:cNvPr>
        <xdr:cNvSpPr/>
      </xdr:nvSpPr>
      <xdr:spPr>
        <a:xfrm>
          <a:off x="3746500" y="1786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94162</xdr:rowOff>
    </xdr:from>
    <xdr:to>
      <xdr:col>24</xdr:col>
      <xdr:colOff>63500</xdr:colOff>
      <xdr:row>104</xdr:row>
      <xdr:rowOff>82731</xdr:rowOff>
    </xdr:to>
    <xdr:cxnSp macro="">
      <xdr:nvCxnSpPr>
        <xdr:cNvPr id="427" name="直線コネクタ 426">
          <a:extLst>
            <a:ext uri="{FF2B5EF4-FFF2-40B4-BE49-F238E27FC236}">
              <a16:creationId xmlns:a16="http://schemas.microsoft.com/office/drawing/2014/main" id="{4E99D36B-A34B-45D1-BB42-4F4D621F745D}"/>
            </a:ext>
          </a:extLst>
        </xdr:cNvPr>
        <xdr:cNvCxnSpPr/>
      </xdr:nvCxnSpPr>
      <xdr:spPr>
        <a:xfrm flipV="1">
          <a:off x="3797300" y="17753512"/>
          <a:ext cx="8382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44994</xdr:rowOff>
    </xdr:from>
    <xdr:to>
      <xdr:col>15</xdr:col>
      <xdr:colOff>101600</xdr:colOff>
      <xdr:row>104</xdr:row>
      <xdr:rowOff>146594</xdr:rowOff>
    </xdr:to>
    <xdr:sp macro="" textlink="">
      <xdr:nvSpPr>
        <xdr:cNvPr id="428" name="楕円 427">
          <a:extLst>
            <a:ext uri="{FF2B5EF4-FFF2-40B4-BE49-F238E27FC236}">
              <a16:creationId xmlns:a16="http://schemas.microsoft.com/office/drawing/2014/main" id="{2045BE54-9EC8-4D27-95F1-2DCF060EE0D9}"/>
            </a:ext>
          </a:extLst>
        </xdr:cNvPr>
        <xdr:cNvSpPr/>
      </xdr:nvSpPr>
      <xdr:spPr>
        <a:xfrm>
          <a:off x="2857500" y="1787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82731</xdr:rowOff>
    </xdr:from>
    <xdr:to>
      <xdr:col>19</xdr:col>
      <xdr:colOff>177800</xdr:colOff>
      <xdr:row>104</xdr:row>
      <xdr:rowOff>95794</xdr:rowOff>
    </xdr:to>
    <xdr:cxnSp macro="">
      <xdr:nvCxnSpPr>
        <xdr:cNvPr id="429" name="直線コネクタ 428">
          <a:extLst>
            <a:ext uri="{FF2B5EF4-FFF2-40B4-BE49-F238E27FC236}">
              <a16:creationId xmlns:a16="http://schemas.microsoft.com/office/drawing/2014/main" id="{12502640-DB22-4E98-92AE-DEBA08676E7D}"/>
            </a:ext>
          </a:extLst>
        </xdr:cNvPr>
        <xdr:cNvCxnSpPr/>
      </xdr:nvCxnSpPr>
      <xdr:spPr>
        <a:xfrm flipV="1">
          <a:off x="2908300" y="1791353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51526</xdr:rowOff>
    </xdr:from>
    <xdr:to>
      <xdr:col>10</xdr:col>
      <xdr:colOff>165100</xdr:colOff>
      <xdr:row>104</xdr:row>
      <xdr:rowOff>153126</xdr:rowOff>
    </xdr:to>
    <xdr:sp macro="" textlink="">
      <xdr:nvSpPr>
        <xdr:cNvPr id="430" name="楕円 429">
          <a:extLst>
            <a:ext uri="{FF2B5EF4-FFF2-40B4-BE49-F238E27FC236}">
              <a16:creationId xmlns:a16="http://schemas.microsoft.com/office/drawing/2014/main" id="{15E8EA04-135F-4BEE-BB02-0459542C6290}"/>
            </a:ext>
          </a:extLst>
        </xdr:cNvPr>
        <xdr:cNvSpPr/>
      </xdr:nvSpPr>
      <xdr:spPr>
        <a:xfrm>
          <a:off x="1968500" y="178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95794</xdr:rowOff>
    </xdr:from>
    <xdr:to>
      <xdr:col>15</xdr:col>
      <xdr:colOff>50800</xdr:colOff>
      <xdr:row>104</xdr:row>
      <xdr:rowOff>102326</xdr:rowOff>
    </xdr:to>
    <xdr:cxnSp macro="">
      <xdr:nvCxnSpPr>
        <xdr:cNvPr id="431" name="直線コネクタ 430">
          <a:extLst>
            <a:ext uri="{FF2B5EF4-FFF2-40B4-BE49-F238E27FC236}">
              <a16:creationId xmlns:a16="http://schemas.microsoft.com/office/drawing/2014/main" id="{08351223-E587-4512-B97C-0FE14D187F77}"/>
            </a:ext>
          </a:extLst>
        </xdr:cNvPr>
        <xdr:cNvCxnSpPr/>
      </xdr:nvCxnSpPr>
      <xdr:spPr>
        <a:xfrm flipV="1">
          <a:off x="2019300" y="1792659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22134</xdr:rowOff>
    </xdr:from>
    <xdr:to>
      <xdr:col>6</xdr:col>
      <xdr:colOff>38100</xdr:colOff>
      <xdr:row>104</xdr:row>
      <xdr:rowOff>123734</xdr:rowOff>
    </xdr:to>
    <xdr:sp macro="" textlink="">
      <xdr:nvSpPr>
        <xdr:cNvPr id="432" name="楕円 431">
          <a:extLst>
            <a:ext uri="{FF2B5EF4-FFF2-40B4-BE49-F238E27FC236}">
              <a16:creationId xmlns:a16="http://schemas.microsoft.com/office/drawing/2014/main" id="{899A007C-43AD-4D3E-892D-2DC910AA3171}"/>
            </a:ext>
          </a:extLst>
        </xdr:cNvPr>
        <xdr:cNvSpPr/>
      </xdr:nvSpPr>
      <xdr:spPr>
        <a:xfrm>
          <a:off x="1079500" y="1785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72934</xdr:rowOff>
    </xdr:from>
    <xdr:to>
      <xdr:col>10</xdr:col>
      <xdr:colOff>114300</xdr:colOff>
      <xdr:row>104</xdr:row>
      <xdr:rowOff>102326</xdr:rowOff>
    </xdr:to>
    <xdr:cxnSp macro="">
      <xdr:nvCxnSpPr>
        <xdr:cNvPr id="433" name="直線コネクタ 432">
          <a:extLst>
            <a:ext uri="{FF2B5EF4-FFF2-40B4-BE49-F238E27FC236}">
              <a16:creationId xmlns:a16="http://schemas.microsoft.com/office/drawing/2014/main" id="{C9DB247A-CF74-48D8-815A-FA1A02170CF1}"/>
            </a:ext>
          </a:extLst>
        </xdr:cNvPr>
        <xdr:cNvCxnSpPr/>
      </xdr:nvCxnSpPr>
      <xdr:spPr>
        <a:xfrm>
          <a:off x="1130300" y="1790373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38116</xdr:rowOff>
    </xdr:from>
    <xdr:ext cx="405111" cy="259045"/>
    <xdr:sp macro="" textlink="">
      <xdr:nvSpPr>
        <xdr:cNvPr id="434" name="n_1aveValue【市民会館】&#10;有形固定資産減価償却率">
          <a:extLst>
            <a:ext uri="{FF2B5EF4-FFF2-40B4-BE49-F238E27FC236}">
              <a16:creationId xmlns:a16="http://schemas.microsoft.com/office/drawing/2014/main" id="{B931817A-B624-4DE3-A09C-22F95AA9C7F9}"/>
            </a:ext>
          </a:extLst>
        </xdr:cNvPr>
        <xdr:cNvSpPr txBox="1"/>
      </xdr:nvSpPr>
      <xdr:spPr>
        <a:xfrm>
          <a:off x="35820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153325</xdr:rowOff>
    </xdr:from>
    <xdr:ext cx="405111" cy="259045"/>
    <xdr:sp macro="" textlink="">
      <xdr:nvSpPr>
        <xdr:cNvPr id="435" name="n_2aveValue【市民会館】&#10;有形固定資産減価償却率">
          <a:extLst>
            <a:ext uri="{FF2B5EF4-FFF2-40B4-BE49-F238E27FC236}">
              <a16:creationId xmlns:a16="http://schemas.microsoft.com/office/drawing/2014/main" id="{A2F09DE5-72D9-488D-801C-EAB911A350E9}"/>
            </a:ext>
          </a:extLst>
        </xdr:cNvPr>
        <xdr:cNvSpPr txBox="1"/>
      </xdr:nvSpPr>
      <xdr:spPr>
        <a:xfrm>
          <a:off x="2705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133729</xdr:rowOff>
    </xdr:from>
    <xdr:ext cx="405111" cy="259045"/>
    <xdr:sp macro="" textlink="">
      <xdr:nvSpPr>
        <xdr:cNvPr id="436" name="n_3aveValue【市民会館】&#10;有形固定資産減価償却率">
          <a:extLst>
            <a:ext uri="{FF2B5EF4-FFF2-40B4-BE49-F238E27FC236}">
              <a16:creationId xmlns:a16="http://schemas.microsoft.com/office/drawing/2014/main" id="{8A3A1F00-47CE-44AB-B07B-59D61599D07B}"/>
            </a:ext>
          </a:extLst>
        </xdr:cNvPr>
        <xdr:cNvSpPr txBox="1"/>
      </xdr:nvSpPr>
      <xdr:spPr>
        <a:xfrm>
          <a:off x="1816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163847</xdr:rowOff>
    </xdr:from>
    <xdr:ext cx="405111" cy="259045"/>
    <xdr:sp macro="" textlink="">
      <xdr:nvSpPr>
        <xdr:cNvPr id="437" name="n_4aveValue【市民会館】&#10;有形固定資産減価償却率">
          <a:extLst>
            <a:ext uri="{FF2B5EF4-FFF2-40B4-BE49-F238E27FC236}">
              <a16:creationId xmlns:a16="http://schemas.microsoft.com/office/drawing/2014/main" id="{11AC085E-2F08-4D8D-AC9C-B6E103A23723}"/>
            </a:ext>
          </a:extLst>
        </xdr:cNvPr>
        <xdr:cNvSpPr txBox="1"/>
      </xdr:nvSpPr>
      <xdr:spPr>
        <a:xfrm>
          <a:off x="9277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150058</xdr:rowOff>
    </xdr:from>
    <xdr:ext cx="405111" cy="259045"/>
    <xdr:sp macro="" textlink="">
      <xdr:nvSpPr>
        <xdr:cNvPr id="438" name="n_1mainValue【市民会館】&#10;有形固定資産減価償却率">
          <a:extLst>
            <a:ext uri="{FF2B5EF4-FFF2-40B4-BE49-F238E27FC236}">
              <a16:creationId xmlns:a16="http://schemas.microsoft.com/office/drawing/2014/main" id="{F29CD197-6FFD-439A-9F34-B34F1E05F082}"/>
            </a:ext>
          </a:extLst>
        </xdr:cNvPr>
        <xdr:cNvSpPr txBox="1"/>
      </xdr:nvSpPr>
      <xdr:spPr>
        <a:xfrm>
          <a:off x="35820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137721</xdr:rowOff>
    </xdr:from>
    <xdr:ext cx="405111" cy="259045"/>
    <xdr:sp macro="" textlink="">
      <xdr:nvSpPr>
        <xdr:cNvPr id="439" name="n_2mainValue【市民会館】&#10;有形固定資産減価償却率">
          <a:extLst>
            <a:ext uri="{FF2B5EF4-FFF2-40B4-BE49-F238E27FC236}">
              <a16:creationId xmlns:a16="http://schemas.microsoft.com/office/drawing/2014/main" id="{901964DC-54F5-4D15-B731-A0E03237131C}"/>
            </a:ext>
          </a:extLst>
        </xdr:cNvPr>
        <xdr:cNvSpPr txBox="1"/>
      </xdr:nvSpPr>
      <xdr:spPr>
        <a:xfrm>
          <a:off x="2705744" y="1796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144253</xdr:rowOff>
    </xdr:from>
    <xdr:ext cx="405111" cy="259045"/>
    <xdr:sp macro="" textlink="">
      <xdr:nvSpPr>
        <xdr:cNvPr id="440" name="n_3mainValue【市民会館】&#10;有形固定資産減価償却率">
          <a:extLst>
            <a:ext uri="{FF2B5EF4-FFF2-40B4-BE49-F238E27FC236}">
              <a16:creationId xmlns:a16="http://schemas.microsoft.com/office/drawing/2014/main" id="{8D02635A-FAFF-4A4F-B8E6-97D47FCC2788}"/>
            </a:ext>
          </a:extLst>
        </xdr:cNvPr>
        <xdr:cNvSpPr txBox="1"/>
      </xdr:nvSpPr>
      <xdr:spPr>
        <a:xfrm>
          <a:off x="1816744" y="1797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140261</xdr:rowOff>
    </xdr:from>
    <xdr:ext cx="405111" cy="259045"/>
    <xdr:sp macro="" textlink="">
      <xdr:nvSpPr>
        <xdr:cNvPr id="441" name="n_4mainValue【市民会館】&#10;有形固定資産減価償却率">
          <a:extLst>
            <a:ext uri="{FF2B5EF4-FFF2-40B4-BE49-F238E27FC236}">
              <a16:creationId xmlns:a16="http://schemas.microsoft.com/office/drawing/2014/main" id="{E42AA070-7E8B-452A-B51E-DD4BC8541BD4}"/>
            </a:ext>
          </a:extLst>
        </xdr:cNvPr>
        <xdr:cNvSpPr txBox="1"/>
      </xdr:nvSpPr>
      <xdr:spPr>
        <a:xfrm>
          <a:off x="9277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a:extLst>
            <a:ext uri="{FF2B5EF4-FFF2-40B4-BE49-F238E27FC236}">
              <a16:creationId xmlns:a16="http://schemas.microsoft.com/office/drawing/2014/main" id="{7E20FAF5-FBF4-432C-9394-DC69F21BBBF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a:extLst>
            <a:ext uri="{FF2B5EF4-FFF2-40B4-BE49-F238E27FC236}">
              <a16:creationId xmlns:a16="http://schemas.microsoft.com/office/drawing/2014/main" id="{1A0733D0-7C47-42C6-A76A-AE5A7621ED6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a:extLst>
            <a:ext uri="{FF2B5EF4-FFF2-40B4-BE49-F238E27FC236}">
              <a16:creationId xmlns:a16="http://schemas.microsoft.com/office/drawing/2014/main" id="{17BBC718-091C-4C50-94A5-42B205693D8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a:extLst>
            <a:ext uri="{FF2B5EF4-FFF2-40B4-BE49-F238E27FC236}">
              <a16:creationId xmlns:a16="http://schemas.microsoft.com/office/drawing/2014/main" id="{B91B5FD9-28D6-40C9-951C-561FB4F6D13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a:extLst>
            <a:ext uri="{FF2B5EF4-FFF2-40B4-BE49-F238E27FC236}">
              <a16:creationId xmlns:a16="http://schemas.microsoft.com/office/drawing/2014/main" id="{3A67071D-905A-463E-9BDB-8DD2FEB6D00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a:extLst>
            <a:ext uri="{FF2B5EF4-FFF2-40B4-BE49-F238E27FC236}">
              <a16:creationId xmlns:a16="http://schemas.microsoft.com/office/drawing/2014/main" id="{643E6D1D-4F9F-4E8D-8A36-457A3057403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a:extLst>
            <a:ext uri="{FF2B5EF4-FFF2-40B4-BE49-F238E27FC236}">
              <a16:creationId xmlns:a16="http://schemas.microsoft.com/office/drawing/2014/main" id="{32C072FE-CAED-402E-934F-DFD1C379EC6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a:extLst>
            <a:ext uri="{FF2B5EF4-FFF2-40B4-BE49-F238E27FC236}">
              <a16:creationId xmlns:a16="http://schemas.microsoft.com/office/drawing/2014/main" id="{6B3663D6-5F5E-47DC-88E6-7D539BDF033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a:extLst>
            <a:ext uri="{FF2B5EF4-FFF2-40B4-BE49-F238E27FC236}">
              <a16:creationId xmlns:a16="http://schemas.microsoft.com/office/drawing/2014/main" id="{2AEA8ABB-906B-4CA5-A46C-3514EA407F9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a:extLst>
            <a:ext uri="{FF2B5EF4-FFF2-40B4-BE49-F238E27FC236}">
              <a16:creationId xmlns:a16="http://schemas.microsoft.com/office/drawing/2014/main" id="{3D2327F4-B56C-4D55-A68C-30CADD980AA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2" name="直線コネクタ 451">
          <a:extLst>
            <a:ext uri="{FF2B5EF4-FFF2-40B4-BE49-F238E27FC236}">
              <a16:creationId xmlns:a16="http://schemas.microsoft.com/office/drawing/2014/main" id="{2FF06457-E9FA-41D5-A463-17B474B295F8}"/>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3" name="テキスト ボックス 452">
          <a:extLst>
            <a:ext uri="{FF2B5EF4-FFF2-40B4-BE49-F238E27FC236}">
              <a16:creationId xmlns:a16="http://schemas.microsoft.com/office/drawing/2014/main" id="{67BC668B-CC4A-445D-8790-C163B6D2FA76}"/>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4" name="直線コネクタ 453">
          <a:extLst>
            <a:ext uri="{FF2B5EF4-FFF2-40B4-BE49-F238E27FC236}">
              <a16:creationId xmlns:a16="http://schemas.microsoft.com/office/drawing/2014/main" id="{54719184-BCAE-47B3-8744-F7BD4969ECF4}"/>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5" name="テキスト ボックス 454">
          <a:extLst>
            <a:ext uri="{FF2B5EF4-FFF2-40B4-BE49-F238E27FC236}">
              <a16:creationId xmlns:a16="http://schemas.microsoft.com/office/drawing/2014/main" id="{A0934D8F-2D48-4714-A6AD-013AB6DC4A4D}"/>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6" name="直線コネクタ 455">
          <a:extLst>
            <a:ext uri="{FF2B5EF4-FFF2-40B4-BE49-F238E27FC236}">
              <a16:creationId xmlns:a16="http://schemas.microsoft.com/office/drawing/2014/main" id="{E7BBDCDB-1C58-445F-AF3C-5C29B762B7F2}"/>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7" name="テキスト ボックス 456">
          <a:extLst>
            <a:ext uri="{FF2B5EF4-FFF2-40B4-BE49-F238E27FC236}">
              <a16:creationId xmlns:a16="http://schemas.microsoft.com/office/drawing/2014/main" id="{58E8201C-A26D-4E5D-886F-2DF60726672F}"/>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8" name="直線コネクタ 457">
          <a:extLst>
            <a:ext uri="{FF2B5EF4-FFF2-40B4-BE49-F238E27FC236}">
              <a16:creationId xmlns:a16="http://schemas.microsoft.com/office/drawing/2014/main" id="{B6884F9E-A9BC-49C2-872C-7A5821A866EA}"/>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9" name="テキスト ボックス 458">
          <a:extLst>
            <a:ext uri="{FF2B5EF4-FFF2-40B4-BE49-F238E27FC236}">
              <a16:creationId xmlns:a16="http://schemas.microsoft.com/office/drawing/2014/main" id="{1C6FAA54-CBAD-4DD1-AE2F-5F1C16452A4E}"/>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60" name="直線コネクタ 459">
          <a:extLst>
            <a:ext uri="{FF2B5EF4-FFF2-40B4-BE49-F238E27FC236}">
              <a16:creationId xmlns:a16="http://schemas.microsoft.com/office/drawing/2014/main" id="{E1F60D7A-B407-430A-A330-43175014F645}"/>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61" name="テキスト ボックス 460">
          <a:extLst>
            <a:ext uri="{FF2B5EF4-FFF2-40B4-BE49-F238E27FC236}">
              <a16:creationId xmlns:a16="http://schemas.microsoft.com/office/drawing/2014/main" id="{4FC932FD-893D-4D25-BD1B-785BD0BBAB2B}"/>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2" name="直線コネクタ 461">
          <a:extLst>
            <a:ext uri="{FF2B5EF4-FFF2-40B4-BE49-F238E27FC236}">
              <a16:creationId xmlns:a16="http://schemas.microsoft.com/office/drawing/2014/main" id="{AFF9E8FB-099F-4245-98F9-976A57C22C9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3" name="テキスト ボックス 462">
          <a:extLst>
            <a:ext uri="{FF2B5EF4-FFF2-40B4-BE49-F238E27FC236}">
              <a16:creationId xmlns:a16="http://schemas.microsoft.com/office/drawing/2014/main" id="{D1135E54-C122-4F70-A1C8-EC50199021B1}"/>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4" name="【市民会館】&#10;一人当たり面積グラフ枠">
          <a:extLst>
            <a:ext uri="{FF2B5EF4-FFF2-40B4-BE49-F238E27FC236}">
              <a16:creationId xmlns:a16="http://schemas.microsoft.com/office/drawing/2014/main" id="{F424AD40-A44A-4E7A-B091-5BD08100216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129539</xdr:rowOff>
    </xdr:from>
    <xdr:to>
      <xdr:col>54</xdr:col>
      <xdr:colOff>189865</xdr:colOff>
      <xdr:row>108</xdr:row>
      <xdr:rowOff>83820</xdr:rowOff>
    </xdr:to>
    <xdr:cxnSp macro="">
      <xdr:nvCxnSpPr>
        <xdr:cNvPr id="465" name="直線コネクタ 464">
          <a:extLst>
            <a:ext uri="{FF2B5EF4-FFF2-40B4-BE49-F238E27FC236}">
              <a16:creationId xmlns:a16="http://schemas.microsoft.com/office/drawing/2014/main" id="{48674315-58C5-4C7A-B212-A32AA6AC7C0D}"/>
            </a:ext>
          </a:extLst>
        </xdr:cNvPr>
        <xdr:cNvCxnSpPr/>
      </xdr:nvCxnSpPr>
      <xdr:spPr>
        <a:xfrm flipV="1">
          <a:off x="10476865" y="17103089"/>
          <a:ext cx="0" cy="1497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87647</xdr:rowOff>
    </xdr:from>
    <xdr:ext cx="469744" cy="259045"/>
    <xdr:sp macro="" textlink="">
      <xdr:nvSpPr>
        <xdr:cNvPr id="466" name="【市民会館】&#10;一人当たり面積最小値テキスト">
          <a:extLst>
            <a:ext uri="{FF2B5EF4-FFF2-40B4-BE49-F238E27FC236}">
              <a16:creationId xmlns:a16="http://schemas.microsoft.com/office/drawing/2014/main" id="{0B6B92AC-D5E6-4F34-8F8C-41420E39855C}"/>
            </a:ext>
          </a:extLst>
        </xdr:cNvPr>
        <xdr:cNvSpPr txBox="1"/>
      </xdr:nvSpPr>
      <xdr:spPr>
        <a:xfrm>
          <a:off x="10515600" y="1860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83820</xdr:rowOff>
    </xdr:from>
    <xdr:to>
      <xdr:col>55</xdr:col>
      <xdr:colOff>88900</xdr:colOff>
      <xdr:row>108</xdr:row>
      <xdr:rowOff>83820</xdr:rowOff>
    </xdr:to>
    <xdr:cxnSp macro="">
      <xdr:nvCxnSpPr>
        <xdr:cNvPr id="467" name="直線コネクタ 466">
          <a:extLst>
            <a:ext uri="{FF2B5EF4-FFF2-40B4-BE49-F238E27FC236}">
              <a16:creationId xmlns:a16="http://schemas.microsoft.com/office/drawing/2014/main" id="{32BAD3F9-8CDE-486F-985D-A469369D6DC9}"/>
            </a:ext>
          </a:extLst>
        </xdr:cNvPr>
        <xdr:cNvCxnSpPr/>
      </xdr:nvCxnSpPr>
      <xdr:spPr>
        <a:xfrm>
          <a:off x="10388600" y="1860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76216</xdr:rowOff>
    </xdr:from>
    <xdr:ext cx="469744" cy="259045"/>
    <xdr:sp macro="" textlink="">
      <xdr:nvSpPr>
        <xdr:cNvPr id="468" name="【市民会館】&#10;一人当たり面積最大値テキスト">
          <a:extLst>
            <a:ext uri="{FF2B5EF4-FFF2-40B4-BE49-F238E27FC236}">
              <a16:creationId xmlns:a16="http://schemas.microsoft.com/office/drawing/2014/main" id="{74681E5D-5ED2-4A0F-A264-29B5C0FF6725}"/>
            </a:ext>
          </a:extLst>
        </xdr:cNvPr>
        <xdr:cNvSpPr txBox="1"/>
      </xdr:nvSpPr>
      <xdr:spPr>
        <a:xfrm>
          <a:off x="10515600" y="1687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129539</xdr:rowOff>
    </xdr:from>
    <xdr:to>
      <xdr:col>55</xdr:col>
      <xdr:colOff>88900</xdr:colOff>
      <xdr:row>99</xdr:row>
      <xdr:rowOff>129539</xdr:rowOff>
    </xdr:to>
    <xdr:cxnSp macro="">
      <xdr:nvCxnSpPr>
        <xdr:cNvPr id="469" name="直線コネクタ 468">
          <a:extLst>
            <a:ext uri="{FF2B5EF4-FFF2-40B4-BE49-F238E27FC236}">
              <a16:creationId xmlns:a16="http://schemas.microsoft.com/office/drawing/2014/main" id="{EA1A9122-4108-425B-8A86-9023FF3B47FD}"/>
            </a:ext>
          </a:extLst>
        </xdr:cNvPr>
        <xdr:cNvCxnSpPr/>
      </xdr:nvCxnSpPr>
      <xdr:spPr>
        <a:xfrm>
          <a:off x="10388600" y="1710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13988</xdr:rowOff>
    </xdr:from>
    <xdr:ext cx="469744" cy="259045"/>
    <xdr:sp macro="" textlink="">
      <xdr:nvSpPr>
        <xdr:cNvPr id="470" name="【市民会館】&#10;一人当たり面積平均値テキスト">
          <a:extLst>
            <a:ext uri="{FF2B5EF4-FFF2-40B4-BE49-F238E27FC236}">
              <a16:creationId xmlns:a16="http://schemas.microsoft.com/office/drawing/2014/main" id="{2C2A3717-A742-4348-84CD-FB11495BFEB9}"/>
            </a:ext>
          </a:extLst>
        </xdr:cNvPr>
        <xdr:cNvSpPr txBox="1"/>
      </xdr:nvSpPr>
      <xdr:spPr>
        <a:xfrm>
          <a:off x="10515600" y="17844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71" name="フローチャート: 判断 470">
          <a:extLst>
            <a:ext uri="{FF2B5EF4-FFF2-40B4-BE49-F238E27FC236}">
              <a16:creationId xmlns:a16="http://schemas.microsoft.com/office/drawing/2014/main" id="{D7EEB401-C8AC-4193-BCB1-BD76B6F01BB5}"/>
            </a:ext>
          </a:extLst>
        </xdr:cNvPr>
        <xdr:cNvSpPr/>
      </xdr:nvSpPr>
      <xdr:spPr>
        <a:xfrm>
          <a:off x="10426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72" name="フローチャート: 判断 471">
          <a:extLst>
            <a:ext uri="{FF2B5EF4-FFF2-40B4-BE49-F238E27FC236}">
              <a16:creationId xmlns:a16="http://schemas.microsoft.com/office/drawing/2014/main" id="{9D629C07-8639-4A60-970E-C7760F738E5C}"/>
            </a:ext>
          </a:extLst>
        </xdr:cNvPr>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162561</xdr:rowOff>
    </xdr:from>
    <xdr:to>
      <xdr:col>46</xdr:col>
      <xdr:colOff>38100</xdr:colOff>
      <xdr:row>105</xdr:row>
      <xdr:rowOff>92711</xdr:rowOff>
    </xdr:to>
    <xdr:sp macro="" textlink="">
      <xdr:nvSpPr>
        <xdr:cNvPr id="473" name="フローチャート: 判断 472">
          <a:extLst>
            <a:ext uri="{FF2B5EF4-FFF2-40B4-BE49-F238E27FC236}">
              <a16:creationId xmlns:a16="http://schemas.microsoft.com/office/drawing/2014/main" id="{73530511-71F4-44EC-8CD9-84C29DC7D171}"/>
            </a:ext>
          </a:extLst>
        </xdr:cNvPr>
        <xdr:cNvSpPr/>
      </xdr:nvSpPr>
      <xdr:spPr>
        <a:xfrm>
          <a:off x="8699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166370</xdr:rowOff>
    </xdr:from>
    <xdr:to>
      <xdr:col>41</xdr:col>
      <xdr:colOff>101600</xdr:colOff>
      <xdr:row>105</xdr:row>
      <xdr:rowOff>96520</xdr:rowOff>
    </xdr:to>
    <xdr:sp macro="" textlink="">
      <xdr:nvSpPr>
        <xdr:cNvPr id="474" name="フローチャート: 判断 473">
          <a:extLst>
            <a:ext uri="{FF2B5EF4-FFF2-40B4-BE49-F238E27FC236}">
              <a16:creationId xmlns:a16="http://schemas.microsoft.com/office/drawing/2014/main" id="{D8A443D7-CB93-4931-87E7-3907B2C07E54}"/>
            </a:ext>
          </a:extLst>
        </xdr:cNvPr>
        <xdr:cNvSpPr/>
      </xdr:nvSpPr>
      <xdr:spPr>
        <a:xfrm>
          <a:off x="7810500" y="1799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71120</xdr:rowOff>
    </xdr:from>
    <xdr:to>
      <xdr:col>36</xdr:col>
      <xdr:colOff>165100</xdr:colOff>
      <xdr:row>106</xdr:row>
      <xdr:rowOff>1270</xdr:rowOff>
    </xdr:to>
    <xdr:sp macro="" textlink="">
      <xdr:nvSpPr>
        <xdr:cNvPr id="475" name="フローチャート: 判断 474">
          <a:extLst>
            <a:ext uri="{FF2B5EF4-FFF2-40B4-BE49-F238E27FC236}">
              <a16:creationId xmlns:a16="http://schemas.microsoft.com/office/drawing/2014/main" id="{2FDEF97B-1F2B-43D9-9811-0D6AD2F7AF49}"/>
            </a:ext>
          </a:extLst>
        </xdr:cNvPr>
        <xdr:cNvSpPr/>
      </xdr:nvSpPr>
      <xdr:spPr>
        <a:xfrm>
          <a:off x="6921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DE9F6CD3-E5F0-4321-BD6E-91584BA542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DB9C41B1-C4F4-4588-9B1C-C899A23EA8D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22370453-7177-4E03-903E-74B1356B5E9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91D6C8F9-4859-45C2-937E-B8745EBF175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C0EFB6E3-0E6F-4A4D-ABE2-5F89F4D9C0C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48261</xdr:rowOff>
    </xdr:from>
    <xdr:to>
      <xdr:col>55</xdr:col>
      <xdr:colOff>50800</xdr:colOff>
      <xdr:row>106</xdr:row>
      <xdr:rowOff>149861</xdr:rowOff>
    </xdr:to>
    <xdr:sp macro="" textlink="">
      <xdr:nvSpPr>
        <xdr:cNvPr id="481" name="楕円 480">
          <a:extLst>
            <a:ext uri="{FF2B5EF4-FFF2-40B4-BE49-F238E27FC236}">
              <a16:creationId xmlns:a16="http://schemas.microsoft.com/office/drawing/2014/main" id="{8632BC19-0CC2-402B-8AD2-5A43787447C8}"/>
            </a:ext>
          </a:extLst>
        </xdr:cNvPr>
        <xdr:cNvSpPr/>
      </xdr:nvSpPr>
      <xdr:spPr>
        <a:xfrm>
          <a:off x="104267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26688</xdr:rowOff>
    </xdr:from>
    <xdr:ext cx="469744" cy="259045"/>
    <xdr:sp macro="" textlink="">
      <xdr:nvSpPr>
        <xdr:cNvPr id="482" name="【市民会館】&#10;一人当たり面積該当値テキスト">
          <a:extLst>
            <a:ext uri="{FF2B5EF4-FFF2-40B4-BE49-F238E27FC236}">
              <a16:creationId xmlns:a16="http://schemas.microsoft.com/office/drawing/2014/main" id="{EACA43CE-223D-4955-9EF3-C84E9446DA8E}"/>
            </a:ext>
          </a:extLst>
        </xdr:cNvPr>
        <xdr:cNvSpPr txBox="1"/>
      </xdr:nvSpPr>
      <xdr:spPr>
        <a:xfrm>
          <a:off x="10515600"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52070</xdr:rowOff>
    </xdr:from>
    <xdr:to>
      <xdr:col>50</xdr:col>
      <xdr:colOff>165100</xdr:colOff>
      <xdr:row>106</xdr:row>
      <xdr:rowOff>153670</xdr:rowOff>
    </xdr:to>
    <xdr:sp macro="" textlink="">
      <xdr:nvSpPr>
        <xdr:cNvPr id="483" name="楕円 482">
          <a:extLst>
            <a:ext uri="{FF2B5EF4-FFF2-40B4-BE49-F238E27FC236}">
              <a16:creationId xmlns:a16="http://schemas.microsoft.com/office/drawing/2014/main" id="{59C38B76-977D-40C1-BFA3-60794F3E7998}"/>
            </a:ext>
          </a:extLst>
        </xdr:cNvPr>
        <xdr:cNvSpPr/>
      </xdr:nvSpPr>
      <xdr:spPr>
        <a:xfrm>
          <a:off x="9588500" y="182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99061</xdr:rowOff>
    </xdr:from>
    <xdr:to>
      <xdr:col>55</xdr:col>
      <xdr:colOff>0</xdr:colOff>
      <xdr:row>106</xdr:row>
      <xdr:rowOff>102870</xdr:rowOff>
    </xdr:to>
    <xdr:cxnSp macro="">
      <xdr:nvCxnSpPr>
        <xdr:cNvPr id="484" name="直線コネクタ 483">
          <a:extLst>
            <a:ext uri="{FF2B5EF4-FFF2-40B4-BE49-F238E27FC236}">
              <a16:creationId xmlns:a16="http://schemas.microsoft.com/office/drawing/2014/main" id="{D316BF75-7888-451F-A370-EA7C4E1F660C}"/>
            </a:ext>
          </a:extLst>
        </xdr:cNvPr>
        <xdr:cNvCxnSpPr/>
      </xdr:nvCxnSpPr>
      <xdr:spPr>
        <a:xfrm flipV="1">
          <a:off x="9639300" y="1827276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59689</xdr:rowOff>
    </xdr:from>
    <xdr:to>
      <xdr:col>46</xdr:col>
      <xdr:colOff>38100</xdr:colOff>
      <xdr:row>106</xdr:row>
      <xdr:rowOff>161289</xdr:rowOff>
    </xdr:to>
    <xdr:sp macro="" textlink="">
      <xdr:nvSpPr>
        <xdr:cNvPr id="485" name="楕円 484">
          <a:extLst>
            <a:ext uri="{FF2B5EF4-FFF2-40B4-BE49-F238E27FC236}">
              <a16:creationId xmlns:a16="http://schemas.microsoft.com/office/drawing/2014/main" id="{879E9BCD-D494-4D5C-A159-C2AF77815329}"/>
            </a:ext>
          </a:extLst>
        </xdr:cNvPr>
        <xdr:cNvSpPr/>
      </xdr:nvSpPr>
      <xdr:spPr>
        <a:xfrm>
          <a:off x="8699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102870</xdr:rowOff>
    </xdr:from>
    <xdr:to>
      <xdr:col>50</xdr:col>
      <xdr:colOff>114300</xdr:colOff>
      <xdr:row>106</xdr:row>
      <xdr:rowOff>110489</xdr:rowOff>
    </xdr:to>
    <xdr:cxnSp macro="">
      <xdr:nvCxnSpPr>
        <xdr:cNvPr id="486" name="直線コネクタ 485">
          <a:extLst>
            <a:ext uri="{FF2B5EF4-FFF2-40B4-BE49-F238E27FC236}">
              <a16:creationId xmlns:a16="http://schemas.microsoft.com/office/drawing/2014/main" id="{59BB7B13-06D5-44D5-B06C-4A664923A541}"/>
            </a:ext>
          </a:extLst>
        </xdr:cNvPr>
        <xdr:cNvCxnSpPr/>
      </xdr:nvCxnSpPr>
      <xdr:spPr>
        <a:xfrm flipV="1">
          <a:off x="8750300" y="182765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63500</xdr:rowOff>
    </xdr:from>
    <xdr:to>
      <xdr:col>41</xdr:col>
      <xdr:colOff>101600</xdr:colOff>
      <xdr:row>106</xdr:row>
      <xdr:rowOff>165100</xdr:rowOff>
    </xdr:to>
    <xdr:sp macro="" textlink="">
      <xdr:nvSpPr>
        <xdr:cNvPr id="487" name="楕円 486">
          <a:extLst>
            <a:ext uri="{FF2B5EF4-FFF2-40B4-BE49-F238E27FC236}">
              <a16:creationId xmlns:a16="http://schemas.microsoft.com/office/drawing/2014/main" id="{83F274CD-892B-424B-B151-DEC6AB263F65}"/>
            </a:ext>
          </a:extLst>
        </xdr:cNvPr>
        <xdr:cNvSpPr/>
      </xdr:nvSpPr>
      <xdr:spPr>
        <a:xfrm>
          <a:off x="7810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110489</xdr:rowOff>
    </xdr:from>
    <xdr:to>
      <xdr:col>45</xdr:col>
      <xdr:colOff>177800</xdr:colOff>
      <xdr:row>106</xdr:row>
      <xdr:rowOff>114300</xdr:rowOff>
    </xdr:to>
    <xdr:cxnSp macro="">
      <xdr:nvCxnSpPr>
        <xdr:cNvPr id="488" name="直線コネクタ 487">
          <a:extLst>
            <a:ext uri="{FF2B5EF4-FFF2-40B4-BE49-F238E27FC236}">
              <a16:creationId xmlns:a16="http://schemas.microsoft.com/office/drawing/2014/main" id="{030EAB41-B3A6-41AC-8E75-9069FD02F94C}"/>
            </a:ext>
          </a:extLst>
        </xdr:cNvPr>
        <xdr:cNvCxnSpPr/>
      </xdr:nvCxnSpPr>
      <xdr:spPr>
        <a:xfrm flipV="1">
          <a:off x="7861300" y="182841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71120</xdr:rowOff>
    </xdr:from>
    <xdr:to>
      <xdr:col>36</xdr:col>
      <xdr:colOff>165100</xdr:colOff>
      <xdr:row>107</xdr:row>
      <xdr:rowOff>1270</xdr:rowOff>
    </xdr:to>
    <xdr:sp macro="" textlink="">
      <xdr:nvSpPr>
        <xdr:cNvPr id="489" name="楕円 488">
          <a:extLst>
            <a:ext uri="{FF2B5EF4-FFF2-40B4-BE49-F238E27FC236}">
              <a16:creationId xmlns:a16="http://schemas.microsoft.com/office/drawing/2014/main" id="{EBD86E4E-64E9-480F-A664-95DD34656B06}"/>
            </a:ext>
          </a:extLst>
        </xdr:cNvPr>
        <xdr:cNvSpPr/>
      </xdr:nvSpPr>
      <xdr:spPr>
        <a:xfrm>
          <a:off x="6921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114300</xdr:rowOff>
    </xdr:from>
    <xdr:to>
      <xdr:col>41</xdr:col>
      <xdr:colOff>50800</xdr:colOff>
      <xdr:row>106</xdr:row>
      <xdr:rowOff>121920</xdr:rowOff>
    </xdr:to>
    <xdr:cxnSp macro="">
      <xdr:nvCxnSpPr>
        <xdr:cNvPr id="490" name="直線コネクタ 489">
          <a:extLst>
            <a:ext uri="{FF2B5EF4-FFF2-40B4-BE49-F238E27FC236}">
              <a16:creationId xmlns:a16="http://schemas.microsoft.com/office/drawing/2014/main" id="{D14199D1-A996-40ED-A101-D7C10C89FC04}"/>
            </a:ext>
          </a:extLst>
        </xdr:cNvPr>
        <xdr:cNvCxnSpPr/>
      </xdr:nvCxnSpPr>
      <xdr:spPr>
        <a:xfrm flipV="1">
          <a:off x="6972300" y="18288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132097</xdr:rowOff>
    </xdr:from>
    <xdr:ext cx="469744" cy="259045"/>
    <xdr:sp macro="" textlink="">
      <xdr:nvSpPr>
        <xdr:cNvPr id="491" name="n_1aveValue【市民会館】&#10;一人当たり面積">
          <a:extLst>
            <a:ext uri="{FF2B5EF4-FFF2-40B4-BE49-F238E27FC236}">
              <a16:creationId xmlns:a16="http://schemas.microsoft.com/office/drawing/2014/main" id="{536A9AD3-20BE-4D74-AE86-F6BA9C7E2E78}"/>
            </a:ext>
          </a:extLst>
        </xdr:cNvPr>
        <xdr:cNvSpPr txBox="1"/>
      </xdr:nvSpPr>
      <xdr:spPr>
        <a:xfrm>
          <a:off x="9391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109238</xdr:rowOff>
    </xdr:from>
    <xdr:ext cx="469744" cy="259045"/>
    <xdr:sp macro="" textlink="">
      <xdr:nvSpPr>
        <xdr:cNvPr id="492" name="n_2aveValue【市民会館】&#10;一人当たり面積">
          <a:extLst>
            <a:ext uri="{FF2B5EF4-FFF2-40B4-BE49-F238E27FC236}">
              <a16:creationId xmlns:a16="http://schemas.microsoft.com/office/drawing/2014/main" id="{293456AA-FB43-46F7-ABAA-023E5EC6727A}"/>
            </a:ext>
          </a:extLst>
        </xdr:cNvPr>
        <xdr:cNvSpPr txBox="1"/>
      </xdr:nvSpPr>
      <xdr:spPr>
        <a:xfrm>
          <a:off x="8515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113047</xdr:rowOff>
    </xdr:from>
    <xdr:ext cx="469744" cy="259045"/>
    <xdr:sp macro="" textlink="">
      <xdr:nvSpPr>
        <xdr:cNvPr id="493" name="n_3aveValue【市民会館】&#10;一人当たり面積">
          <a:extLst>
            <a:ext uri="{FF2B5EF4-FFF2-40B4-BE49-F238E27FC236}">
              <a16:creationId xmlns:a16="http://schemas.microsoft.com/office/drawing/2014/main" id="{E36214D2-B08D-410A-B510-DB125B0F949E}"/>
            </a:ext>
          </a:extLst>
        </xdr:cNvPr>
        <xdr:cNvSpPr txBox="1"/>
      </xdr:nvSpPr>
      <xdr:spPr>
        <a:xfrm>
          <a:off x="7626427" y="1777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17797</xdr:rowOff>
    </xdr:from>
    <xdr:ext cx="469744" cy="259045"/>
    <xdr:sp macro="" textlink="">
      <xdr:nvSpPr>
        <xdr:cNvPr id="494" name="n_4aveValue【市民会館】&#10;一人当たり面積">
          <a:extLst>
            <a:ext uri="{FF2B5EF4-FFF2-40B4-BE49-F238E27FC236}">
              <a16:creationId xmlns:a16="http://schemas.microsoft.com/office/drawing/2014/main" id="{7C4A4803-8896-4AF4-8E76-7A925F3BFE5C}"/>
            </a:ext>
          </a:extLst>
        </xdr:cNvPr>
        <xdr:cNvSpPr txBox="1"/>
      </xdr:nvSpPr>
      <xdr:spPr>
        <a:xfrm>
          <a:off x="673742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144797</xdr:rowOff>
    </xdr:from>
    <xdr:ext cx="469744" cy="259045"/>
    <xdr:sp macro="" textlink="">
      <xdr:nvSpPr>
        <xdr:cNvPr id="495" name="n_1mainValue【市民会館】&#10;一人当たり面積">
          <a:extLst>
            <a:ext uri="{FF2B5EF4-FFF2-40B4-BE49-F238E27FC236}">
              <a16:creationId xmlns:a16="http://schemas.microsoft.com/office/drawing/2014/main" id="{E0F02E92-C559-44A2-8D58-FA6ADFDE192B}"/>
            </a:ext>
          </a:extLst>
        </xdr:cNvPr>
        <xdr:cNvSpPr txBox="1"/>
      </xdr:nvSpPr>
      <xdr:spPr>
        <a:xfrm>
          <a:off x="9391727" y="183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152416</xdr:rowOff>
    </xdr:from>
    <xdr:ext cx="469744" cy="259045"/>
    <xdr:sp macro="" textlink="">
      <xdr:nvSpPr>
        <xdr:cNvPr id="496" name="n_2mainValue【市民会館】&#10;一人当たり面積">
          <a:extLst>
            <a:ext uri="{FF2B5EF4-FFF2-40B4-BE49-F238E27FC236}">
              <a16:creationId xmlns:a16="http://schemas.microsoft.com/office/drawing/2014/main" id="{5E983DE8-8788-4528-927E-D8B0A2F16B17}"/>
            </a:ext>
          </a:extLst>
        </xdr:cNvPr>
        <xdr:cNvSpPr txBox="1"/>
      </xdr:nvSpPr>
      <xdr:spPr>
        <a:xfrm>
          <a:off x="8515427"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156227</xdr:rowOff>
    </xdr:from>
    <xdr:ext cx="469744" cy="259045"/>
    <xdr:sp macro="" textlink="">
      <xdr:nvSpPr>
        <xdr:cNvPr id="497" name="n_3mainValue【市民会館】&#10;一人当たり面積">
          <a:extLst>
            <a:ext uri="{FF2B5EF4-FFF2-40B4-BE49-F238E27FC236}">
              <a16:creationId xmlns:a16="http://schemas.microsoft.com/office/drawing/2014/main" id="{9459C2B9-F178-496C-A5EA-A8E22BC9936E}"/>
            </a:ext>
          </a:extLst>
        </xdr:cNvPr>
        <xdr:cNvSpPr txBox="1"/>
      </xdr:nvSpPr>
      <xdr:spPr>
        <a:xfrm>
          <a:off x="7626427"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163847</xdr:rowOff>
    </xdr:from>
    <xdr:ext cx="469744" cy="259045"/>
    <xdr:sp macro="" textlink="">
      <xdr:nvSpPr>
        <xdr:cNvPr id="498" name="n_4mainValue【市民会館】&#10;一人当たり面積">
          <a:extLst>
            <a:ext uri="{FF2B5EF4-FFF2-40B4-BE49-F238E27FC236}">
              <a16:creationId xmlns:a16="http://schemas.microsoft.com/office/drawing/2014/main" id="{413FCD65-7521-4264-98CC-7C5C6C4BD0A3}"/>
            </a:ext>
          </a:extLst>
        </xdr:cNvPr>
        <xdr:cNvSpPr txBox="1"/>
      </xdr:nvSpPr>
      <xdr:spPr>
        <a:xfrm>
          <a:off x="6737427"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9" name="正方形/長方形 498">
          <a:extLst>
            <a:ext uri="{FF2B5EF4-FFF2-40B4-BE49-F238E27FC236}">
              <a16:creationId xmlns:a16="http://schemas.microsoft.com/office/drawing/2014/main" id="{539EB934-59DF-49AD-8A66-EE472DB6DC0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0" name="正方形/長方形 499">
          <a:extLst>
            <a:ext uri="{FF2B5EF4-FFF2-40B4-BE49-F238E27FC236}">
              <a16:creationId xmlns:a16="http://schemas.microsoft.com/office/drawing/2014/main" id="{1DAA9137-B594-4D01-AE11-23AAB8CE097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1" name="正方形/長方形 500">
          <a:extLst>
            <a:ext uri="{FF2B5EF4-FFF2-40B4-BE49-F238E27FC236}">
              <a16:creationId xmlns:a16="http://schemas.microsoft.com/office/drawing/2014/main" id="{3C8D66CD-4CA3-4893-B605-4A6263CAC95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2" name="正方形/長方形 501">
          <a:extLst>
            <a:ext uri="{FF2B5EF4-FFF2-40B4-BE49-F238E27FC236}">
              <a16:creationId xmlns:a16="http://schemas.microsoft.com/office/drawing/2014/main" id="{07879CF9-1C8D-4306-840F-42384718E8D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3" name="正方形/長方形 502">
          <a:extLst>
            <a:ext uri="{FF2B5EF4-FFF2-40B4-BE49-F238E27FC236}">
              <a16:creationId xmlns:a16="http://schemas.microsoft.com/office/drawing/2014/main" id="{45665AEB-EF0B-4859-8687-09FF49203A8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4" name="正方形/長方形 503">
          <a:extLst>
            <a:ext uri="{FF2B5EF4-FFF2-40B4-BE49-F238E27FC236}">
              <a16:creationId xmlns:a16="http://schemas.microsoft.com/office/drawing/2014/main" id="{EFD59843-BF1C-4433-A10A-D587EF7B67E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5" name="正方形/長方形 504">
          <a:extLst>
            <a:ext uri="{FF2B5EF4-FFF2-40B4-BE49-F238E27FC236}">
              <a16:creationId xmlns:a16="http://schemas.microsoft.com/office/drawing/2014/main" id="{42FA7074-5294-4792-9FFB-294A25642FC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6" name="正方形/長方形 505">
          <a:extLst>
            <a:ext uri="{FF2B5EF4-FFF2-40B4-BE49-F238E27FC236}">
              <a16:creationId xmlns:a16="http://schemas.microsoft.com/office/drawing/2014/main" id="{1996C234-EBD8-4660-BB1F-90B907156D6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7" name="テキスト ボックス 506">
          <a:extLst>
            <a:ext uri="{FF2B5EF4-FFF2-40B4-BE49-F238E27FC236}">
              <a16:creationId xmlns:a16="http://schemas.microsoft.com/office/drawing/2014/main" id="{9E3A2872-335C-4419-87B0-B9DE90DF366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8" name="直線コネクタ 507">
          <a:extLst>
            <a:ext uri="{FF2B5EF4-FFF2-40B4-BE49-F238E27FC236}">
              <a16:creationId xmlns:a16="http://schemas.microsoft.com/office/drawing/2014/main" id="{93AB03EE-1AB5-472D-BF00-12F621817B2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9" name="テキスト ボックス 508">
          <a:extLst>
            <a:ext uri="{FF2B5EF4-FFF2-40B4-BE49-F238E27FC236}">
              <a16:creationId xmlns:a16="http://schemas.microsoft.com/office/drawing/2014/main" id="{6AA8B909-E80B-488C-A4A0-E80892269BF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10" name="直線コネクタ 509">
          <a:extLst>
            <a:ext uri="{FF2B5EF4-FFF2-40B4-BE49-F238E27FC236}">
              <a16:creationId xmlns:a16="http://schemas.microsoft.com/office/drawing/2014/main" id="{EF670923-980B-4D9E-A15A-A7E194A51594}"/>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511" name="テキスト ボックス 510">
          <a:extLst>
            <a:ext uri="{FF2B5EF4-FFF2-40B4-BE49-F238E27FC236}">
              <a16:creationId xmlns:a16="http://schemas.microsoft.com/office/drawing/2014/main" id="{78B1272D-7001-475A-8CDA-8DDA140EB994}"/>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12" name="直線コネクタ 511">
          <a:extLst>
            <a:ext uri="{FF2B5EF4-FFF2-40B4-BE49-F238E27FC236}">
              <a16:creationId xmlns:a16="http://schemas.microsoft.com/office/drawing/2014/main" id="{40639FFC-4114-4A94-852E-AAB5CCA1DE47}"/>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13" name="テキスト ボックス 512">
          <a:extLst>
            <a:ext uri="{FF2B5EF4-FFF2-40B4-BE49-F238E27FC236}">
              <a16:creationId xmlns:a16="http://schemas.microsoft.com/office/drawing/2014/main" id="{49FA5246-AC44-4F2C-BCB9-42629F6F0766}"/>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14" name="直線コネクタ 513">
          <a:extLst>
            <a:ext uri="{FF2B5EF4-FFF2-40B4-BE49-F238E27FC236}">
              <a16:creationId xmlns:a16="http://schemas.microsoft.com/office/drawing/2014/main" id="{8ED2CE2E-BA85-486A-A4C3-11C27AAE1CFF}"/>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5" name="テキスト ボックス 514">
          <a:extLst>
            <a:ext uri="{FF2B5EF4-FFF2-40B4-BE49-F238E27FC236}">
              <a16:creationId xmlns:a16="http://schemas.microsoft.com/office/drawing/2014/main" id="{383AA350-E9A1-474C-B358-332C492A8905}"/>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6" name="直線コネクタ 515">
          <a:extLst>
            <a:ext uri="{FF2B5EF4-FFF2-40B4-BE49-F238E27FC236}">
              <a16:creationId xmlns:a16="http://schemas.microsoft.com/office/drawing/2014/main" id="{90736B20-3F61-47E0-935A-95E9CC7931F9}"/>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7" name="テキスト ボックス 516">
          <a:extLst>
            <a:ext uri="{FF2B5EF4-FFF2-40B4-BE49-F238E27FC236}">
              <a16:creationId xmlns:a16="http://schemas.microsoft.com/office/drawing/2014/main" id="{654E9C25-7245-4434-BB29-46FCFAE0F782}"/>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362172F7-A8ED-4801-AD46-DDC2EAC1193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9" name="テキスト ボックス 518">
          <a:extLst>
            <a:ext uri="{FF2B5EF4-FFF2-40B4-BE49-F238E27FC236}">
              <a16:creationId xmlns:a16="http://schemas.microsoft.com/office/drawing/2014/main" id="{0F5E6646-8830-4AA4-B164-C4937313A8CD}"/>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a:extLst>
            <a:ext uri="{FF2B5EF4-FFF2-40B4-BE49-F238E27FC236}">
              <a16:creationId xmlns:a16="http://schemas.microsoft.com/office/drawing/2014/main" id="{7EB812DD-713D-4FD6-8355-DED7B0F97EA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21336</xdr:rowOff>
    </xdr:from>
    <xdr:to>
      <xdr:col>85</xdr:col>
      <xdr:colOff>126364</xdr:colOff>
      <xdr:row>41</xdr:row>
      <xdr:rowOff>112776</xdr:rowOff>
    </xdr:to>
    <xdr:cxnSp macro="">
      <xdr:nvCxnSpPr>
        <xdr:cNvPr id="521" name="直線コネクタ 520">
          <a:extLst>
            <a:ext uri="{FF2B5EF4-FFF2-40B4-BE49-F238E27FC236}">
              <a16:creationId xmlns:a16="http://schemas.microsoft.com/office/drawing/2014/main" id="{740020AF-2035-4A9A-BDCF-B77BADD71C13}"/>
            </a:ext>
          </a:extLst>
        </xdr:cNvPr>
        <xdr:cNvCxnSpPr/>
      </xdr:nvCxnSpPr>
      <xdr:spPr>
        <a:xfrm flipV="1">
          <a:off x="16318864" y="5679186"/>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116603</xdr:rowOff>
    </xdr:from>
    <xdr:ext cx="405111" cy="259045"/>
    <xdr:sp macro="" textlink="">
      <xdr:nvSpPr>
        <xdr:cNvPr id="522" name="【一般廃棄物処理施設】&#10;有形固定資産減価償却率最小値テキスト">
          <a:extLst>
            <a:ext uri="{FF2B5EF4-FFF2-40B4-BE49-F238E27FC236}">
              <a16:creationId xmlns:a16="http://schemas.microsoft.com/office/drawing/2014/main" id="{BA0C8451-924B-4BB0-8AEE-30BE60DAA7E8}"/>
            </a:ext>
          </a:extLst>
        </xdr:cNvPr>
        <xdr:cNvSpPr txBox="1"/>
      </xdr:nvSpPr>
      <xdr:spPr>
        <a:xfrm>
          <a:off x="16357600" y="714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112776</xdr:rowOff>
    </xdr:from>
    <xdr:to>
      <xdr:col>86</xdr:col>
      <xdr:colOff>25400</xdr:colOff>
      <xdr:row>41</xdr:row>
      <xdr:rowOff>112776</xdr:rowOff>
    </xdr:to>
    <xdr:cxnSp macro="">
      <xdr:nvCxnSpPr>
        <xdr:cNvPr id="523" name="直線コネクタ 522">
          <a:extLst>
            <a:ext uri="{FF2B5EF4-FFF2-40B4-BE49-F238E27FC236}">
              <a16:creationId xmlns:a16="http://schemas.microsoft.com/office/drawing/2014/main" id="{DE49CBFB-1C81-43F5-83FC-54D96C7AB742}"/>
            </a:ext>
          </a:extLst>
        </xdr:cNvPr>
        <xdr:cNvCxnSpPr/>
      </xdr:nvCxnSpPr>
      <xdr:spPr>
        <a:xfrm>
          <a:off x="16230600" y="714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139463</xdr:rowOff>
    </xdr:from>
    <xdr:ext cx="405111" cy="259045"/>
    <xdr:sp macro="" textlink="">
      <xdr:nvSpPr>
        <xdr:cNvPr id="524" name="【一般廃棄物処理施設】&#10;有形固定資産減価償却率最大値テキスト">
          <a:extLst>
            <a:ext uri="{FF2B5EF4-FFF2-40B4-BE49-F238E27FC236}">
              <a16:creationId xmlns:a16="http://schemas.microsoft.com/office/drawing/2014/main" id="{4A8007E8-A9A1-4BFC-A02A-EC678046ACC3}"/>
            </a:ext>
          </a:extLst>
        </xdr:cNvPr>
        <xdr:cNvSpPr txBox="1"/>
      </xdr:nvSpPr>
      <xdr:spPr>
        <a:xfrm>
          <a:off x="16357600" y="5454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21336</xdr:rowOff>
    </xdr:from>
    <xdr:to>
      <xdr:col>86</xdr:col>
      <xdr:colOff>25400</xdr:colOff>
      <xdr:row>33</xdr:row>
      <xdr:rowOff>21336</xdr:rowOff>
    </xdr:to>
    <xdr:cxnSp macro="">
      <xdr:nvCxnSpPr>
        <xdr:cNvPr id="525" name="直線コネクタ 524">
          <a:extLst>
            <a:ext uri="{FF2B5EF4-FFF2-40B4-BE49-F238E27FC236}">
              <a16:creationId xmlns:a16="http://schemas.microsoft.com/office/drawing/2014/main" id="{CB4A2550-45CA-45C0-8FA1-298A2C9B1635}"/>
            </a:ext>
          </a:extLst>
        </xdr:cNvPr>
        <xdr:cNvCxnSpPr/>
      </xdr:nvCxnSpPr>
      <xdr:spPr>
        <a:xfrm>
          <a:off x="16230600" y="5679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32275</xdr:rowOff>
    </xdr:from>
    <xdr:ext cx="405111" cy="259045"/>
    <xdr:sp macro="" textlink="">
      <xdr:nvSpPr>
        <xdr:cNvPr id="526" name="【一般廃棄物処理施設】&#10;有形固定資産減価償却率平均値テキスト">
          <a:extLst>
            <a:ext uri="{FF2B5EF4-FFF2-40B4-BE49-F238E27FC236}">
              <a16:creationId xmlns:a16="http://schemas.microsoft.com/office/drawing/2014/main" id="{13F72B29-C6AE-42D0-A6D7-9BB65D1A9312}"/>
            </a:ext>
          </a:extLst>
        </xdr:cNvPr>
        <xdr:cNvSpPr txBox="1"/>
      </xdr:nvSpPr>
      <xdr:spPr>
        <a:xfrm>
          <a:off x="16357600" y="60330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9398</xdr:rowOff>
    </xdr:from>
    <xdr:to>
      <xdr:col>85</xdr:col>
      <xdr:colOff>177800</xdr:colOff>
      <xdr:row>36</xdr:row>
      <xdr:rowOff>110998</xdr:rowOff>
    </xdr:to>
    <xdr:sp macro="" textlink="">
      <xdr:nvSpPr>
        <xdr:cNvPr id="527" name="フローチャート: 判断 526">
          <a:extLst>
            <a:ext uri="{FF2B5EF4-FFF2-40B4-BE49-F238E27FC236}">
              <a16:creationId xmlns:a16="http://schemas.microsoft.com/office/drawing/2014/main" id="{8D71A8D8-C6A6-479D-8668-E13E79D7667B}"/>
            </a:ext>
          </a:extLst>
        </xdr:cNvPr>
        <xdr:cNvSpPr/>
      </xdr:nvSpPr>
      <xdr:spPr>
        <a:xfrm>
          <a:off x="16268700" y="618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153416</xdr:rowOff>
    </xdr:from>
    <xdr:to>
      <xdr:col>81</xdr:col>
      <xdr:colOff>101600</xdr:colOff>
      <xdr:row>36</xdr:row>
      <xdr:rowOff>83566</xdr:rowOff>
    </xdr:to>
    <xdr:sp macro="" textlink="">
      <xdr:nvSpPr>
        <xdr:cNvPr id="528" name="フローチャート: 判断 527">
          <a:extLst>
            <a:ext uri="{FF2B5EF4-FFF2-40B4-BE49-F238E27FC236}">
              <a16:creationId xmlns:a16="http://schemas.microsoft.com/office/drawing/2014/main" id="{A3691175-B57A-4287-968B-BDFC26C7B57D}"/>
            </a:ext>
          </a:extLst>
        </xdr:cNvPr>
        <xdr:cNvSpPr/>
      </xdr:nvSpPr>
      <xdr:spPr>
        <a:xfrm>
          <a:off x="15430500" y="615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84836</xdr:rowOff>
    </xdr:from>
    <xdr:to>
      <xdr:col>76</xdr:col>
      <xdr:colOff>165100</xdr:colOff>
      <xdr:row>37</xdr:row>
      <xdr:rowOff>14986</xdr:rowOff>
    </xdr:to>
    <xdr:sp macro="" textlink="">
      <xdr:nvSpPr>
        <xdr:cNvPr id="529" name="フローチャート: 判断 528">
          <a:extLst>
            <a:ext uri="{FF2B5EF4-FFF2-40B4-BE49-F238E27FC236}">
              <a16:creationId xmlns:a16="http://schemas.microsoft.com/office/drawing/2014/main" id="{8C6FDBFE-6EDE-4B0C-9CFC-487E39C034EC}"/>
            </a:ext>
          </a:extLst>
        </xdr:cNvPr>
        <xdr:cNvSpPr/>
      </xdr:nvSpPr>
      <xdr:spPr>
        <a:xfrm>
          <a:off x="14541500" y="625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112268</xdr:rowOff>
    </xdr:from>
    <xdr:to>
      <xdr:col>72</xdr:col>
      <xdr:colOff>38100</xdr:colOff>
      <xdr:row>37</xdr:row>
      <xdr:rowOff>42418</xdr:rowOff>
    </xdr:to>
    <xdr:sp macro="" textlink="">
      <xdr:nvSpPr>
        <xdr:cNvPr id="530" name="フローチャート: 判断 529">
          <a:extLst>
            <a:ext uri="{FF2B5EF4-FFF2-40B4-BE49-F238E27FC236}">
              <a16:creationId xmlns:a16="http://schemas.microsoft.com/office/drawing/2014/main" id="{FE7FDBD5-2D36-4D13-86A4-26593BE1C86D}"/>
            </a:ext>
          </a:extLst>
        </xdr:cNvPr>
        <xdr:cNvSpPr/>
      </xdr:nvSpPr>
      <xdr:spPr>
        <a:xfrm>
          <a:off x="13652500" y="628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68834</xdr:rowOff>
    </xdr:from>
    <xdr:to>
      <xdr:col>67</xdr:col>
      <xdr:colOff>101600</xdr:colOff>
      <xdr:row>36</xdr:row>
      <xdr:rowOff>170434</xdr:rowOff>
    </xdr:to>
    <xdr:sp macro="" textlink="">
      <xdr:nvSpPr>
        <xdr:cNvPr id="531" name="フローチャート: 判断 530">
          <a:extLst>
            <a:ext uri="{FF2B5EF4-FFF2-40B4-BE49-F238E27FC236}">
              <a16:creationId xmlns:a16="http://schemas.microsoft.com/office/drawing/2014/main" id="{57647FD9-0D45-443F-9ABF-362EF24E808B}"/>
            </a:ext>
          </a:extLst>
        </xdr:cNvPr>
        <xdr:cNvSpPr/>
      </xdr:nvSpPr>
      <xdr:spPr>
        <a:xfrm>
          <a:off x="12763500" y="624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C9F79A9A-1394-4137-9BE2-BFD63C0AD56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CDE79DBA-0895-4482-883E-7D414538CE7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2181F956-75AB-49B4-A8F5-F1D0DD0B730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2ED0C207-218D-4923-B0C6-5E5D5BCC711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56DC6EF0-74CD-49B2-9E00-61FCB3F04BB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34544</xdr:rowOff>
    </xdr:from>
    <xdr:to>
      <xdr:col>85</xdr:col>
      <xdr:colOff>177800</xdr:colOff>
      <xdr:row>38</xdr:row>
      <xdr:rowOff>136144</xdr:rowOff>
    </xdr:to>
    <xdr:sp macro="" textlink="">
      <xdr:nvSpPr>
        <xdr:cNvPr id="537" name="楕円 536">
          <a:extLst>
            <a:ext uri="{FF2B5EF4-FFF2-40B4-BE49-F238E27FC236}">
              <a16:creationId xmlns:a16="http://schemas.microsoft.com/office/drawing/2014/main" id="{25274CFE-9018-4C06-960C-CB8A2377F5C4}"/>
            </a:ext>
          </a:extLst>
        </xdr:cNvPr>
        <xdr:cNvSpPr/>
      </xdr:nvSpPr>
      <xdr:spPr>
        <a:xfrm>
          <a:off x="16268700" y="654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12971</xdr:rowOff>
    </xdr:from>
    <xdr:ext cx="405111" cy="259045"/>
    <xdr:sp macro="" textlink="">
      <xdr:nvSpPr>
        <xdr:cNvPr id="538" name="【一般廃棄物処理施設】&#10;有形固定資産減価償却率該当値テキスト">
          <a:extLst>
            <a:ext uri="{FF2B5EF4-FFF2-40B4-BE49-F238E27FC236}">
              <a16:creationId xmlns:a16="http://schemas.microsoft.com/office/drawing/2014/main" id="{88B609D2-AFCC-4744-A644-AC105FC07062}"/>
            </a:ext>
          </a:extLst>
        </xdr:cNvPr>
        <xdr:cNvSpPr txBox="1"/>
      </xdr:nvSpPr>
      <xdr:spPr>
        <a:xfrm>
          <a:off x="16357600" y="6528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160274</xdr:rowOff>
    </xdr:from>
    <xdr:to>
      <xdr:col>81</xdr:col>
      <xdr:colOff>101600</xdr:colOff>
      <xdr:row>38</xdr:row>
      <xdr:rowOff>90424</xdr:rowOff>
    </xdr:to>
    <xdr:sp macro="" textlink="">
      <xdr:nvSpPr>
        <xdr:cNvPr id="539" name="楕円 538">
          <a:extLst>
            <a:ext uri="{FF2B5EF4-FFF2-40B4-BE49-F238E27FC236}">
              <a16:creationId xmlns:a16="http://schemas.microsoft.com/office/drawing/2014/main" id="{9E4340ED-730C-4CDB-9E66-7457A10D9686}"/>
            </a:ext>
          </a:extLst>
        </xdr:cNvPr>
        <xdr:cNvSpPr/>
      </xdr:nvSpPr>
      <xdr:spPr>
        <a:xfrm>
          <a:off x="15430500" y="650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39624</xdr:rowOff>
    </xdr:from>
    <xdr:to>
      <xdr:col>85</xdr:col>
      <xdr:colOff>127000</xdr:colOff>
      <xdr:row>38</xdr:row>
      <xdr:rowOff>85344</xdr:rowOff>
    </xdr:to>
    <xdr:cxnSp macro="">
      <xdr:nvCxnSpPr>
        <xdr:cNvPr id="540" name="直線コネクタ 539">
          <a:extLst>
            <a:ext uri="{FF2B5EF4-FFF2-40B4-BE49-F238E27FC236}">
              <a16:creationId xmlns:a16="http://schemas.microsoft.com/office/drawing/2014/main" id="{16B600A2-EC4E-4AA4-8670-86D99E7E14D4}"/>
            </a:ext>
          </a:extLst>
        </xdr:cNvPr>
        <xdr:cNvCxnSpPr/>
      </xdr:nvCxnSpPr>
      <xdr:spPr>
        <a:xfrm>
          <a:off x="15481300" y="655472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93980</xdr:rowOff>
    </xdr:from>
    <xdr:to>
      <xdr:col>76</xdr:col>
      <xdr:colOff>165100</xdr:colOff>
      <xdr:row>38</xdr:row>
      <xdr:rowOff>24130</xdr:rowOff>
    </xdr:to>
    <xdr:sp macro="" textlink="">
      <xdr:nvSpPr>
        <xdr:cNvPr id="541" name="楕円 540">
          <a:extLst>
            <a:ext uri="{FF2B5EF4-FFF2-40B4-BE49-F238E27FC236}">
              <a16:creationId xmlns:a16="http://schemas.microsoft.com/office/drawing/2014/main" id="{35BB7469-6AF9-448A-8AB6-68EFEA49D530}"/>
            </a:ext>
          </a:extLst>
        </xdr:cNvPr>
        <xdr:cNvSpPr/>
      </xdr:nvSpPr>
      <xdr:spPr>
        <a:xfrm>
          <a:off x="14541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144780</xdr:rowOff>
    </xdr:from>
    <xdr:to>
      <xdr:col>81</xdr:col>
      <xdr:colOff>50800</xdr:colOff>
      <xdr:row>38</xdr:row>
      <xdr:rowOff>39624</xdr:rowOff>
    </xdr:to>
    <xdr:cxnSp macro="">
      <xdr:nvCxnSpPr>
        <xdr:cNvPr id="542" name="直線コネクタ 541">
          <a:extLst>
            <a:ext uri="{FF2B5EF4-FFF2-40B4-BE49-F238E27FC236}">
              <a16:creationId xmlns:a16="http://schemas.microsoft.com/office/drawing/2014/main" id="{5B2B0F9C-B4D4-46AD-AF4A-50FB47A6F5E5}"/>
            </a:ext>
          </a:extLst>
        </xdr:cNvPr>
        <xdr:cNvCxnSpPr/>
      </xdr:nvCxnSpPr>
      <xdr:spPr>
        <a:xfrm>
          <a:off x="14592300" y="6488430"/>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41402</xdr:rowOff>
    </xdr:from>
    <xdr:to>
      <xdr:col>72</xdr:col>
      <xdr:colOff>38100</xdr:colOff>
      <xdr:row>37</xdr:row>
      <xdr:rowOff>143002</xdr:rowOff>
    </xdr:to>
    <xdr:sp macro="" textlink="">
      <xdr:nvSpPr>
        <xdr:cNvPr id="543" name="楕円 542">
          <a:extLst>
            <a:ext uri="{FF2B5EF4-FFF2-40B4-BE49-F238E27FC236}">
              <a16:creationId xmlns:a16="http://schemas.microsoft.com/office/drawing/2014/main" id="{357DDDEB-119A-42D6-A18D-EBBF2C8A52C4}"/>
            </a:ext>
          </a:extLst>
        </xdr:cNvPr>
        <xdr:cNvSpPr/>
      </xdr:nvSpPr>
      <xdr:spPr>
        <a:xfrm>
          <a:off x="13652500" y="638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92202</xdr:rowOff>
    </xdr:from>
    <xdr:to>
      <xdr:col>76</xdr:col>
      <xdr:colOff>114300</xdr:colOff>
      <xdr:row>37</xdr:row>
      <xdr:rowOff>144780</xdr:rowOff>
    </xdr:to>
    <xdr:cxnSp macro="">
      <xdr:nvCxnSpPr>
        <xdr:cNvPr id="544" name="直線コネクタ 543">
          <a:extLst>
            <a:ext uri="{FF2B5EF4-FFF2-40B4-BE49-F238E27FC236}">
              <a16:creationId xmlns:a16="http://schemas.microsoft.com/office/drawing/2014/main" id="{DADAE2A3-FC99-4256-9960-A973BF6FA14F}"/>
            </a:ext>
          </a:extLst>
        </xdr:cNvPr>
        <xdr:cNvCxnSpPr/>
      </xdr:nvCxnSpPr>
      <xdr:spPr>
        <a:xfrm>
          <a:off x="13703300" y="6435852"/>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2540</xdr:rowOff>
    </xdr:from>
    <xdr:to>
      <xdr:col>67</xdr:col>
      <xdr:colOff>101600</xdr:colOff>
      <xdr:row>36</xdr:row>
      <xdr:rowOff>104140</xdr:rowOff>
    </xdr:to>
    <xdr:sp macro="" textlink="">
      <xdr:nvSpPr>
        <xdr:cNvPr id="545" name="楕円 544">
          <a:extLst>
            <a:ext uri="{FF2B5EF4-FFF2-40B4-BE49-F238E27FC236}">
              <a16:creationId xmlns:a16="http://schemas.microsoft.com/office/drawing/2014/main" id="{891AECC5-BC03-4DEA-B18E-5867461D100E}"/>
            </a:ext>
          </a:extLst>
        </xdr:cNvPr>
        <xdr:cNvSpPr/>
      </xdr:nvSpPr>
      <xdr:spPr>
        <a:xfrm>
          <a:off x="12763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53340</xdr:rowOff>
    </xdr:from>
    <xdr:to>
      <xdr:col>71</xdr:col>
      <xdr:colOff>177800</xdr:colOff>
      <xdr:row>37</xdr:row>
      <xdr:rowOff>92202</xdr:rowOff>
    </xdr:to>
    <xdr:cxnSp macro="">
      <xdr:nvCxnSpPr>
        <xdr:cNvPr id="546" name="直線コネクタ 545">
          <a:extLst>
            <a:ext uri="{FF2B5EF4-FFF2-40B4-BE49-F238E27FC236}">
              <a16:creationId xmlns:a16="http://schemas.microsoft.com/office/drawing/2014/main" id="{F0F340B6-FBF7-4A94-A172-365830751623}"/>
            </a:ext>
          </a:extLst>
        </xdr:cNvPr>
        <xdr:cNvCxnSpPr/>
      </xdr:nvCxnSpPr>
      <xdr:spPr>
        <a:xfrm>
          <a:off x="12814300" y="6225540"/>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100093</xdr:rowOff>
    </xdr:from>
    <xdr:ext cx="405111" cy="259045"/>
    <xdr:sp macro="" textlink="">
      <xdr:nvSpPr>
        <xdr:cNvPr id="547" name="n_1aveValue【一般廃棄物処理施設】&#10;有形固定資産減価償却率">
          <a:extLst>
            <a:ext uri="{FF2B5EF4-FFF2-40B4-BE49-F238E27FC236}">
              <a16:creationId xmlns:a16="http://schemas.microsoft.com/office/drawing/2014/main" id="{888E9FB4-0377-490D-84BD-9142D92C43D3}"/>
            </a:ext>
          </a:extLst>
        </xdr:cNvPr>
        <xdr:cNvSpPr txBox="1"/>
      </xdr:nvSpPr>
      <xdr:spPr>
        <a:xfrm>
          <a:off x="15266044" y="592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31513</xdr:rowOff>
    </xdr:from>
    <xdr:ext cx="405111" cy="259045"/>
    <xdr:sp macro="" textlink="">
      <xdr:nvSpPr>
        <xdr:cNvPr id="548" name="n_2aveValue【一般廃棄物処理施設】&#10;有形固定資産減価償却率">
          <a:extLst>
            <a:ext uri="{FF2B5EF4-FFF2-40B4-BE49-F238E27FC236}">
              <a16:creationId xmlns:a16="http://schemas.microsoft.com/office/drawing/2014/main" id="{E4C6174A-0943-462C-8409-D32BD65AEFA4}"/>
            </a:ext>
          </a:extLst>
        </xdr:cNvPr>
        <xdr:cNvSpPr txBox="1"/>
      </xdr:nvSpPr>
      <xdr:spPr>
        <a:xfrm>
          <a:off x="14389744" y="603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58945</xdr:rowOff>
    </xdr:from>
    <xdr:ext cx="405111" cy="259045"/>
    <xdr:sp macro="" textlink="">
      <xdr:nvSpPr>
        <xdr:cNvPr id="549" name="n_3aveValue【一般廃棄物処理施設】&#10;有形固定資産減価償却率">
          <a:extLst>
            <a:ext uri="{FF2B5EF4-FFF2-40B4-BE49-F238E27FC236}">
              <a16:creationId xmlns:a16="http://schemas.microsoft.com/office/drawing/2014/main" id="{17409288-4764-4FB1-BCDE-729CF84F87CB}"/>
            </a:ext>
          </a:extLst>
        </xdr:cNvPr>
        <xdr:cNvSpPr txBox="1"/>
      </xdr:nvSpPr>
      <xdr:spPr>
        <a:xfrm>
          <a:off x="13500744" y="605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161561</xdr:rowOff>
    </xdr:from>
    <xdr:ext cx="405111" cy="259045"/>
    <xdr:sp macro="" textlink="">
      <xdr:nvSpPr>
        <xdr:cNvPr id="550" name="n_4aveValue【一般廃棄物処理施設】&#10;有形固定資産減価償却率">
          <a:extLst>
            <a:ext uri="{FF2B5EF4-FFF2-40B4-BE49-F238E27FC236}">
              <a16:creationId xmlns:a16="http://schemas.microsoft.com/office/drawing/2014/main" id="{F5EFB2B7-483A-49BE-A45E-9E493BF82C1C}"/>
            </a:ext>
          </a:extLst>
        </xdr:cNvPr>
        <xdr:cNvSpPr txBox="1"/>
      </xdr:nvSpPr>
      <xdr:spPr>
        <a:xfrm>
          <a:off x="12611744" y="6333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81551</xdr:rowOff>
    </xdr:from>
    <xdr:ext cx="405111" cy="259045"/>
    <xdr:sp macro="" textlink="">
      <xdr:nvSpPr>
        <xdr:cNvPr id="551" name="n_1mainValue【一般廃棄物処理施設】&#10;有形固定資産減価償却率">
          <a:extLst>
            <a:ext uri="{FF2B5EF4-FFF2-40B4-BE49-F238E27FC236}">
              <a16:creationId xmlns:a16="http://schemas.microsoft.com/office/drawing/2014/main" id="{59331224-EB12-40AE-9450-5FDFEA98B5B2}"/>
            </a:ext>
          </a:extLst>
        </xdr:cNvPr>
        <xdr:cNvSpPr txBox="1"/>
      </xdr:nvSpPr>
      <xdr:spPr>
        <a:xfrm>
          <a:off x="15266044" y="659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15257</xdr:rowOff>
    </xdr:from>
    <xdr:ext cx="405111" cy="259045"/>
    <xdr:sp macro="" textlink="">
      <xdr:nvSpPr>
        <xdr:cNvPr id="552" name="n_2mainValue【一般廃棄物処理施設】&#10;有形固定資産減価償却率">
          <a:extLst>
            <a:ext uri="{FF2B5EF4-FFF2-40B4-BE49-F238E27FC236}">
              <a16:creationId xmlns:a16="http://schemas.microsoft.com/office/drawing/2014/main" id="{C3B9D844-307F-4D4A-A8A1-0DEF15BB5393}"/>
            </a:ext>
          </a:extLst>
        </xdr:cNvPr>
        <xdr:cNvSpPr txBox="1"/>
      </xdr:nvSpPr>
      <xdr:spPr>
        <a:xfrm>
          <a:off x="14389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134129</xdr:rowOff>
    </xdr:from>
    <xdr:ext cx="405111" cy="259045"/>
    <xdr:sp macro="" textlink="">
      <xdr:nvSpPr>
        <xdr:cNvPr id="553" name="n_3mainValue【一般廃棄物処理施設】&#10;有形固定資産減価償却率">
          <a:extLst>
            <a:ext uri="{FF2B5EF4-FFF2-40B4-BE49-F238E27FC236}">
              <a16:creationId xmlns:a16="http://schemas.microsoft.com/office/drawing/2014/main" id="{43742F2C-18D1-45AA-878F-821B1B0F81E1}"/>
            </a:ext>
          </a:extLst>
        </xdr:cNvPr>
        <xdr:cNvSpPr txBox="1"/>
      </xdr:nvSpPr>
      <xdr:spPr>
        <a:xfrm>
          <a:off x="13500744" y="647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120667</xdr:rowOff>
    </xdr:from>
    <xdr:ext cx="405111" cy="259045"/>
    <xdr:sp macro="" textlink="">
      <xdr:nvSpPr>
        <xdr:cNvPr id="554" name="n_4mainValue【一般廃棄物処理施設】&#10;有形固定資産減価償却率">
          <a:extLst>
            <a:ext uri="{FF2B5EF4-FFF2-40B4-BE49-F238E27FC236}">
              <a16:creationId xmlns:a16="http://schemas.microsoft.com/office/drawing/2014/main" id="{B3529064-1DB2-4AB5-8E2A-00BF4460B54C}"/>
            </a:ext>
          </a:extLst>
        </xdr:cNvPr>
        <xdr:cNvSpPr txBox="1"/>
      </xdr:nvSpPr>
      <xdr:spPr>
        <a:xfrm>
          <a:off x="12611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04AEB79F-6EF3-48B4-A064-A1F0E6C1753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D19FE13A-ADF7-4F22-9B7C-9140770E281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0976C1BC-F512-4DFB-B889-2CC6077DFE2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E1010613-49A8-42E8-8648-997A9F4A597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1D1A54B0-B01F-41D2-922E-E6BC58691A7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B08190D5-7856-492B-BBF5-FE1045C4D08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14255AE1-1DE3-4A54-B71A-C35A979E7AA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DBF06786-5F90-40EE-8F0F-6662002A8E6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33A6BD6A-39C7-42B6-8C9C-36EE8AAF99E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ED408BA4-224B-4F62-82CE-0FEB33C46F9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a:extLst>
            <a:ext uri="{FF2B5EF4-FFF2-40B4-BE49-F238E27FC236}">
              <a16:creationId xmlns:a16="http://schemas.microsoft.com/office/drawing/2014/main" id="{7FCCA63D-1C05-49F7-88E8-87FBBFB9D389}"/>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6" name="テキスト ボックス 565">
          <a:extLst>
            <a:ext uri="{FF2B5EF4-FFF2-40B4-BE49-F238E27FC236}">
              <a16:creationId xmlns:a16="http://schemas.microsoft.com/office/drawing/2014/main" id="{CC13A59B-A430-4C75-906B-B8199D92E256}"/>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a:extLst>
            <a:ext uri="{FF2B5EF4-FFF2-40B4-BE49-F238E27FC236}">
              <a16:creationId xmlns:a16="http://schemas.microsoft.com/office/drawing/2014/main" id="{801386FA-E6AC-4836-951B-C4419BA649E6}"/>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8" name="テキスト ボックス 567">
          <a:extLst>
            <a:ext uri="{FF2B5EF4-FFF2-40B4-BE49-F238E27FC236}">
              <a16:creationId xmlns:a16="http://schemas.microsoft.com/office/drawing/2014/main" id="{DCDF314C-4B9F-44B3-A393-5FD5DF416429}"/>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a:extLst>
            <a:ext uri="{FF2B5EF4-FFF2-40B4-BE49-F238E27FC236}">
              <a16:creationId xmlns:a16="http://schemas.microsoft.com/office/drawing/2014/main" id="{7625C7C5-353B-4109-8220-A0C3F5B62A32}"/>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0" name="テキスト ボックス 569">
          <a:extLst>
            <a:ext uri="{FF2B5EF4-FFF2-40B4-BE49-F238E27FC236}">
              <a16:creationId xmlns:a16="http://schemas.microsoft.com/office/drawing/2014/main" id="{482C10CA-CB2A-45B6-8492-70DE98DDA8A2}"/>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a:extLst>
            <a:ext uri="{FF2B5EF4-FFF2-40B4-BE49-F238E27FC236}">
              <a16:creationId xmlns:a16="http://schemas.microsoft.com/office/drawing/2014/main" id="{5804ED14-C0B6-43F6-9DB9-D8D89E5907B9}"/>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2" name="テキスト ボックス 571">
          <a:extLst>
            <a:ext uri="{FF2B5EF4-FFF2-40B4-BE49-F238E27FC236}">
              <a16:creationId xmlns:a16="http://schemas.microsoft.com/office/drawing/2014/main" id="{C368F562-C8B3-4DA5-B489-9E715832F038}"/>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34BF8094-4E29-4D08-8654-6A61B2453A2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a:extLst>
            <a:ext uri="{FF2B5EF4-FFF2-40B4-BE49-F238E27FC236}">
              <a16:creationId xmlns:a16="http://schemas.microsoft.com/office/drawing/2014/main" id="{30A3C49C-FC34-4B00-8137-A54B17948094}"/>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a:extLst>
            <a:ext uri="{FF2B5EF4-FFF2-40B4-BE49-F238E27FC236}">
              <a16:creationId xmlns:a16="http://schemas.microsoft.com/office/drawing/2014/main" id="{104065F9-1892-40D2-ABFB-50CAEA976D2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135472</xdr:rowOff>
    </xdr:from>
    <xdr:to>
      <xdr:col>116</xdr:col>
      <xdr:colOff>62864</xdr:colOff>
      <xdr:row>41</xdr:row>
      <xdr:rowOff>115729</xdr:rowOff>
    </xdr:to>
    <xdr:cxnSp macro="">
      <xdr:nvCxnSpPr>
        <xdr:cNvPr id="576" name="直線コネクタ 575">
          <a:extLst>
            <a:ext uri="{FF2B5EF4-FFF2-40B4-BE49-F238E27FC236}">
              <a16:creationId xmlns:a16="http://schemas.microsoft.com/office/drawing/2014/main" id="{D46BA269-664B-4EBC-91F1-2091CC40FF33}"/>
            </a:ext>
          </a:extLst>
        </xdr:cNvPr>
        <xdr:cNvCxnSpPr/>
      </xdr:nvCxnSpPr>
      <xdr:spPr>
        <a:xfrm flipV="1">
          <a:off x="22160864" y="5793322"/>
          <a:ext cx="0" cy="1351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119556</xdr:rowOff>
    </xdr:from>
    <xdr:ext cx="469744" cy="259045"/>
    <xdr:sp macro="" textlink="">
      <xdr:nvSpPr>
        <xdr:cNvPr id="577" name="【一般廃棄物処理施設】&#10;一人当たり有形固定資産（償却資産）額最小値テキスト">
          <a:extLst>
            <a:ext uri="{FF2B5EF4-FFF2-40B4-BE49-F238E27FC236}">
              <a16:creationId xmlns:a16="http://schemas.microsoft.com/office/drawing/2014/main" id="{33C38997-659F-47C5-B97D-44F3BC7C4FD1}"/>
            </a:ext>
          </a:extLst>
        </xdr:cNvPr>
        <xdr:cNvSpPr txBox="1"/>
      </xdr:nvSpPr>
      <xdr:spPr>
        <a:xfrm>
          <a:off x="22199600" y="7149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115729</xdr:rowOff>
    </xdr:from>
    <xdr:to>
      <xdr:col>116</xdr:col>
      <xdr:colOff>152400</xdr:colOff>
      <xdr:row>41</xdr:row>
      <xdr:rowOff>115729</xdr:rowOff>
    </xdr:to>
    <xdr:cxnSp macro="">
      <xdr:nvCxnSpPr>
        <xdr:cNvPr id="578" name="直線コネクタ 577">
          <a:extLst>
            <a:ext uri="{FF2B5EF4-FFF2-40B4-BE49-F238E27FC236}">
              <a16:creationId xmlns:a16="http://schemas.microsoft.com/office/drawing/2014/main" id="{BE40D5A7-E86C-437D-A944-41C9050622B9}"/>
            </a:ext>
          </a:extLst>
        </xdr:cNvPr>
        <xdr:cNvCxnSpPr/>
      </xdr:nvCxnSpPr>
      <xdr:spPr>
        <a:xfrm>
          <a:off x="22072600" y="7145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82149</xdr:rowOff>
    </xdr:from>
    <xdr:ext cx="599010" cy="259045"/>
    <xdr:sp macro="" textlink="">
      <xdr:nvSpPr>
        <xdr:cNvPr id="579" name="【一般廃棄物処理施設】&#10;一人当たり有形固定資産（償却資産）額最大値テキスト">
          <a:extLst>
            <a:ext uri="{FF2B5EF4-FFF2-40B4-BE49-F238E27FC236}">
              <a16:creationId xmlns:a16="http://schemas.microsoft.com/office/drawing/2014/main" id="{9082B821-018E-44A2-9484-AEF7D93564E7}"/>
            </a:ext>
          </a:extLst>
        </xdr:cNvPr>
        <xdr:cNvSpPr txBox="1"/>
      </xdr:nvSpPr>
      <xdr:spPr>
        <a:xfrm>
          <a:off x="22199600" y="5568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135472</xdr:rowOff>
    </xdr:from>
    <xdr:to>
      <xdr:col>116</xdr:col>
      <xdr:colOff>152400</xdr:colOff>
      <xdr:row>33</xdr:row>
      <xdr:rowOff>135472</xdr:rowOff>
    </xdr:to>
    <xdr:cxnSp macro="">
      <xdr:nvCxnSpPr>
        <xdr:cNvPr id="580" name="直線コネクタ 579">
          <a:extLst>
            <a:ext uri="{FF2B5EF4-FFF2-40B4-BE49-F238E27FC236}">
              <a16:creationId xmlns:a16="http://schemas.microsoft.com/office/drawing/2014/main" id="{220FB80F-D2D5-4298-BD0E-FD0A64206F0D}"/>
            </a:ext>
          </a:extLst>
        </xdr:cNvPr>
        <xdr:cNvCxnSpPr/>
      </xdr:nvCxnSpPr>
      <xdr:spPr>
        <a:xfrm>
          <a:off x="22072600" y="5793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81761</xdr:rowOff>
    </xdr:from>
    <xdr:ext cx="599010" cy="259045"/>
    <xdr:sp macro="" textlink="">
      <xdr:nvSpPr>
        <xdr:cNvPr id="581" name="【一般廃棄物処理施設】&#10;一人当たり有形固定資産（償却資産）額平均値テキスト">
          <a:extLst>
            <a:ext uri="{FF2B5EF4-FFF2-40B4-BE49-F238E27FC236}">
              <a16:creationId xmlns:a16="http://schemas.microsoft.com/office/drawing/2014/main" id="{2630F5E6-AFB8-4E3F-A9D4-B8696CB2E944}"/>
            </a:ext>
          </a:extLst>
        </xdr:cNvPr>
        <xdr:cNvSpPr txBox="1"/>
      </xdr:nvSpPr>
      <xdr:spPr>
        <a:xfrm>
          <a:off x="22199600" y="65968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103334</xdr:rowOff>
    </xdr:from>
    <xdr:to>
      <xdr:col>116</xdr:col>
      <xdr:colOff>114300</xdr:colOff>
      <xdr:row>39</xdr:row>
      <xdr:rowOff>33484</xdr:rowOff>
    </xdr:to>
    <xdr:sp macro="" textlink="">
      <xdr:nvSpPr>
        <xdr:cNvPr id="582" name="フローチャート: 判断 581">
          <a:extLst>
            <a:ext uri="{FF2B5EF4-FFF2-40B4-BE49-F238E27FC236}">
              <a16:creationId xmlns:a16="http://schemas.microsoft.com/office/drawing/2014/main" id="{CE82D224-CDAA-4E4B-AFC1-5378964024E0}"/>
            </a:ext>
          </a:extLst>
        </xdr:cNvPr>
        <xdr:cNvSpPr/>
      </xdr:nvSpPr>
      <xdr:spPr>
        <a:xfrm>
          <a:off x="22110700" y="661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101748</xdr:rowOff>
    </xdr:from>
    <xdr:to>
      <xdr:col>112</xdr:col>
      <xdr:colOff>38100</xdr:colOff>
      <xdr:row>39</xdr:row>
      <xdr:rowOff>31898</xdr:rowOff>
    </xdr:to>
    <xdr:sp macro="" textlink="">
      <xdr:nvSpPr>
        <xdr:cNvPr id="583" name="フローチャート: 判断 582">
          <a:extLst>
            <a:ext uri="{FF2B5EF4-FFF2-40B4-BE49-F238E27FC236}">
              <a16:creationId xmlns:a16="http://schemas.microsoft.com/office/drawing/2014/main" id="{FC23AA6D-975E-454F-AF38-6CB7B0FA74BC}"/>
            </a:ext>
          </a:extLst>
        </xdr:cNvPr>
        <xdr:cNvSpPr/>
      </xdr:nvSpPr>
      <xdr:spPr>
        <a:xfrm>
          <a:off x="21272500" y="66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140752</xdr:rowOff>
    </xdr:from>
    <xdr:to>
      <xdr:col>107</xdr:col>
      <xdr:colOff>101600</xdr:colOff>
      <xdr:row>39</xdr:row>
      <xdr:rowOff>70902</xdr:rowOff>
    </xdr:to>
    <xdr:sp macro="" textlink="">
      <xdr:nvSpPr>
        <xdr:cNvPr id="584" name="フローチャート: 判断 583">
          <a:extLst>
            <a:ext uri="{FF2B5EF4-FFF2-40B4-BE49-F238E27FC236}">
              <a16:creationId xmlns:a16="http://schemas.microsoft.com/office/drawing/2014/main" id="{93F174D4-C171-479C-8050-BC3B79D16A57}"/>
            </a:ext>
          </a:extLst>
        </xdr:cNvPr>
        <xdr:cNvSpPr/>
      </xdr:nvSpPr>
      <xdr:spPr>
        <a:xfrm>
          <a:off x="20383500" y="665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121696</xdr:rowOff>
    </xdr:from>
    <xdr:to>
      <xdr:col>102</xdr:col>
      <xdr:colOff>165100</xdr:colOff>
      <xdr:row>39</xdr:row>
      <xdr:rowOff>51846</xdr:rowOff>
    </xdr:to>
    <xdr:sp macro="" textlink="">
      <xdr:nvSpPr>
        <xdr:cNvPr id="585" name="フローチャート: 判断 584">
          <a:extLst>
            <a:ext uri="{FF2B5EF4-FFF2-40B4-BE49-F238E27FC236}">
              <a16:creationId xmlns:a16="http://schemas.microsoft.com/office/drawing/2014/main" id="{E27FE883-C420-492A-AF09-F47CD2B76E16}"/>
            </a:ext>
          </a:extLst>
        </xdr:cNvPr>
        <xdr:cNvSpPr/>
      </xdr:nvSpPr>
      <xdr:spPr>
        <a:xfrm>
          <a:off x="19494500" y="663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140253</xdr:rowOff>
    </xdr:from>
    <xdr:to>
      <xdr:col>98</xdr:col>
      <xdr:colOff>38100</xdr:colOff>
      <xdr:row>39</xdr:row>
      <xdr:rowOff>70403</xdr:rowOff>
    </xdr:to>
    <xdr:sp macro="" textlink="">
      <xdr:nvSpPr>
        <xdr:cNvPr id="586" name="フローチャート: 判断 585">
          <a:extLst>
            <a:ext uri="{FF2B5EF4-FFF2-40B4-BE49-F238E27FC236}">
              <a16:creationId xmlns:a16="http://schemas.microsoft.com/office/drawing/2014/main" id="{1DBB1DEA-7084-4E8D-9B92-77E5E694D1A8}"/>
            </a:ext>
          </a:extLst>
        </xdr:cNvPr>
        <xdr:cNvSpPr/>
      </xdr:nvSpPr>
      <xdr:spPr>
        <a:xfrm>
          <a:off x="18605500" y="665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5697BC68-C340-4EDC-98D1-0D93BE40485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F9D89945-280A-4A48-B4C1-0B3CAF4E612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6D6A4D5-0C80-45D3-9F96-6ED2F914EED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DA3C706C-848C-407E-BE40-C775F48C8A5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BC94F40B-A63C-4631-B465-6039114CAF2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88604</xdr:rowOff>
    </xdr:from>
    <xdr:to>
      <xdr:col>116</xdr:col>
      <xdr:colOff>114300</xdr:colOff>
      <xdr:row>38</xdr:row>
      <xdr:rowOff>18754</xdr:rowOff>
    </xdr:to>
    <xdr:sp macro="" textlink="">
      <xdr:nvSpPr>
        <xdr:cNvPr id="592" name="楕円 591">
          <a:extLst>
            <a:ext uri="{FF2B5EF4-FFF2-40B4-BE49-F238E27FC236}">
              <a16:creationId xmlns:a16="http://schemas.microsoft.com/office/drawing/2014/main" id="{13A3533C-B0B1-4007-910B-CA033F0E0562}"/>
            </a:ext>
          </a:extLst>
        </xdr:cNvPr>
        <xdr:cNvSpPr/>
      </xdr:nvSpPr>
      <xdr:spPr>
        <a:xfrm>
          <a:off x="22110700" y="643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111481</xdr:rowOff>
    </xdr:from>
    <xdr:ext cx="599010" cy="259045"/>
    <xdr:sp macro="" textlink="">
      <xdr:nvSpPr>
        <xdr:cNvPr id="593" name="【一般廃棄物処理施設】&#10;一人当たり有形固定資産（償却資産）額該当値テキスト">
          <a:extLst>
            <a:ext uri="{FF2B5EF4-FFF2-40B4-BE49-F238E27FC236}">
              <a16:creationId xmlns:a16="http://schemas.microsoft.com/office/drawing/2014/main" id="{0CB099FB-2D62-431C-B46C-22BB0BBECF27}"/>
            </a:ext>
          </a:extLst>
        </xdr:cNvPr>
        <xdr:cNvSpPr txBox="1"/>
      </xdr:nvSpPr>
      <xdr:spPr>
        <a:xfrm>
          <a:off x="22199600" y="6283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105071</xdr:rowOff>
    </xdr:from>
    <xdr:to>
      <xdr:col>112</xdr:col>
      <xdr:colOff>38100</xdr:colOff>
      <xdr:row>38</xdr:row>
      <xdr:rowOff>35221</xdr:rowOff>
    </xdr:to>
    <xdr:sp macro="" textlink="">
      <xdr:nvSpPr>
        <xdr:cNvPr id="594" name="楕円 593">
          <a:extLst>
            <a:ext uri="{FF2B5EF4-FFF2-40B4-BE49-F238E27FC236}">
              <a16:creationId xmlns:a16="http://schemas.microsoft.com/office/drawing/2014/main" id="{336D7125-12A5-4A9F-89EA-634D692B4C85}"/>
            </a:ext>
          </a:extLst>
        </xdr:cNvPr>
        <xdr:cNvSpPr/>
      </xdr:nvSpPr>
      <xdr:spPr>
        <a:xfrm>
          <a:off x="21272500" y="644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139404</xdr:rowOff>
    </xdr:from>
    <xdr:to>
      <xdr:col>116</xdr:col>
      <xdr:colOff>63500</xdr:colOff>
      <xdr:row>37</xdr:row>
      <xdr:rowOff>155871</xdr:rowOff>
    </xdr:to>
    <xdr:cxnSp macro="">
      <xdr:nvCxnSpPr>
        <xdr:cNvPr id="595" name="直線コネクタ 594">
          <a:extLst>
            <a:ext uri="{FF2B5EF4-FFF2-40B4-BE49-F238E27FC236}">
              <a16:creationId xmlns:a16="http://schemas.microsoft.com/office/drawing/2014/main" id="{6AA65378-5405-48D5-9A5C-EBF61244B47D}"/>
            </a:ext>
          </a:extLst>
        </xdr:cNvPr>
        <xdr:cNvCxnSpPr/>
      </xdr:nvCxnSpPr>
      <xdr:spPr>
        <a:xfrm flipV="1">
          <a:off x="21323300" y="6483054"/>
          <a:ext cx="838200" cy="1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127831</xdr:rowOff>
    </xdr:from>
    <xdr:to>
      <xdr:col>107</xdr:col>
      <xdr:colOff>101600</xdr:colOff>
      <xdr:row>38</xdr:row>
      <xdr:rowOff>57981</xdr:rowOff>
    </xdr:to>
    <xdr:sp macro="" textlink="">
      <xdr:nvSpPr>
        <xdr:cNvPr id="596" name="楕円 595">
          <a:extLst>
            <a:ext uri="{FF2B5EF4-FFF2-40B4-BE49-F238E27FC236}">
              <a16:creationId xmlns:a16="http://schemas.microsoft.com/office/drawing/2014/main" id="{D8564809-A322-4D42-AA0A-78BC375680D0}"/>
            </a:ext>
          </a:extLst>
        </xdr:cNvPr>
        <xdr:cNvSpPr/>
      </xdr:nvSpPr>
      <xdr:spPr>
        <a:xfrm>
          <a:off x="20383500" y="647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155871</xdr:rowOff>
    </xdr:from>
    <xdr:to>
      <xdr:col>111</xdr:col>
      <xdr:colOff>177800</xdr:colOff>
      <xdr:row>38</xdr:row>
      <xdr:rowOff>7181</xdr:rowOff>
    </xdr:to>
    <xdr:cxnSp macro="">
      <xdr:nvCxnSpPr>
        <xdr:cNvPr id="597" name="直線コネクタ 596">
          <a:extLst>
            <a:ext uri="{FF2B5EF4-FFF2-40B4-BE49-F238E27FC236}">
              <a16:creationId xmlns:a16="http://schemas.microsoft.com/office/drawing/2014/main" id="{0D3A786F-2B6D-4DFD-95BD-F6837E408753}"/>
            </a:ext>
          </a:extLst>
        </xdr:cNvPr>
        <xdr:cNvCxnSpPr/>
      </xdr:nvCxnSpPr>
      <xdr:spPr>
        <a:xfrm flipV="1">
          <a:off x="20434300" y="6499521"/>
          <a:ext cx="889000" cy="22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123899</xdr:rowOff>
    </xdr:from>
    <xdr:to>
      <xdr:col>102</xdr:col>
      <xdr:colOff>165100</xdr:colOff>
      <xdr:row>38</xdr:row>
      <xdr:rowOff>54049</xdr:rowOff>
    </xdr:to>
    <xdr:sp macro="" textlink="">
      <xdr:nvSpPr>
        <xdr:cNvPr id="598" name="楕円 597">
          <a:extLst>
            <a:ext uri="{FF2B5EF4-FFF2-40B4-BE49-F238E27FC236}">
              <a16:creationId xmlns:a16="http://schemas.microsoft.com/office/drawing/2014/main" id="{6E346D87-0B91-4502-927C-643C1C20016B}"/>
            </a:ext>
          </a:extLst>
        </xdr:cNvPr>
        <xdr:cNvSpPr/>
      </xdr:nvSpPr>
      <xdr:spPr>
        <a:xfrm>
          <a:off x="19494500" y="646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3249</xdr:rowOff>
    </xdr:from>
    <xdr:to>
      <xdr:col>107</xdr:col>
      <xdr:colOff>50800</xdr:colOff>
      <xdr:row>38</xdr:row>
      <xdr:rowOff>7181</xdr:rowOff>
    </xdr:to>
    <xdr:cxnSp macro="">
      <xdr:nvCxnSpPr>
        <xdr:cNvPr id="599" name="直線コネクタ 598">
          <a:extLst>
            <a:ext uri="{FF2B5EF4-FFF2-40B4-BE49-F238E27FC236}">
              <a16:creationId xmlns:a16="http://schemas.microsoft.com/office/drawing/2014/main" id="{76FD6C4A-8C4F-4303-9264-88AA17C0B95C}"/>
            </a:ext>
          </a:extLst>
        </xdr:cNvPr>
        <xdr:cNvCxnSpPr/>
      </xdr:nvCxnSpPr>
      <xdr:spPr>
        <a:xfrm>
          <a:off x="19545300" y="6518349"/>
          <a:ext cx="889000" cy="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159218</xdr:rowOff>
    </xdr:from>
    <xdr:to>
      <xdr:col>98</xdr:col>
      <xdr:colOff>38100</xdr:colOff>
      <xdr:row>37</xdr:row>
      <xdr:rowOff>89368</xdr:rowOff>
    </xdr:to>
    <xdr:sp macro="" textlink="">
      <xdr:nvSpPr>
        <xdr:cNvPr id="600" name="楕円 599">
          <a:extLst>
            <a:ext uri="{FF2B5EF4-FFF2-40B4-BE49-F238E27FC236}">
              <a16:creationId xmlns:a16="http://schemas.microsoft.com/office/drawing/2014/main" id="{0563E7F9-195F-4960-A365-A7E90D96BCEC}"/>
            </a:ext>
          </a:extLst>
        </xdr:cNvPr>
        <xdr:cNvSpPr/>
      </xdr:nvSpPr>
      <xdr:spPr>
        <a:xfrm>
          <a:off x="18605500" y="633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38568</xdr:rowOff>
    </xdr:from>
    <xdr:to>
      <xdr:col>102</xdr:col>
      <xdr:colOff>114300</xdr:colOff>
      <xdr:row>38</xdr:row>
      <xdr:rowOff>3249</xdr:rowOff>
    </xdr:to>
    <xdr:cxnSp macro="">
      <xdr:nvCxnSpPr>
        <xdr:cNvPr id="601" name="直線コネクタ 600">
          <a:extLst>
            <a:ext uri="{FF2B5EF4-FFF2-40B4-BE49-F238E27FC236}">
              <a16:creationId xmlns:a16="http://schemas.microsoft.com/office/drawing/2014/main" id="{742FCC59-F10B-43E9-9DF9-571373207284}"/>
            </a:ext>
          </a:extLst>
        </xdr:cNvPr>
        <xdr:cNvCxnSpPr/>
      </xdr:nvCxnSpPr>
      <xdr:spPr>
        <a:xfrm>
          <a:off x="18656300" y="6382218"/>
          <a:ext cx="889000" cy="13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23025</xdr:rowOff>
    </xdr:from>
    <xdr:ext cx="599010" cy="259045"/>
    <xdr:sp macro="" textlink="">
      <xdr:nvSpPr>
        <xdr:cNvPr id="602" name="n_1aveValue【一般廃棄物処理施設】&#10;一人当たり有形固定資産（償却資産）額">
          <a:extLst>
            <a:ext uri="{FF2B5EF4-FFF2-40B4-BE49-F238E27FC236}">
              <a16:creationId xmlns:a16="http://schemas.microsoft.com/office/drawing/2014/main" id="{9EECC5BE-C64C-473D-9DCB-0E7D8C8679D3}"/>
            </a:ext>
          </a:extLst>
        </xdr:cNvPr>
        <xdr:cNvSpPr txBox="1"/>
      </xdr:nvSpPr>
      <xdr:spPr>
        <a:xfrm>
          <a:off x="21011095" y="6709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62029</xdr:rowOff>
    </xdr:from>
    <xdr:ext cx="534377" cy="259045"/>
    <xdr:sp macro="" textlink="">
      <xdr:nvSpPr>
        <xdr:cNvPr id="603" name="n_2aveValue【一般廃棄物処理施設】&#10;一人当たり有形固定資産（償却資産）額">
          <a:extLst>
            <a:ext uri="{FF2B5EF4-FFF2-40B4-BE49-F238E27FC236}">
              <a16:creationId xmlns:a16="http://schemas.microsoft.com/office/drawing/2014/main" id="{B4CB736E-FCA6-4F93-98E3-AE81EAE3E136}"/>
            </a:ext>
          </a:extLst>
        </xdr:cNvPr>
        <xdr:cNvSpPr txBox="1"/>
      </xdr:nvSpPr>
      <xdr:spPr>
        <a:xfrm>
          <a:off x="20167111" y="674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42973</xdr:rowOff>
    </xdr:from>
    <xdr:ext cx="599010" cy="259045"/>
    <xdr:sp macro="" textlink="">
      <xdr:nvSpPr>
        <xdr:cNvPr id="604" name="n_3aveValue【一般廃棄物処理施設】&#10;一人当たり有形固定資産（償却資産）額">
          <a:extLst>
            <a:ext uri="{FF2B5EF4-FFF2-40B4-BE49-F238E27FC236}">
              <a16:creationId xmlns:a16="http://schemas.microsoft.com/office/drawing/2014/main" id="{E4573045-BD7B-4A22-AD21-62A62FF46D38}"/>
            </a:ext>
          </a:extLst>
        </xdr:cNvPr>
        <xdr:cNvSpPr txBox="1"/>
      </xdr:nvSpPr>
      <xdr:spPr>
        <a:xfrm>
          <a:off x="19245795" y="672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61530</xdr:rowOff>
    </xdr:from>
    <xdr:ext cx="534377" cy="259045"/>
    <xdr:sp macro="" textlink="">
      <xdr:nvSpPr>
        <xdr:cNvPr id="605" name="n_4aveValue【一般廃棄物処理施設】&#10;一人当たり有形固定資産（償却資産）額">
          <a:extLst>
            <a:ext uri="{FF2B5EF4-FFF2-40B4-BE49-F238E27FC236}">
              <a16:creationId xmlns:a16="http://schemas.microsoft.com/office/drawing/2014/main" id="{9FF8A8E0-A596-4146-9687-F32C4D1B5FBF}"/>
            </a:ext>
          </a:extLst>
        </xdr:cNvPr>
        <xdr:cNvSpPr txBox="1"/>
      </xdr:nvSpPr>
      <xdr:spPr>
        <a:xfrm>
          <a:off x="18389111" y="674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51748</xdr:rowOff>
    </xdr:from>
    <xdr:ext cx="599010" cy="259045"/>
    <xdr:sp macro="" textlink="">
      <xdr:nvSpPr>
        <xdr:cNvPr id="606" name="n_1mainValue【一般廃棄物処理施設】&#10;一人当たり有形固定資産（償却資産）額">
          <a:extLst>
            <a:ext uri="{FF2B5EF4-FFF2-40B4-BE49-F238E27FC236}">
              <a16:creationId xmlns:a16="http://schemas.microsoft.com/office/drawing/2014/main" id="{D2737966-A0F8-4646-A46E-C57B51E9EED0}"/>
            </a:ext>
          </a:extLst>
        </xdr:cNvPr>
        <xdr:cNvSpPr txBox="1"/>
      </xdr:nvSpPr>
      <xdr:spPr>
        <a:xfrm>
          <a:off x="21011095" y="6223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74508</xdr:rowOff>
    </xdr:from>
    <xdr:ext cx="599010" cy="259045"/>
    <xdr:sp macro="" textlink="">
      <xdr:nvSpPr>
        <xdr:cNvPr id="607" name="n_2mainValue【一般廃棄物処理施設】&#10;一人当たり有形固定資産（償却資産）額">
          <a:extLst>
            <a:ext uri="{FF2B5EF4-FFF2-40B4-BE49-F238E27FC236}">
              <a16:creationId xmlns:a16="http://schemas.microsoft.com/office/drawing/2014/main" id="{52E186CC-1685-4212-B135-D40CE3BCAA4E}"/>
            </a:ext>
          </a:extLst>
        </xdr:cNvPr>
        <xdr:cNvSpPr txBox="1"/>
      </xdr:nvSpPr>
      <xdr:spPr>
        <a:xfrm>
          <a:off x="20134795" y="6246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70576</xdr:rowOff>
    </xdr:from>
    <xdr:ext cx="599010" cy="259045"/>
    <xdr:sp macro="" textlink="">
      <xdr:nvSpPr>
        <xdr:cNvPr id="608" name="n_3mainValue【一般廃棄物処理施設】&#10;一人当たり有形固定資産（償却資産）額">
          <a:extLst>
            <a:ext uri="{FF2B5EF4-FFF2-40B4-BE49-F238E27FC236}">
              <a16:creationId xmlns:a16="http://schemas.microsoft.com/office/drawing/2014/main" id="{32908BBC-18D4-400D-8930-4AE8DD9211F3}"/>
            </a:ext>
          </a:extLst>
        </xdr:cNvPr>
        <xdr:cNvSpPr txBox="1"/>
      </xdr:nvSpPr>
      <xdr:spPr>
        <a:xfrm>
          <a:off x="19245795" y="6242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105895</xdr:rowOff>
    </xdr:from>
    <xdr:ext cx="599010" cy="259045"/>
    <xdr:sp macro="" textlink="">
      <xdr:nvSpPr>
        <xdr:cNvPr id="609" name="n_4mainValue【一般廃棄物処理施設】&#10;一人当たり有形固定資産（償却資産）額">
          <a:extLst>
            <a:ext uri="{FF2B5EF4-FFF2-40B4-BE49-F238E27FC236}">
              <a16:creationId xmlns:a16="http://schemas.microsoft.com/office/drawing/2014/main" id="{FBA604E2-90C9-4004-BF23-78E58BD3D64B}"/>
            </a:ext>
          </a:extLst>
        </xdr:cNvPr>
        <xdr:cNvSpPr txBox="1"/>
      </xdr:nvSpPr>
      <xdr:spPr>
        <a:xfrm>
          <a:off x="18356795" y="6106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5847E57A-E56A-47DD-85AF-44FB256FD7E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2AE0847D-1B0E-4902-B338-B9234E03D3E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5741E9A3-2939-47BA-9A2C-87EC0E897DF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C54C5DFD-89D2-416D-807B-E7CA9C91115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C5613B91-91DA-41CD-858D-A41B61A7577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730ADAB1-9F9B-4FA4-A2D0-4DDEC0AE94F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00FFB6B2-ED5C-4F88-AB1E-865BDD14251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B8AFF089-A775-4DEA-A852-CDA0608AD87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0918EE46-04BC-409F-AD45-9E3182E74A5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FFF480BC-2B98-4222-BC3F-E77E8DFE3E9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28515ED7-D982-49E4-A320-9A405E76C27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1" name="直線コネクタ 620">
          <a:extLst>
            <a:ext uri="{FF2B5EF4-FFF2-40B4-BE49-F238E27FC236}">
              <a16:creationId xmlns:a16="http://schemas.microsoft.com/office/drawing/2014/main" id="{205EAF4B-431C-4C88-949A-B6C229D2C631}"/>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22" name="テキスト ボックス 621">
          <a:extLst>
            <a:ext uri="{FF2B5EF4-FFF2-40B4-BE49-F238E27FC236}">
              <a16:creationId xmlns:a16="http://schemas.microsoft.com/office/drawing/2014/main" id="{BE086D5B-6309-433E-95B7-59E97AF48AEF}"/>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3" name="直線コネクタ 622">
          <a:extLst>
            <a:ext uri="{FF2B5EF4-FFF2-40B4-BE49-F238E27FC236}">
              <a16:creationId xmlns:a16="http://schemas.microsoft.com/office/drawing/2014/main" id="{BB0958CC-E06C-4C2E-AF0F-D0029CA344E1}"/>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4" name="テキスト ボックス 623">
          <a:extLst>
            <a:ext uri="{FF2B5EF4-FFF2-40B4-BE49-F238E27FC236}">
              <a16:creationId xmlns:a16="http://schemas.microsoft.com/office/drawing/2014/main" id="{2FB36282-6E86-40F7-BDAC-4F722AC577E9}"/>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5" name="直線コネクタ 624">
          <a:extLst>
            <a:ext uri="{FF2B5EF4-FFF2-40B4-BE49-F238E27FC236}">
              <a16:creationId xmlns:a16="http://schemas.microsoft.com/office/drawing/2014/main" id="{2CCCA4D3-A03B-4D5A-B86A-9E7622D23A4F}"/>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6" name="テキスト ボックス 625">
          <a:extLst>
            <a:ext uri="{FF2B5EF4-FFF2-40B4-BE49-F238E27FC236}">
              <a16:creationId xmlns:a16="http://schemas.microsoft.com/office/drawing/2014/main" id="{70CAD408-AA97-4318-908A-05F6B973D535}"/>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7" name="直線コネクタ 626">
          <a:extLst>
            <a:ext uri="{FF2B5EF4-FFF2-40B4-BE49-F238E27FC236}">
              <a16:creationId xmlns:a16="http://schemas.microsoft.com/office/drawing/2014/main" id="{E713EB70-B9BE-4AFE-ADFD-58BED9E3DA0F}"/>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8" name="テキスト ボックス 627">
          <a:extLst>
            <a:ext uri="{FF2B5EF4-FFF2-40B4-BE49-F238E27FC236}">
              <a16:creationId xmlns:a16="http://schemas.microsoft.com/office/drawing/2014/main" id="{537A9FB2-18E4-4B67-B6BE-AFD4712AB6FC}"/>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562E7CBC-097B-40B8-8668-2BB173F31C3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0" name="テキスト ボックス 629">
          <a:extLst>
            <a:ext uri="{FF2B5EF4-FFF2-40B4-BE49-F238E27FC236}">
              <a16:creationId xmlns:a16="http://schemas.microsoft.com/office/drawing/2014/main" id="{17B8DF20-69C4-4118-BDAC-E65EB61C85D6}"/>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C1E9F850-EF31-4FC3-AD69-4DB20CE3F78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68580</xdr:rowOff>
    </xdr:from>
    <xdr:to>
      <xdr:col>85</xdr:col>
      <xdr:colOff>126364</xdr:colOff>
      <xdr:row>64</xdr:row>
      <xdr:rowOff>0</xdr:rowOff>
    </xdr:to>
    <xdr:cxnSp macro="">
      <xdr:nvCxnSpPr>
        <xdr:cNvPr id="632" name="直線コネクタ 631">
          <a:extLst>
            <a:ext uri="{FF2B5EF4-FFF2-40B4-BE49-F238E27FC236}">
              <a16:creationId xmlns:a16="http://schemas.microsoft.com/office/drawing/2014/main" id="{16DD64B6-6930-4B75-98AF-7C4C82D05A31}"/>
            </a:ext>
          </a:extLst>
        </xdr:cNvPr>
        <xdr:cNvCxnSpPr/>
      </xdr:nvCxnSpPr>
      <xdr:spPr>
        <a:xfrm flipV="1">
          <a:off x="16318864" y="9498330"/>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69744" cy="259045"/>
    <xdr:sp macro="" textlink="">
      <xdr:nvSpPr>
        <xdr:cNvPr id="633" name="【保健センター・保健所】&#10;有形固定資産減価償却率最小値テキスト">
          <a:extLst>
            <a:ext uri="{FF2B5EF4-FFF2-40B4-BE49-F238E27FC236}">
              <a16:creationId xmlns:a16="http://schemas.microsoft.com/office/drawing/2014/main" id="{3916AA8F-5F67-45A8-999F-A05322895991}"/>
            </a:ext>
          </a:extLst>
        </xdr:cNvPr>
        <xdr:cNvSpPr txBox="1"/>
      </xdr:nvSpPr>
      <xdr:spPr>
        <a:xfrm>
          <a:off x="16357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634" name="直線コネクタ 633">
          <a:extLst>
            <a:ext uri="{FF2B5EF4-FFF2-40B4-BE49-F238E27FC236}">
              <a16:creationId xmlns:a16="http://schemas.microsoft.com/office/drawing/2014/main" id="{29517B8C-A9D0-4A9D-A945-943707971904}"/>
            </a:ext>
          </a:extLst>
        </xdr:cNvPr>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15257</xdr:rowOff>
    </xdr:from>
    <xdr:ext cx="405111" cy="259045"/>
    <xdr:sp macro="" textlink="">
      <xdr:nvSpPr>
        <xdr:cNvPr id="635" name="【保健センター・保健所】&#10;有形固定資産減価償却率最大値テキスト">
          <a:extLst>
            <a:ext uri="{FF2B5EF4-FFF2-40B4-BE49-F238E27FC236}">
              <a16:creationId xmlns:a16="http://schemas.microsoft.com/office/drawing/2014/main" id="{3A6C847C-9281-4F21-872D-17F315C9DA3B}"/>
            </a:ext>
          </a:extLst>
        </xdr:cNvPr>
        <xdr:cNvSpPr txBox="1"/>
      </xdr:nvSpPr>
      <xdr:spPr>
        <a:xfrm>
          <a:off x="16357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68580</xdr:rowOff>
    </xdr:from>
    <xdr:to>
      <xdr:col>86</xdr:col>
      <xdr:colOff>25400</xdr:colOff>
      <xdr:row>55</xdr:row>
      <xdr:rowOff>68580</xdr:rowOff>
    </xdr:to>
    <xdr:cxnSp macro="">
      <xdr:nvCxnSpPr>
        <xdr:cNvPr id="636" name="直線コネクタ 635">
          <a:extLst>
            <a:ext uri="{FF2B5EF4-FFF2-40B4-BE49-F238E27FC236}">
              <a16:creationId xmlns:a16="http://schemas.microsoft.com/office/drawing/2014/main" id="{BA0CF1B5-552D-4399-9985-3EC61B490C6C}"/>
            </a:ext>
          </a:extLst>
        </xdr:cNvPr>
        <xdr:cNvCxnSpPr/>
      </xdr:nvCxnSpPr>
      <xdr:spPr>
        <a:xfrm>
          <a:off x="16230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73931</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4CCE5459-2DB5-4D51-BE80-6B5031E1D1A3}"/>
            </a:ext>
          </a:extLst>
        </xdr:cNvPr>
        <xdr:cNvSpPr txBox="1"/>
      </xdr:nvSpPr>
      <xdr:spPr>
        <a:xfrm>
          <a:off x="16357600" y="98465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95504</xdr:rowOff>
    </xdr:from>
    <xdr:to>
      <xdr:col>85</xdr:col>
      <xdr:colOff>177800</xdr:colOff>
      <xdr:row>58</xdr:row>
      <xdr:rowOff>25654</xdr:rowOff>
    </xdr:to>
    <xdr:sp macro="" textlink="">
      <xdr:nvSpPr>
        <xdr:cNvPr id="638" name="フローチャート: 判断 637">
          <a:extLst>
            <a:ext uri="{FF2B5EF4-FFF2-40B4-BE49-F238E27FC236}">
              <a16:creationId xmlns:a16="http://schemas.microsoft.com/office/drawing/2014/main" id="{17E2FE80-8B12-4A94-B5A3-23AF2B50841D}"/>
            </a:ext>
          </a:extLst>
        </xdr:cNvPr>
        <xdr:cNvSpPr/>
      </xdr:nvSpPr>
      <xdr:spPr>
        <a:xfrm>
          <a:off x="16268700" y="986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15494</xdr:rowOff>
    </xdr:from>
    <xdr:to>
      <xdr:col>81</xdr:col>
      <xdr:colOff>101600</xdr:colOff>
      <xdr:row>57</xdr:row>
      <xdr:rowOff>117094</xdr:rowOff>
    </xdr:to>
    <xdr:sp macro="" textlink="">
      <xdr:nvSpPr>
        <xdr:cNvPr id="639" name="フローチャート: 判断 638">
          <a:extLst>
            <a:ext uri="{FF2B5EF4-FFF2-40B4-BE49-F238E27FC236}">
              <a16:creationId xmlns:a16="http://schemas.microsoft.com/office/drawing/2014/main" id="{0249D140-7EFD-4B83-885B-A318297D9455}"/>
            </a:ext>
          </a:extLst>
        </xdr:cNvPr>
        <xdr:cNvSpPr/>
      </xdr:nvSpPr>
      <xdr:spPr>
        <a:xfrm>
          <a:off x="15430500" y="978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134366</xdr:rowOff>
    </xdr:from>
    <xdr:to>
      <xdr:col>76</xdr:col>
      <xdr:colOff>165100</xdr:colOff>
      <xdr:row>57</xdr:row>
      <xdr:rowOff>64516</xdr:rowOff>
    </xdr:to>
    <xdr:sp macro="" textlink="">
      <xdr:nvSpPr>
        <xdr:cNvPr id="640" name="フローチャート: 判断 639">
          <a:extLst>
            <a:ext uri="{FF2B5EF4-FFF2-40B4-BE49-F238E27FC236}">
              <a16:creationId xmlns:a16="http://schemas.microsoft.com/office/drawing/2014/main" id="{65584E1F-DA9F-4916-81D1-075C45318787}"/>
            </a:ext>
          </a:extLst>
        </xdr:cNvPr>
        <xdr:cNvSpPr/>
      </xdr:nvSpPr>
      <xdr:spPr>
        <a:xfrm>
          <a:off x="14541500" y="973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93218</xdr:rowOff>
    </xdr:from>
    <xdr:to>
      <xdr:col>72</xdr:col>
      <xdr:colOff>38100</xdr:colOff>
      <xdr:row>57</xdr:row>
      <xdr:rowOff>23368</xdr:rowOff>
    </xdr:to>
    <xdr:sp macro="" textlink="">
      <xdr:nvSpPr>
        <xdr:cNvPr id="641" name="フローチャート: 判断 640">
          <a:extLst>
            <a:ext uri="{FF2B5EF4-FFF2-40B4-BE49-F238E27FC236}">
              <a16:creationId xmlns:a16="http://schemas.microsoft.com/office/drawing/2014/main" id="{343F797D-4FBF-4C70-9368-B7A2F72DB53B}"/>
            </a:ext>
          </a:extLst>
        </xdr:cNvPr>
        <xdr:cNvSpPr/>
      </xdr:nvSpPr>
      <xdr:spPr>
        <a:xfrm>
          <a:off x="13652500" y="9694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145796</xdr:rowOff>
    </xdr:from>
    <xdr:to>
      <xdr:col>67</xdr:col>
      <xdr:colOff>101600</xdr:colOff>
      <xdr:row>57</xdr:row>
      <xdr:rowOff>75946</xdr:rowOff>
    </xdr:to>
    <xdr:sp macro="" textlink="">
      <xdr:nvSpPr>
        <xdr:cNvPr id="642" name="フローチャート: 判断 641">
          <a:extLst>
            <a:ext uri="{FF2B5EF4-FFF2-40B4-BE49-F238E27FC236}">
              <a16:creationId xmlns:a16="http://schemas.microsoft.com/office/drawing/2014/main" id="{70D14869-A46B-4651-A8E2-05622C03FE7B}"/>
            </a:ext>
          </a:extLst>
        </xdr:cNvPr>
        <xdr:cNvSpPr/>
      </xdr:nvSpPr>
      <xdr:spPr>
        <a:xfrm>
          <a:off x="12763500" y="974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EB8C7D6C-5BA7-49E7-A15E-B41D6F0EDBE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BF063107-9092-4AA9-AAC7-BED9A0F8358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E2DDE551-1BE2-497B-BBE3-852EEB41593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84BD69D4-7153-4578-BF48-E3B71FB50F2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C3DD6D70-6CF9-4016-B154-B53013333BA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1778</xdr:rowOff>
    </xdr:from>
    <xdr:to>
      <xdr:col>85</xdr:col>
      <xdr:colOff>177800</xdr:colOff>
      <xdr:row>56</xdr:row>
      <xdr:rowOff>103378</xdr:rowOff>
    </xdr:to>
    <xdr:sp macro="" textlink="">
      <xdr:nvSpPr>
        <xdr:cNvPr id="648" name="楕円 647">
          <a:extLst>
            <a:ext uri="{FF2B5EF4-FFF2-40B4-BE49-F238E27FC236}">
              <a16:creationId xmlns:a16="http://schemas.microsoft.com/office/drawing/2014/main" id="{9736CBD3-1BF2-49D0-961C-4F2C7779B191}"/>
            </a:ext>
          </a:extLst>
        </xdr:cNvPr>
        <xdr:cNvSpPr/>
      </xdr:nvSpPr>
      <xdr:spPr>
        <a:xfrm>
          <a:off x="16268700" y="96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24655</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4F4BE872-F79C-4AE4-A735-D72E70B78FCE}"/>
            </a:ext>
          </a:extLst>
        </xdr:cNvPr>
        <xdr:cNvSpPr txBox="1"/>
      </xdr:nvSpPr>
      <xdr:spPr>
        <a:xfrm>
          <a:off x="16357600" y="9454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113792</xdr:rowOff>
    </xdr:from>
    <xdr:to>
      <xdr:col>81</xdr:col>
      <xdr:colOff>101600</xdr:colOff>
      <xdr:row>56</xdr:row>
      <xdr:rowOff>43942</xdr:rowOff>
    </xdr:to>
    <xdr:sp macro="" textlink="">
      <xdr:nvSpPr>
        <xdr:cNvPr id="650" name="楕円 649">
          <a:extLst>
            <a:ext uri="{FF2B5EF4-FFF2-40B4-BE49-F238E27FC236}">
              <a16:creationId xmlns:a16="http://schemas.microsoft.com/office/drawing/2014/main" id="{3A8B454F-BA46-4295-9030-4EAF82FCAC51}"/>
            </a:ext>
          </a:extLst>
        </xdr:cNvPr>
        <xdr:cNvSpPr/>
      </xdr:nvSpPr>
      <xdr:spPr>
        <a:xfrm>
          <a:off x="15430500" y="954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164592</xdr:rowOff>
    </xdr:from>
    <xdr:to>
      <xdr:col>85</xdr:col>
      <xdr:colOff>127000</xdr:colOff>
      <xdr:row>56</xdr:row>
      <xdr:rowOff>52578</xdr:rowOff>
    </xdr:to>
    <xdr:cxnSp macro="">
      <xdr:nvCxnSpPr>
        <xdr:cNvPr id="651" name="直線コネクタ 650">
          <a:extLst>
            <a:ext uri="{FF2B5EF4-FFF2-40B4-BE49-F238E27FC236}">
              <a16:creationId xmlns:a16="http://schemas.microsoft.com/office/drawing/2014/main" id="{37BF1308-7C85-4BB5-A28D-9915E84F709B}"/>
            </a:ext>
          </a:extLst>
        </xdr:cNvPr>
        <xdr:cNvCxnSpPr/>
      </xdr:nvCxnSpPr>
      <xdr:spPr>
        <a:xfrm>
          <a:off x="15481300" y="959434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6350</xdr:rowOff>
    </xdr:from>
    <xdr:to>
      <xdr:col>76</xdr:col>
      <xdr:colOff>165100</xdr:colOff>
      <xdr:row>56</xdr:row>
      <xdr:rowOff>107950</xdr:rowOff>
    </xdr:to>
    <xdr:sp macro="" textlink="">
      <xdr:nvSpPr>
        <xdr:cNvPr id="652" name="楕円 651">
          <a:extLst>
            <a:ext uri="{FF2B5EF4-FFF2-40B4-BE49-F238E27FC236}">
              <a16:creationId xmlns:a16="http://schemas.microsoft.com/office/drawing/2014/main" id="{844FB52E-FB81-481F-9B19-BC05A4CEF76C}"/>
            </a:ext>
          </a:extLst>
        </xdr:cNvPr>
        <xdr:cNvSpPr/>
      </xdr:nvSpPr>
      <xdr:spPr>
        <a:xfrm>
          <a:off x="14541500" y="960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164592</xdr:rowOff>
    </xdr:from>
    <xdr:to>
      <xdr:col>81</xdr:col>
      <xdr:colOff>50800</xdr:colOff>
      <xdr:row>56</xdr:row>
      <xdr:rowOff>57150</xdr:rowOff>
    </xdr:to>
    <xdr:cxnSp macro="">
      <xdr:nvCxnSpPr>
        <xdr:cNvPr id="653" name="直線コネクタ 652">
          <a:extLst>
            <a:ext uri="{FF2B5EF4-FFF2-40B4-BE49-F238E27FC236}">
              <a16:creationId xmlns:a16="http://schemas.microsoft.com/office/drawing/2014/main" id="{6B785442-DB1A-4FDE-8331-1297437ED6AB}"/>
            </a:ext>
          </a:extLst>
        </xdr:cNvPr>
        <xdr:cNvCxnSpPr/>
      </xdr:nvCxnSpPr>
      <xdr:spPr>
        <a:xfrm flipV="1">
          <a:off x="14592300" y="959434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52070</xdr:rowOff>
    </xdr:from>
    <xdr:to>
      <xdr:col>72</xdr:col>
      <xdr:colOff>38100</xdr:colOff>
      <xdr:row>57</xdr:row>
      <xdr:rowOff>153670</xdr:rowOff>
    </xdr:to>
    <xdr:sp macro="" textlink="">
      <xdr:nvSpPr>
        <xdr:cNvPr id="654" name="楕円 653">
          <a:extLst>
            <a:ext uri="{FF2B5EF4-FFF2-40B4-BE49-F238E27FC236}">
              <a16:creationId xmlns:a16="http://schemas.microsoft.com/office/drawing/2014/main" id="{5D93CB26-EABF-4F5C-BAFA-037EEFB976FA}"/>
            </a:ext>
          </a:extLst>
        </xdr:cNvPr>
        <xdr:cNvSpPr/>
      </xdr:nvSpPr>
      <xdr:spPr>
        <a:xfrm>
          <a:off x="13652500"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57150</xdr:rowOff>
    </xdr:from>
    <xdr:to>
      <xdr:col>76</xdr:col>
      <xdr:colOff>114300</xdr:colOff>
      <xdr:row>57</xdr:row>
      <xdr:rowOff>102870</xdr:rowOff>
    </xdr:to>
    <xdr:cxnSp macro="">
      <xdr:nvCxnSpPr>
        <xdr:cNvPr id="655" name="直線コネクタ 654">
          <a:extLst>
            <a:ext uri="{FF2B5EF4-FFF2-40B4-BE49-F238E27FC236}">
              <a16:creationId xmlns:a16="http://schemas.microsoft.com/office/drawing/2014/main" id="{66E737E0-2CA5-497C-87F9-7B295BBDF65A}"/>
            </a:ext>
          </a:extLst>
        </xdr:cNvPr>
        <xdr:cNvCxnSpPr/>
      </xdr:nvCxnSpPr>
      <xdr:spPr>
        <a:xfrm flipV="1">
          <a:off x="13703300" y="965835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13208</xdr:rowOff>
    </xdr:from>
    <xdr:to>
      <xdr:col>67</xdr:col>
      <xdr:colOff>101600</xdr:colOff>
      <xdr:row>57</xdr:row>
      <xdr:rowOff>114808</xdr:rowOff>
    </xdr:to>
    <xdr:sp macro="" textlink="">
      <xdr:nvSpPr>
        <xdr:cNvPr id="656" name="楕円 655">
          <a:extLst>
            <a:ext uri="{FF2B5EF4-FFF2-40B4-BE49-F238E27FC236}">
              <a16:creationId xmlns:a16="http://schemas.microsoft.com/office/drawing/2014/main" id="{83919737-A11C-4CF4-915A-369EA3498C95}"/>
            </a:ext>
          </a:extLst>
        </xdr:cNvPr>
        <xdr:cNvSpPr/>
      </xdr:nvSpPr>
      <xdr:spPr>
        <a:xfrm>
          <a:off x="12763500" y="978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64008</xdr:rowOff>
    </xdr:from>
    <xdr:to>
      <xdr:col>71</xdr:col>
      <xdr:colOff>177800</xdr:colOff>
      <xdr:row>57</xdr:row>
      <xdr:rowOff>102870</xdr:rowOff>
    </xdr:to>
    <xdr:cxnSp macro="">
      <xdr:nvCxnSpPr>
        <xdr:cNvPr id="657" name="直線コネクタ 656">
          <a:extLst>
            <a:ext uri="{FF2B5EF4-FFF2-40B4-BE49-F238E27FC236}">
              <a16:creationId xmlns:a16="http://schemas.microsoft.com/office/drawing/2014/main" id="{0EEE98B1-61DE-4447-945B-4D4A8B5C5BC3}"/>
            </a:ext>
          </a:extLst>
        </xdr:cNvPr>
        <xdr:cNvCxnSpPr/>
      </xdr:nvCxnSpPr>
      <xdr:spPr>
        <a:xfrm>
          <a:off x="12814300" y="983665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108221</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93453C53-275C-4346-AA56-B045BCDAB438}"/>
            </a:ext>
          </a:extLst>
        </xdr:cNvPr>
        <xdr:cNvSpPr txBox="1"/>
      </xdr:nvSpPr>
      <xdr:spPr>
        <a:xfrm>
          <a:off x="15266044" y="9880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55643</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E4912146-FDE8-4B8A-9F98-F0D50B4F2496}"/>
            </a:ext>
          </a:extLst>
        </xdr:cNvPr>
        <xdr:cNvSpPr txBox="1"/>
      </xdr:nvSpPr>
      <xdr:spPr>
        <a:xfrm>
          <a:off x="14389744" y="9828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39895</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3F002A6E-0118-4F19-949E-1E387DB3A3AE}"/>
            </a:ext>
          </a:extLst>
        </xdr:cNvPr>
        <xdr:cNvSpPr txBox="1"/>
      </xdr:nvSpPr>
      <xdr:spPr>
        <a:xfrm>
          <a:off x="13500744" y="9469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92473</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E8084685-B5AD-462A-AD48-36198143C4C9}"/>
            </a:ext>
          </a:extLst>
        </xdr:cNvPr>
        <xdr:cNvSpPr txBox="1"/>
      </xdr:nvSpPr>
      <xdr:spPr>
        <a:xfrm>
          <a:off x="12611744" y="952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60469</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2389ED10-660B-413A-A117-4EF027D4F152}"/>
            </a:ext>
          </a:extLst>
        </xdr:cNvPr>
        <xdr:cNvSpPr txBox="1"/>
      </xdr:nvSpPr>
      <xdr:spPr>
        <a:xfrm>
          <a:off x="15266044" y="9318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124477</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D48E3A69-FF26-4ADD-9D9A-D6D635A1CFE1}"/>
            </a:ext>
          </a:extLst>
        </xdr:cNvPr>
        <xdr:cNvSpPr txBox="1"/>
      </xdr:nvSpPr>
      <xdr:spPr>
        <a:xfrm>
          <a:off x="14389744" y="938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144797</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E6CDA65C-F0C1-413A-BB70-4066E3BCDF0A}"/>
            </a:ext>
          </a:extLst>
        </xdr:cNvPr>
        <xdr:cNvSpPr txBox="1"/>
      </xdr:nvSpPr>
      <xdr:spPr>
        <a:xfrm>
          <a:off x="13500744" y="991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105935</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02D6DC89-D526-4D5E-B519-51287250BE9B}"/>
            </a:ext>
          </a:extLst>
        </xdr:cNvPr>
        <xdr:cNvSpPr txBox="1"/>
      </xdr:nvSpPr>
      <xdr:spPr>
        <a:xfrm>
          <a:off x="12611744" y="9878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CA0A60FE-2FEC-4E9D-8CC9-1A7C3F816C2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1D987A45-9B0A-40CF-A247-05A0624ED14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B77D94E4-FE83-4DDE-84C4-6FCC12C5201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A6966E32-A06E-4608-8B1B-D04548C9704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BD63B37C-9FA9-4D9F-9A05-10E27D9338F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D46E1F4D-3E74-491D-8935-C29C54EFDE6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8B1C2F89-C85C-4C44-A49E-97DB8CE2D90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90B6639D-5DE7-492C-98FC-4BD8BAEFD16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5D1A7397-8CCC-4BFF-9D9E-9D0EFEFF46B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8B16E8E3-EBAE-4741-AB63-08338ED9047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6" name="直線コネクタ 675">
          <a:extLst>
            <a:ext uri="{FF2B5EF4-FFF2-40B4-BE49-F238E27FC236}">
              <a16:creationId xmlns:a16="http://schemas.microsoft.com/office/drawing/2014/main" id="{00840D5A-566F-4D40-AFF2-34C7443E6483}"/>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7" name="テキスト ボックス 676">
          <a:extLst>
            <a:ext uri="{FF2B5EF4-FFF2-40B4-BE49-F238E27FC236}">
              <a16:creationId xmlns:a16="http://schemas.microsoft.com/office/drawing/2014/main" id="{85C95B20-06D2-4368-98D6-7A1B5DDA31C7}"/>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8" name="直線コネクタ 677">
          <a:extLst>
            <a:ext uri="{FF2B5EF4-FFF2-40B4-BE49-F238E27FC236}">
              <a16:creationId xmlns:a16="http://schemas.microsoft.com/office/drawing/2014/main" id="{0CBD8C8F-04C9-48FB-BA18-571ADE2CF7A4}"/>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9" name="テキスト ボックス 678">
          <a:extLst>
            <a:ext uri="{FF2B5EF4-FFF2-40B4-BE49-F238E27FC236}">
              <a16:creationId xmlns:a16="http://schemas.microsoft.com/office/drawing/2014/main" id="{5A3FF8CB-C363-40D8-8628-60C5F38E667D}"/>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0" name="直線コネクタ 679">
          <a:extLst>
            <a:ext uri="{FF2B5EF4-FFF2-40B4-BE49-F238E27FC236}">
              <a16:creationId xmlns:a16="http://schemas.microsoft.com/office/drawing/2014/main" id="{F945F73B-B07B-46BE-97C9-7F07496E5E13}"/>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1" name="テキスト ボックス 680">
          <a:extLst>
            <a:ext uri="{FF2B5EF4-FFF2-40B4-BE49-F238E27FC236}">
              <a16:creationId xmlns:a16="http://schemas.microsoft.com/office/drawing/2014/main" id="{3BBDFF9A-A455-4524-A487-925E2AADC075}"/>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2" name="直線コネクタ 681">
          <a:extLst>
            <a:ext uri="{FF2B5EF4-FFF2-40B4-BE49-F238E27FC236}">
              <a16:creationId xmlns:a16="http://schemas.microsoft.com/office/drawing/2014/main" id="{61448C07-299D-44BA-A9EF-820B834D0A36}"/>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3" name="テキスト ボックス 682">
          <a:extLst>
            <a:ext uri="{FF2B5EF4-FFF2-40B4-BE49-F238E27FC236}">
              <a16:creationId xmlns:a16="http://schemas.microsoft.com/office/drawing/2014/main" id="{4175A8DB-0877-4749-9A77-39C722FCD709}"/>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59755ABE-05ED-4614-878E-A4056EBF940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3B4CAF01-4184-4D22-BA59-CFBC7B41A1F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a:extLst>
            <a:ext uri="{FF2B5EF4-FFF2-40B4-BE49-F238E27FC236}">
              <a16:creationId xmlns:a16="http://schemas.microsoft.com/office/drawing/2014/main" id="{46A20717-2FFB-452E-8A52-E5CD889E009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27432</xdr:rowOff>
    </xdr:from>
    <xdr:to>
      <xdr:col>116</xdr:col>
      <xdr:colOff>62864</xdr:colOff>
      <xdr:row>63</xdr:row>
      <xdr:rowOff>162306</xdr:rowOff>
    </xdr:to>
    <xdr:cxnSp macro="">
      <xdr:nvCxnSpPr>
        <xdr:cNvPr id="687" name="直線コネクタ 686">
          <a:extLst>
            <a:ext uri="{FF2B5EF4-FFF2-40B4-BE49-F238E27FC236}">
              <a16:creationId xmlns:a16="http://schemas.microsoft.com/office/drawing/2014/main" id="{AD0479A6-ABA0-4141-A682-A57FCA93DB8D}"/>
            </a:ext>
          </a:extLst>
        </xdr:cNvPr>
        <xdr:cNvCxnSpPr/>
      </xdr:nvCxnSpPr>
      <xdr:spPr>
        <a:xfrm flipV="1">
          <a:off x="22160864" y="9628632"/>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166133</xdr:rowOff>
    </xdr:from>
    <xdr:ext cx="469744" cy="259045"/>
    <xdr:sp macro="" textlink="">
      <xdr:nvSpPr>
        <xdr:cNvPr id="688" name="【保健センター・保健所】&#10;一人当たり面積最小値テキスト">
          <a:extLst>
            <a:ext uri="{FF2B5EF4-FFF2-40B4-BE49-F238E27FC236}">
              <a16:creationId xmlns:a16="http://schemas.microsoft.com/office/drawing/2014/main" id="{BF093A25-D883-4591-A915-969ACA6D567F}"/>
            </a:ext>
          </a:extLst>
        </xdr:cNvPr>
        <xdr:cNvSpPr txBox="1"/>
      </xdr:nvSpPr>
      <xdr:spPr>
        <a:xfrm>
          <a:off x="22199600" y="1096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162306</xdr:rowOff>
    </xdr:from>
    <xdr:to>
      <xdr:col>116</xdr:col>
      <xdr:colOff>152400</xdr:colOff>
      <xdr:row>63</xdr:row>
      <xdr:rowOff>162306</xdr:rowOff>
    </xdr:to>
    <xdr:cxnSp macro="">
      <xdr:nvCxnSpPr>
        <xdr:cNvPr id="689" name="直線コネクタ 688">
          <a:extLst>
            <a:ext uri="{FF2B5EF4-FFF2-40B4-BE49-F238E27FC236}">
              <a16:creationId xmlns:a16="http://schemas.microsoft.com/office/drawing/2014/main" id="{F87BACA6-9AD2-4AA1-A096-02FC9C52F5B7}"/>
            </a:ext>
          </a:extLst>
        </xdr:cNvPr>
        <xdr:cNvCxnSpPr/>
      </xdr:nvCxnSpPr>
      <xdr:spPr>
        <a:xfrm>
          <a:off x="22072600" y="1096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145559</xdr:rowOff>
    </xdr:from>
    <xdr:ext cx="469744" cy="259045"/>
    <xdr:sp macro="" textlink="">
      <xdr:nvSpPr>
        <xdr:cNvPr id="690" name="【保健センター・保健所】&#10;一人当たり面積最大値テキスト">
          <a:extLst>
            <a:ext uri="{FF2B5EF4-FFF2-40B4-BE49-F238E27FC236}">
              <a16:creationId xmlns:a16="http://schemas.microsoft.com/office/drawing/2014/main" id="{ABF0F678-6757-41C4-9D2A-47A3E78A172A}"/>
            </a:ext>
          </a:extLst>
        </xdr:cNvPr>
        <xdr:cNvSpPr txBox="1"/>
      </xdr:nvSpPr>
      <xdr:spPr>
        <a:xfrm>
          <a:off x="22199600" y="940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27432</xdr:rowOff>
    </xdr:from>
    <xdr:to>
      <xdr:col>116</xdr:col>
      <xdr:colOff>152400</xdr:colOff>
      <xdr:row>56</xdr:row>
      <xdr:rowOff>27432</xdr:rowOff>
    </xdr:to>
    <xdr:cxnSp macro="">
      <xdr:nvCxnSpPr>
        <xdr:cNvPr id="691" name="直線コネクタ 690">
          <a:extLst>
            <a:ext uri="{FF2B5EF4-FFF2-40B4-BE49-F238E27FC236}">
              <a16:creationId xmlns:a16="http://schemas.microsoft.com/office/drawing/2014/main" id="{32ABED2A-A968-4F36-80C0-5FBBADF7B7B9}"/>
            </a:ext>
          </a:extLst>
        </xdr:cNvPr>
        <xdr:cNvCxnSpPr/>
      </xdr:nvCxnSpPr>
      <xdr:spPr>
        <a:xfrm>
          <a:off x="22072600" y="962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85361</xdr:rowOff>
    </xdr:from>
    <xdr:ext cx="469744" cy="259045"/>
    <xdr:sp macro="" textlink="">
      <xdr:nvSpPr>
        <xdr:cNvPr id="692" name="【保健センター・保健所】&#10;一人当たり面積平均値テキスト">
          <a:extLst>
            <a:ext uri="{FF2B5EF4-FFF2-40B4-BE49-F238E27FC236}">
              <a16:creationId xmlns:a16="http://schemas.microsoft.com/office/drawing/2014/main" id="{9D0B0F93-A23C-4A27-BCF1-D71560C2B9C9}"/>
            </a:ext>
          </a:extLst>
        </xdr:cNvPr>
        <xdr:cNvSpPr txBox="1"/>
      </xdr:nvSpPr>
      <xdr:spPr>
        <a:xfrm>
          <a:off x="22199600" y="10543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106934</xdr:rowOff>
    </xdr:from>
    <xdr:to>
      <xdr:col>116</xdr:col>
      <xdr:colOff>114300</xdr:colOff>
      <xdr:row>62</xdr:row>
      <xdr:rowOff>37084</xdr:rowOff>
    </xdr:to>
    <xdr:sp macro="" textlink="">
      <xdr:nvSpPr>
        <xdr:cNvPr id="693" name="フローチャート: 判断 692">
          <a:extLst>
            <a:ext uri="{FF2B5EF4-FFF2-40B4-BE49-F238E27FC236}">
              <a16:creationId xmlns:a16="http://schemas.microsoft.com/office/drawing/2014/main" id="{6E4CF806-AED8-465B-8A30-DAAE294C3F53}"/>
            </a:ext>
          </a:extLst>
        </xdr:cNvPr>
        <xdr:cNvSpPr/>
      </xdr:nvSpPr>
      <xdr:spPr>
        <a:xfrm>
          <a:off x="22110700" y="105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102362</xdr:rowOff>
    </xdr:from>
    <xdr:to>
      <xdr:col>112</xdr:col>
      <xdr:colOff>38100</xdr:colOff>
      <xdr:row>62</xdr:row>
      <xdr:rowOff>32512</xdr:rowOff>
    </xdr:to>
    <xdr:sp macro="" textlink="">
      <xdr:nvSpPr>
        <xdr:cNvPr id="694" name="フローチャート: 判断 693">
          <a:extLst>
            <a:ext uri="{FF2B5EF4-FFF2-40B4-BE49-F238E27FC236}">
              <a16:creationId xmlns:a16="http://schemas.microsoft.com/office/drawing/2014/main" id="{9B1B947F-BFE7-4C4C-96C2-140D4D94F9EA}"/>
            </a:ext>
          </a:extLst>
        </xdr:cNvPr>
        <xdr:cNvSpPr/>
      </xdr:nvSpPr>
      <xdr:spPr>
        <a:xfrm>
          <a:off x="212725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74930</xdr:rowOff>
    </xdr:from>
    <xdr:to>
      <xdr:col>107</xdr:col>
      <xdr:colOff>101600</xdr:colOff>
      <xdr:row>62</xdr:row>
      <xdr:rowOff>5080</xdr:rowOff>
    </xdr:to>
    <xdr:sp macro="" textlink="">
      <xdr:nvSpPr>
        <xdr:cNvPr id="695" name="フローチャート: 判断 694">
          <a:extLst>
            <a:ext uri="{FF2B5EF4-FFF2-40B4-BE49-F238E27FC236}">
              <a16:creationId xmlns:a16="http://schemas.microsoft.com/office/drawing/2014/main" id="{267A5F90-3486-424F-B54E-A6ED7D59451B}"/>
            </a:ext>
          </a:extLst>
        </xdr:cNvPr>
        <xdr:cNvSpPr/>
      </xdr:nvSpPr>
      <xdr:spPr>
        <a:xfrm>
          <a:off x="20383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93218</xdr:rowOff>
    </xdr:from>
    <xdr:to>
      <xdr:col>102</xdr:col>
      <xdr:colOff>165100</xdr:colOff>
      <xdr:row>62</xdr:row>
      <xdr:rowOff>23368</xdr:rowOff>
    </xdr:to>
    <xdr:sp macro="" textlink="">
      <xdr:nvSpPr>
        <xdr:cNvPr id="696" name="フローチャート: 判断 695">
          <a:extLst>
            <a:ext uri="{FF2B5EF4-FFF2-40B4-BE49-F238E27FC236}">
              <a16:creationId xmlns:a16="http://schemas.microsoft.com/office/drawing/2014/main" id="{B32FB685-CCA3-40A9-969C-77F061B393F3}"/>
            </a:ext>
          </a:extLst>
        </xdr:cNvPr>
        <xdr:cNvSpPr/>
      </xdr:nvSpPr>
      <xdr:spPr>
        <a:xfrm>
          <a:off x="19494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157226</xdr:rowOff>
    </xdr:from>
    <xdr:to>
      <xdr:col>98</xdr:col>
      <xdr:colOff>38100</xdr:colOff>
      <xdr:row>62</xdr:row>
      <xdr:rowOff>87376</xdr:rowOff>
    </xdr:to>
    <xdr:sp macro="" textlink="">
      <xdr:nvSpPr>
        <xdr:cNvPr id="697" name="フローチャート: 判断 696">
          <a:extLst>
            <a:ext uri="{FF2B5EF4-FFF2-40B4-BE49-F238E27FC236}">
              <a16:creationId xmlns:a16="http://schemas.microsoft.com/office/drawing/2014/main" id="{C9481092-5A10-4E18-8725-7EF3F45F67C2}"/>
            </a:ext>
          </a:extLst>
        </xdr:cNvPr>
        <xdr:cNvSpPr/>
      </xdr:nvSpPr>
      <xdr:spPr>
        <a:xfrm>
          <a:off x="18605500" y="1061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22D7F0EB-F0DB-4465-8571-C4372FC8DC8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3C0A6BC2-4CD4-42A6-834A-0128AC7262C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18EFC840-A310-427D-B543-9651BA12BB8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E23435BB-96AA-4BC6-AF51-B7D4791F367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3EE3AD6-238E-43FF-B120-E2012882AEF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159512</xdr:rowOff>
    </xdr:from>
    <xdr:to>
      <xdr:col>116</xdr:col>
      <xdr:colOff>114300</xdr:colOff>
      <xdr:row>61</xdr:row>
      <xdr:rowOff>89662</xdr:rowOff>
    </xdr:to>
    <xdr:sp macro="" textlink="">
      <xdr:nvSpPr>
        <xdr:cNvPr id="703" name="楕円 702">
          <a:extLst>
            <a:ext uri="{FF2B5EF4-FFF2-40B4-BE49-F238E27FC236}">
              <a16:creationId xmlns:a16="http://schemas.microsoft.com/office/drawing/2014/main" id="{065E4535-2F6E-4087-B2DC-460E4F9BEF9D}"/>
            </a:ext>
          </a:extLst>
        </xdr:cNvPr>
        <xdr:cNvSpPr/>
      </xdr:nvSpPr>
      <xdr:spPr>
        <a:xfrm>
          <a:off x="22110700" y="1044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10939</xdr:rowOff>
    </xdr:from>
    <xdr:ext cx="469744" cy="259045"/>
    <xdr:sp macro="" textlink="">
      <xdr:nvSpPr>
        <xdr:cNvPr id="704" name="【保健センター・保健所】&#10;一人当たり面積該当値テキスト">
          <a:extLst>
            <a:ext uri="{FF2B5EF4-FFF2-40B4-BE49-F238E27FC236}">
              <a16:creationId xmlns:a16="http://schemas.microsoft.com/office/drawing/2014/main" id="{88BC7885-6296-41C5-9B94-50FCE8021301}"/>
            </a:ext>
          </a:extLst>
        </xdr:cNvPr>
        <xdr:cNvSpPr txBox="1"/>
      </xdr:nvSpPr>
      <xdr:spPr>
        <a:xfrm>
          <a:off x="22199600" y="10297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168656</xdr:rowOff>
    </xdr:from>
    <xdr:to>
      <xdr:col>112</xdr:col>
      <xdr:colOff>38100</xdr:colOff>
      <xdr:row>61</xdr:row>
      <xdr:rowOff>98806</xdr:rowOff>
    </xdr:to>
    <xdr:sp macro="" textlink="">
      <xdr:nvSpPr>
        <xdr:cNvPr id="705" name="楕円 704">
          <a:extLst>
            <a:ext uri="{FF2B5EF4-FFF2-40B4-BE49-F238E27FC236}">
              <a16:creationId xmlns:a16="http://schemas.microsoft.com/office/drawing/2014/main" id="{F900AEFB-493A-4503-9DB2-C46A3F844AB5}"/>
            </a:ext>
          </a:extLst>
        </xdr:cNvPr>
        <xdr:cNvSpPr/>
      </xdr:nvSpPr>
      <xdr:spPr>
        <a:xfrm>
          <a:off x="21272500" y="1045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38862</xdr:rowOff>
    </xdr:from>
    <xdr:to>
      <xdr:col>116</xdr:col>
      <xdr:colOff>63500</xdr:colOff>
      <xdr:row>61</xdr:row>
      <xdr:rowOff>48006</xdr:rowOff>
    </xdr:to>
    <xdr:cxnSp macro="">
      <xdr:nvCxnSpPr>
        <xdr:cNvPr id="706" name="直線コネクタ 705">
          <a:extLst>
            <a:ext uri="{FF2B5EF4-FFF2-40B4-BE49-F238E27FC236}">
              <a16:creationId xmlns:a16="http://schemas.microsoft.com/office/drawing/2014/main" id="{E23549BA-F89B-4CB7-9B3A-5F9996C0656C}"/>
            </a:ext>
          </a:extLst>
        </xdr:cNvPr>
        <xdr:cNvCxnSpPr/>
      </xdr:nvCxnSpPr>
      <xdr:spPr>
        <a:xfrm flipV="1">
          <a:off x="21323300" y="1049731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1778</xdr:rowOff>
    </xdr:from>
    <xdr:to>
      <xdr:col>107</xdr:col>
      <xdr:colOff>101600</xdr:colOff>
      <xdr:row>61</xdr:row>
      <xdr:rowOff>103378</xdr:rowOff>
    </xdr:to>
    <xdr:sp macro="" textlink="">
      <xdr:nvSpPr>
        <xdr:cNvPr id="707" name="楕円 706">
          <a:extLst>
            <a:ext uri="{FF2B5EF4-FFF2-40B4-BE49-F238E27FC236}">
              <a16:creationId xmlns:a16="http://schemas.microsoft.com/office/drawing/2014/main" id="{BDF2501A-9C9D-437F-BBA9-9E309F11870F}"/>
            </a:ext>
          </a:extLst>
        </xdr:cNvPr>
        <xdr:cNvSpPr/>
      </xdr:nvSpPr>
      <xdr:spPr>
        <a:xfrm>
          <a:off x="20383500" y="1046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48006</xdr:rowOff>
    </xdr:from>
    <xdr:to>
      <xdr:col>111</xdr:col>
      <xdr:colOff>177800</xdr:colOff>
      <xdr:row>61</xdr:row>
      <xdr:rowOff>52578</xdr:rowOff>
    </xdr:to>
    <xdr:cxnSp macro="">
      <xdr:nvCxnSpPr>
        <xdr:cNvPr id="708" name="直線コネクタ 707">
          <a:extLst>
            <a:ext uri="{FF2B5EF4-FFF2-40B4-BE49-F238E27FC236}">
              <a16:creationId xmlns:a16="http://schemas.microsoft.com/office/drawing/2014/main" id="{0D5471A0-AF0F-44E3-9A86-B8F086E39BE8}"/>
            </a:ext>
          </a:extLst>
        </xdr:cNvPr>
        <xdr:cNvCxnSpPr/>
      </xdr:nvCxnSpPr>
      <xdr:spPr>
        <a:xfrm flipV="1">
          <a:off x="20434300" y="105064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17780</xdr:rowOff>
    </xdr:from>
    <xdr:to>
      <xdr:col>102</xdr:col>
      <xdr:colOff>165100</xdr:colOff>
      <xdr:row>60</xdr:row>
      <xdr:rowOff>119380</xdr:rowOff>
    </xdr:to>
    <xdr:sp macro="" textlink="">
      <xdr:nvSpPr>
        <xdr:cNvPr id="709" name="楕円 708">
          <a:extLst>
            <a:ext uri="{FF2B5EF4-FFF2-40B4-BE49-F238E27FC236}">
              <a16:creationId xmlns:a16="http://schemas.microsoft.com/office/drawing/2014/main" id="{88141167-60B6-49C3-A37B-D22284C7E8DB}"/>
            </a:ext>
          </a:extLst>
        </xdr:cNvPr>
        <xdr:cNvSpPr/>
      </xdr:nvSpPr>
      <xdr:spPr>
        <a:xfrm>
          <a:off x="19494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68580</xdr:rowOff>
    </xdr:from>
    <xdr:to>
      <xdr:col>107</xdr:col>
      <xdr:colOff>50800</xdr:colOff>
      <xdr:row>61</xdr:row>
      <xdr:rowOff>52578</xdr:rowOff>
    </xdr:to>
    <xdr:cxnSp macro="">
      <xdr:nvCxnSpPr>
        <xdr:cNvPr id="710" name="直線コネクタ 709">
          <a:extLst>
            <a:ext uri="{FF2B5EF4-FFF2-40B4-BE49-F238E27FC236}">
              <a16:creationId xmlns:a16="http://schemas.microsoft.com/office/drawing/2014/main" id="{FF162C3E-8055-4A64-8D9A-CA85C93B77A2}"/>
            </a:ext>
          </a:extLst>
        </xdr:cNvPr>
        <xdr:cNvCxnSpPr/>
      </xdr:nvCxnSpPr>
      <xdr:spPr>
        <a:xfrm>
          <a:off x="19545300" y="10355580"/>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26924</xdr:rowOff>
    </xdr:from>
    <xdr:to>
      <xdr:col>98</xdr:col>
      <xdr:colOff>38100</xdr:colOff>
      <xdr:row>60</xdr:row>
      <xdr:rowOff>128524</xdr:rowOff>
    </xdr:to>
    <xdr:sp macro="" textlink="">
      <xdr:nvSpPr>
        <xdr:cNvPr id="711" name="楕円 710">
          <a:extLst>
            <a:ext uri="{FF2B5EF4-FFF2-40B4-BE49-F238E27FC236}">
              <a16:creationId xmlns:a16="http://schemas.microsoft.com/office/drawing/2014/main" id="{14573D3B-FCA4-4185-AAF8-BF97C3B3DE3A}"/>
            </a:ext>
          </a:extLst>
        </xdr:cNvPr>
        <xdr:cNvSpPr/>
      </xdr:nvSpPr>
      <xdr:spPr>
        <a:xfrm>
          <a:off x="18605500" y="1031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68580</xdr:rowOff>
    </xdr:from>
    <xdr:to>
      <xdr:col>102</xdr:col>
      <xdr:colOff>114300</xdr:colOff>
      <xdr:row>60</xdr:row>
      <xdr:rowOff>77724</xdr:rowOff>
    </xdr:to>
    <xdr:cxnSp macro="">
      <xdr:nvCxnSpPr>
        <xdr:cNvPr id="712" name="直線コネクタ 711">
          <a:extLst>
            <a:ext uri="{FF2B5EF4-FFF2-40B4-BE49-F238E27FC236}">
              <a16:creationId xmlns:a16="http://schemas.microsoft.com/office/drawing/2014/main" id="{6245DDB9-21F4-4FF4-9CF3-4CCF513BC8B7}"/>
            </a:ext>
          </a:extLst>
        </xdr:cNvPr>
        <xdr:cNvCxnSpPr/>
      </xdr:nvCxnSpPr>
      <xdr:spPr>
        <a:xfrm flipV="1">
          <a:off x="18656300" y="103555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23639</xdr:rowOff>
    </xdr:from>
    <xdr:ext cx="469744" cy="259045"/>
    <xdr:sp macro="" textlink="">
      <xdr:nvSpPr>
        <xdr:cNvPr id="713" name="n_1aveValue【保健センター・保健所】&#10;一人当たり面積">
          <a:extLst>
            <a:ext uri="{FF2B5EF4-FFF2-40B4-BE49-F238E27FC236}">
              <a16:creationId xmlns:a16="http://schemas.microsoft.com/office/drawing/2014/main" id="{C5B6F027-7B2A-4160-823B-5FEFBC8447B8}"/>
            </a:ext>
          </a:extLst>
        </xdr:cNvPr>
        <xdr:cNvSpPr txBox="1"/>
      </xdr:nvSpPr>
      <xdr:spPr>
        <a:xfrm>
          <a:off x="21075727" y="1065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167657</xdr:rowOff>
    </xdr:from>
    <xdr:ext cx="469744" cy="259045"/>
    <xdr:sp macro="" textlink="">
      <xdr:nvSpPr>
        <xdr:cNvPr id="714" name="n_2aveValue【保健センター・保健所】&#10;一人当たり面積">
          <a:extLst>
            <a:ext uri="{FF2B5EF4-FFF2-40B4-BE49-F238E27FC236}">
              <a16:creationId xmlns:a16="http://schemas.microsoft.com/office/drawing/2014/main" id="{B9C2950B-F90F-4C68-91CB-BB1FC3E9B6C3}"/>
            </a:ext>
          </a:extLst>
        </xdr:cNvPr>
        <xdr:cNvSpPr txBox="1"/>
      </xdr:nvSpPr>
      <xdr:spPr>
        <a:xfrm>
          <a:off x="20199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14495</xdr:rowOff>
    </xdr:from>
    <xdr:ext cx="469744" cy="259045"/>
    <xdr:sp macro="" textlink="">
      <xdr:nvSpPr>
        <xdr:cNvPr id="715" name="n_3aveValue【保健センター・保健所】&#10;一人当たり面積">
          <a:extLst>
            <a:ext uri="{FF2B5EF4-FFF2-40B4-BE49-F238E27FC236}">
              <a16:creationId xmlns:a16="http://schemas.microsoft.com/office/drawing/2014/main" id="{2507E9A4-53A6-4E68-B9A0-2FF241A66F4F}"/>
            </a:ext>
          </a:extLst>
        </xdr:cNvPr>
        <xdr:cNvSpPr txBox="1"/>
      </xdr:nvSpPr>
      <xdr:spPr>
        <a:xfrm>
          <a:off x="19310427" y="1064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78503</xdr:rowOff>
    </xdr:from>
    <xdr:ext cx="469744" cy="259045"/>
    <xdr:sp macro="" textlink="">
      <xdr:nvSpPr>
        <xdr:cNvPr id="716" name="n_4aveValue【保健センター・保健所】&#10;一人当たり面積">
          <a:extLst>
            <a:ext uri="{FF2B5EF4-FFF2-40B4-BE49-F238E27FC236}">
              <a16:creationId xmlns:a16="http://schemas.microsoft.com/office/drawing/2014/main" id="{1C47F114-7431-435D-B7C4-E662D80C890B}"/>
            </a:ext>
          </a:extLst>
        </xdr:cNvPr>
        <xdr:cNvSpPr txBox="1"/>
      </xdr:nvSpPr>
      <xdr:spPr>
        <a:xfrm>
          <a:off x="18421427" y="1070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115333</xdr:rowOff>
    </xdr:from>
    <xdr:ext cx="469744" cy="259045"/>
    <xdr:sp macro="" textlink="">
      <xdr:nvSpPr>
        <xdr:cNvPr id="717" name="n_1mainValue【保健センター・保健所】&#10;一人当たり面積">
          <a:extLst>
            <a:ext uri="{FF2B5EF4-FFF2-40B4-BE49-F238E27FC236}">
              <a16:creationId xmlns:a16="http://schemas.microsoft.com/office/drawing/2014/main" id="{528482F1-8F2A-485C-A87B-6C8261343D3A}"/>
            </a:ext>
          </a:extLst>
        </xdr:cNvPr>
        <xdr:cNvSpPr txBox="1"/>
      </xdr:nvSpPr>
      <xdr:spPr>
        <a:xfrm>
          <a:off x="21075727" y="1023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119905</xdr:rowOff>
    </xdr:from>
    <xdr:ext cx="469744" cy="259045"/>
    <xdr:sp macro="" textlink="">
      <xdr:nvSpPr>
        <xdr:cNvPr id="718" name="n_2mainValue【保健センター・保健所】&#10;一人当たり面積">
          <a:extLst>
            <a:ext uri="{FF2B5EF4-FFF2-40B4-BE49-F238E27FC236}">
              <a16:creationId xmlns:a16="http://schemas.microsoft.com/office/drawing/2014/main" id="{935B83B2-2D62-4A03-BAD6-B05D6B0EC6B0}"/>
            </a:ext>
          </a:extLst>
        </xdr:cNvPr>
        <xdr:cNvSpPr txBox="1"/>
      </xdr:nvSpPr>
      <xdr:spPr>
        <a:xfrm>
          <a:off x="20199427" y="1023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135907</xdr:rowOff>
    </xdr:from>
    <xdr:ext cx="469744" cy="259045"/>
    <xdr:sp macro="" textlink="">
      <xdr:nvSpPr>
        <xdr:cNvPr id="719" name="n_3mainValue【保健センター・保健所】&#10;一人当たり面積">
          <a:extLst>
            <a:ext uri="{FF2B5EF4-FFF2-40B4-BE49-F238E27FC236}">
              <a16:creationId xmlns:a16="http://schemas.microsoft.com/office/drawing/2014/main" id="{21A5BF96-5035-42BB-944D-040F6F3D0487}"/>
            </a:ext>
          </a:extLst>
        </xdr:cNvPr>
        <xdr:cNvSpPr txBox="1"/>
      </xdr:nvSpPr>
      <xdr:spPr>
        <a:xfrm>
          <a:off x="193104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145051</xdr:rowOff>
    </xdr:from>
    <xdr:ext cx="469744" cy="259045"/>
    <xdr:sp macro="" textlink="">
      <xdr:nvSpPr>
        <xdr:cNvPr id="720" name="n_4mainValue【保健センター・保健所】&#10;一人当たり面積">
          <a:extLst>
            <a:ext uri="{FF2B5EF4-FFF2-40B4-BE49-F238E27FC236}">
              <a16:creationId xmlns:a16="http://schemas.microsoft.com/office/drawing/2014/main" id="{0C1ADAE5-768A-49A0-BCB9-F160966D6C36}"/>
            </a:ext>
          </a:extLst>
        </xdr:cNvPr>
        <xdr:cNvSpPr txBox="1"/>
      </xdr:nvSpPr>
      <xdr:spPr>
        <a:xfrm>
          <a:off x="18421427" y="1008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5AC226E4-8561-4453-88A6-6EE37135A92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5A39D78D-F0C4-4EF5-B682-AC79CE0AA07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447D0E35-2E7B-4B7D-B219-9FB1EEE7383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30E5B11A-6C69-41D5-B9AB-E17753793D3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EA443BB0-0593-43FB-8477-164E1731C9F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16A8BA49-754A-4841-A6E8-947237C8287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DC5BA6F9-03AF-4F19-8479-AC2D775DE2C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5A3995F3-0E65-4184-B619-B9FFD4459D5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id="{2C7BE131-4B75-497E-97AE-753B9AF8BB1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id="{F97A5D8B-81C1-42DF-AD5F-507DD12D563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a:extLst>
            <a:ext uri="{FF2B5EF4-FFF2-40B4-BE49-F238E27FC236}">
              <a16:creationId xmlns:a16="http://schemas.microsoft.com/office/drawing/2014/main" id="{668D0F1C-29A1-4336-83D1-22FA539B3DF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2" name="直線コネクタ 731">
          <a:extLst>
            <a:ext uri="{FF2B5EF4-FFF2-40B4-BE49-F238E27FC236}">
              <a16:creationId xmlns:a16="http://schemas.microsoft.com/office/drawing/2014/main" id="{694021AD-E1B7-4DEB-855D-A73E327217C7}"/>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733" name="テキスト ボックス 732">
          <a:extLst>
            <a:ext uri="{FF2B5EF4-FFF2-40B4-BE49-F238E27FC236}">
              <a16:creationId xmlns:a16="http://schemas.microsoft.com/office/drawing/2014/main" id="{C068D98B-D278-48E4-B71A-FB503AAA53DA}"/>
            </a:ext>
          </a:extLst>
        </xdr:cNvPr>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4" name="直線コネクタ 733">
          <a:extLst>
            <a:ext uri="{FF2B5EF4-FFF2-40B4-BE49-F238E27FC236}">
              <a16:creationId xmlns:a16="http://schemas.microsoft.com/office/drawing/2014/main" id="{95803D20-387C-4289-A1BB-E3F6880A1976}"/>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5" name="テキスト ボックス 734">
          <a:extLst>
            <a:ext uri="{FF2B5EF4-FFF2-40B4-BE49-F238E27FC236}">
              <a16:creationId xmlns:a16="http://schemas.microsoft.com/office/drawing/2014/main" id="{7F8614FC-75B0-4C56-A396-FEEFFC110FE7}"/>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6" name="直線コネクタ 735">
          <a:extLst>
            <a:ext uri="{FF2B5EF4-FFF2-40B4-BE49-F238E27FC236}">
              <a16:creationId xmlns:a16="http://schemas.microsoft.com/office/drawing/2014/main" id="{602BF789-86AB-45E7-B7F0-56374A471F65}"/>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7" name="テキスト ボックス 736">
          <a:extLst>
            <a:ext uri="{FF2B5EF4-FFF2-40B4-BE49-F238E27FC236}">
              <a16:creationId xmlns:a16="http://schemas.microsoft.com/office/drawing/2014/main" id="{C5A39E2B-43C4-43EA-AD08-7CA2F31D48DB}"/>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8" name="直線コネクタ 737">
          <a:extLst>
            <a:ext uri="{FF2B5EF4-FFF2-40B4-BE49-F238E27FC236}">
              <a16:creationId xmlns:a16="http://schemas.microsoft.com/office/drawing/2014/main" id="{7BC9C99E-ED70-4352-99DC-C9573F430ED5}"/>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9" name="テキスト ボックス 738">
          <a:extLst>
            <a:ext uri="{FF2B5EF4-FFF2-40B4-BE49-F238E27FC236}">
              <a16:creationId xmlns:a16="http://schemas.microsoft.com/office/drawing/2014/main" id="{5920CC29-FFF3-422F-B335-F57CB1326701}"/>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0" name="直線コネクタ 739">
          <a:extLst>
            <a:ext uri="{FF2B5EF4-FFF2-40B4-BE49-F238E27FC236}">
              <a16:creationId xmlns:a16="http://schemas.microsoft.com/office/drawing/2014/main" id="{E59C93DF-F67D-41A4-B838-1C56066DA0F9}"/>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1" name="テキスト ボックス 740">
          <a:extLst>
            <a:ext uri="{FF2B5EF4-FFF2-40B4-BE49-F238E27FC236}">
              <a16:creationId xmlns:a16="http://schemas.microsoft.com/office/drawing/2014/main" id="{8992BC4B-D5E6-4B72-B663-99A8FE889C58}"/>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2" name="直線コネクタ 741">
          <a:extLst>
            <a:ext uri="{FF2B5EF4-FFF2-40B4-BE49-F238E27FC236}">
              <a16:creationId xmlns:a16="http://schemas.microsoft.com/office/drawing/2014/main" id="{073BAD14-F649-4248-80D6-A802A4021212}"/>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743" name="テキスト ボックス 742">
          <a:extLst>
            <a:ext uri="{FF2B5EF4-FFF2-40B4-BE49-F238E27FC236}">
              <a16:creationId xmlns:a16="http://schemas.microsoft.com/office/drawing/2014/main" id="{26A87A5C-316E-401E-9A37-5615B8245339}"/>
            </a:ext>
          </a:extLst>
        </xdr:cNvPr>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4" name="直線コネクタ 743">
          <a:extLst>
            <a:ext uri="{FF2B5EF4-FFF2-40B4-BE49-F238E27FC236}">
              <a16:creationId xmlns:a16="http://schemas.microsoft.com/office/drawing/2014/main" id="{BD3DCEBA-6D65-4E36-8299-945B55F902C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5" name="テキスト ボックス 744">
          <a:extLst>
            <a:ext uri="{FF2B5EF4-FFF2-40B4-BE49-F238E27FC236}">
              <a16:creationId xmlns:a16="http://schemas.microsoft.com/office/drawing/2014/main" id="{928FA63C-D1C8-4C19-814E-C4DD098BFA69}"/>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6" name="【消防施設】&#10;有形固定資産減価償却率グラフ枠">
          <a:extLst>
            <a:ext uri="{FF2B5EF4-FFF2-40B4-BE49-F238E27FC236}">
              <a16:creationId xmlns:a16="http://schemas.microsoft.com/office/drawing/2014/main" id="{7BDCE13A-6972-4C4F-A756-1B6EDA9E1F2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137705</xdr:rowOff>
    </xdr:from>
    <xdr:to>
      <xdr:col>85</xdr:col>
      <xdr:colOff>126364</xdr:colOff>
      <xdr:row>87</xdr:row>
      <xdr:rowOff>39732</xdr:rowOff>
    </xdr:to>
    <xdr:cxnSp macro="">
      <xdr:nvCxnSpPr>
        <xdr:cNvPr id="747" name="直線コネクタ 746">
          <a:extLst>
            <a:ext uri="{FF2B5EF4-FFF2-40B4-BE49-F238E27FC236}">
              <a16:creationId xmlns:a16="http://schemas.microsoft.com/office/drawing/2014/main" id="{D1B323DD-FBEF-46FF-9177-144AD5BF99F9}"/>
            </a:ext>
          </a:extLst>
        </xdr:cNvPr>
        <xdr:cNvCxnSpPr/>
      </xdr:nvCxnSpPr>
      <xdr:spPr>
        <a:xfrm flipV="1">
          <a:off x="16318864" y="13339355"/>
          <a:ext cx="0" cy="161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43559</xdr:rowOff>
    </xdr:from>
    <xdr:ext cx="405111" cy="259045"/>
    <xdr:sp macro="" textlink="">
      <xdr:nvSpPr>
        <xdr:cNvPr id="748" name="【消防施設】&#10;有形固定資産減価償却率最小値テキスト">
          <a:extLst>
            <a:ext uri="{FF2B5EF4-FFF2-40B4-BE49-F238E27FC236}">
              <a16:creationId xmlns:a16="http://schemas.microsoft.com/office/drawing/2014/main" id="{92ECA77A-3C2C-4D70-AFC7-2AAE2E302EE7}"/>
            </a:ext>
          </a:extLst>
        </xdr:cNvPr>
        <xdr:cNvSpPr txBox="1"/>
      </xdr:nvSpPr>
      <xdr:spPr>
        <a:xfrm>
          <a:off x="16357600" y="14959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39732</xdr:rowOff>
    </xdr:from>
    <xdr:to>
      <xdr:col>86</xdr:col>
      <xdr:colOff>25400</xdr:colOff>
      <xdr:row>87</xdr:row>
      <xdr:rowOff>39732</xdr:rowOff>
    </xdr:to>
    <xdr:cxnSp macro="">
      <xdr:nvCxnSpPr>
        <xdr:cNvPr id="749" name="直線コネクタ 748">
          <a:extLst>
            <a:ext uri="{FF2B5EF4-FFF2-40B4-BE49-F238E27FC236}">
              <a16:creationId xmlns:a16="http://schemas.microsoft.com/office/drawing/2014/main" id="{3A0AC7A4-9E59-41F8-97D6-9405D4C0FB49}"/>
            </a:ext>
          </a:extLst>
        </xdr:cNvPr>
        <xdr:cNvCxnSpPr/>
      </xdr:nvCxnSpPr>
      <xdr:spPr>
        <a:xfrm>
          <a:off x="16230600" y="1495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84382</xdr:rowOff>
    </xdr:from>
    <xdr:ext cx="405111" cy="259045"/>
    <xdr:sp macro="" textlink="">
      <xdr:nvSpPr>
        <xdr:cNvPr id="750" name="【消防施設】&#10;有形固定資産減価償却率最大値テキスト">
          <a:extLst>
            <a:ext uri="{FF2B5EF4-FFF2-40B4-BE49-F238E27FC236}">
              <a16:creationId xmlns:a16="http://schemas.microsoft.com/office/drawing/2014/main" id="{9D38AC2C-08EC-4AA0-903C-C3C6656B470B}"/>
            </a:ext>
          </a:extLst>
        </xdr:cNvPr>
        <xdr:cNvSpPr txBox="1"/>
      </xdr:nvSpPr>
      <xdr:spPr>
        <a:xfrm>
          <a:off x="16357600" y="13114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137705</xdr:rowOff>
    </xdr:from>
    <xdr:to>
      <xdr:col>86</xdr:col>
      <xdr:colOff>25400</xdr:colOff>
      <xdr:row>77</xdr:row>
      <xdr:rowOff>137705</xdr:rowOff>
    </xdr:to>
    <xdr:cxnSp macro="">
      <xdr:nvCxnSpPr>
        <xdr:cNvPr id="751" name="直線コネクタ 750">
          <a:extLst>
            <a:ext uri="{FF2B5EF4-FFF2-40B4-BE49-F238E27FC236}">
              <a16:creationId xmlns:a16="http://schemas.microsoft.com/office/drawing/2014/main" id="{4AACC057-F856-496E-96DA-BDD637DCAEF7}"/>
            </a:ext>
          </a:extLst>
        </xdr:cNvPr>
        <xdr:cNvCxnSpPr/>
      </xdr:nvCxnSpPr>
      <xdr:spPr>
        <a:xfrm>
          <a:off x="16230600" y="1333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153506</xdr:rowOff>
    </xdr:from>
    <xdr:ext cx="405111" cy="259045"/>
    <xdr:sp macro="" textlink="">
      <xdr:nvSpPr>
        <xdr:cNvPr id="752" name="【消防施設】&#10;有形固定資産減価償却率平均値テキスト">
          <a:extLst>
            <a:ext uri="{FF2B5EF4-FFF2-40B4-BE49-F238E27FC236}">
              <a16:creationId xmlns:a16="http://schemas.microsoft.com/office/drawing/2014/main" id="{0969C03A-89AF-4B44-AD3C-2030078D6C2A}"/>
            </a:ext>
          </a:extLst>
        </xdr:cNvPr>
        <xdr:cNvSpPr txBox="1"/>
      </xdr:nvSpPr>
      <xdr:spPr>
        <a:xfrm>
          <a:off x="16357600" y="14040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3629</xdr:rowOff>
    </xdr:from>
    <xdr:to>
      <xdr:col>85</xdr:col>
      <xdr:colOff>177800</xdr:colOff>
      <xdr:row>82</xdr:row>
      <xdr:rowOff>105229</xdr:rowOff>
    </xdr:to>
    <xdr:sp macro="" textlink="">
      <xdr:nvSpPr>
        <xdr:cNvPr id="753" name="フローチャート: 判断 752">
          <a:extLst>
            <a:ext uri="{FF2B5EF4-FFF2-40B4-BE49-F238E27FC236}">
              <a16:creationId xmlns:a16="http://schemas.microsoft.com/office/drawing/2014/main" id="{27889BD4-C5A4-47F6-ABCB-1D49BF5FDA8F}"/>
            </a:ext>
          </a:extLst>
        </xdr:cNvPr>
        <xdr:cNvSpPr/>
      </xdr:nvSpPr>
      <xdr:spPr>
        <a:xfrm>
          <a:off x="162687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113030</xdr:rowOff>
    </xdr:from>
    <xdr:to>
      <xdr:col>81</xdr:col>
      <xdr:colOff>101600</xdr:colOff>
      <xdr:row>82</xdr:row>
      <xdr:rowOff>43180</xdr:rowOff>
    </xdr:to>
    <xdr:sp macro="" textlink="">
      <xdr:nvSpPr>
        <xdr:cNvPr id="754" name="フローチャート: 判断 753">
          <a:extLst>
            <a:ext uri="{FF2B5EF4-FFF2-40B4-BE49-F238E27FC236}">
              <a16:creationId xmlns:a16="http://schemas.microsoft.com/office/drawing/2014/main" id="{C097542A-386C-48A3-AB42-79A26962E7D0}"/>
            </a:ext>
          </a:extLst>
        </xdr:cNvPr>
        <xdr:cNvSpPr/>
      </xdr:nvSpPr>
      <xdr:spPr>
        <a:xfrm>
          <a:off x="15430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11793</xdr:rowOff>
    </xdr:from>
    <xdr:to>
      <xdr:col>76</xdr:col>
      <xdr:colOff>165100</xdr:colOff>
      <xdr:row>81</xdr:row>
      <xdr:rowOff>113393</xdr:rowOff>
    </xdr:to>
    <xdr:sp macro="" textlink="">
      <xdr:nvSpPr>
        <xdr:cNvPr id="755" name="フローチャート: 判断 754">
          <a:extLst>
            <a:ext uri="{FF2B5EF4-FFF2-40B4-BE49-F238E27FC236}">
              <a16:creationId xmlns:a16="http://schemas.microsoft.com/office/drawing/2014/main" id="{CF724647-2B22-418E-BAFA-88D3C735FC7B}"/>
            </a:ext>
          </a:extLst>
        </xdr:cNvPr>
        <xdr:cNvSpPr/>
      </xdr:nvSpPr>
      <xdr:spPr>
        <a:xfrm>
          <a:off x="14541500" y="1389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5262</xdr:rowOff>
    </xdr:from>
    <xdr:to>
      <xdr:col>72</xdr:col>
      <xdr:colOff>38100</xdr:colOff>
      <xdr:row>81</xdr:row>
      <xdr:rowOff>106862</xdr:rowOff>
    </xdr:to>
    <xdr:sp macro="" textlink="">
      <xdr:nvSpPr>
        <xdr:cNvPr id="756" name="フローチャート: 判断 755">
          <a:extLst>
            <a:ext uri="{FF2B5EF4-FFF2-40B4-BE49-F238E27FC236}">
              <a16:creationId xmlns:a16="http://schemas.microsoft.com/office/drawing/2014/main" id="{84120BAB-555E-495A-AE85-303FE927E5AD}"/>
            </a:ext>
          </a:extLst>
        </xdr:cNvPr>
        <xdr:cNvSpPr/>
      </xdr:nvSpPr>
      <xdr:spPr>
        <a:xfrm>
          <a:off x="13652500" y="1389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78739</xdr:rowOff>
    </xdr:from>
    <xdr:to>
      <xdr:col>67</xdr:col>
      <xdr:colOff>101600</xdr:colOff>
      <xdr:row>81</xdr:row>
      <xdr:rowOff>8889</xdr:rowOff>
    </xdr:to>
    <xdr:sp macro="" textlink="">
      <xdr:nvSpPr>
        <xdr:cNvPr id="757" name="フローチャート: 判断 756">
          <a:extLst>
            <a:ext uri="{FF2B5EF4-FFF2-40B4-BE49-F238E27FC236}">
              <a16:creationId xmlns:a16="http://schemas.microsoft.com/office/drawing/2014/main" id="{8A14B5EE-A7C4-4816-A8AC-564F73EEA998}"/>
            </a:ext>
          </a:extLst>
        </xdr:cNvPr>
        <xdr:cNvSpPr/>
      </xdr:nvSpPr>
      <xdr:spPr>
        <a:xfrm>
          <a:off x="12763500" y="1379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D5564C48-9FE5-4E5D-A02F-C57CA48D9BE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5402483D-F7D3-4026-869D-11906FD7E95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ED72D547-3802-4FD2-8B1B-E1F33EECF66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30E0D1C2-EEAF-46BC-9A94-8CA67ECF849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D0A02511-3E9D-417F-9CB7-5065AD0CAB4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96701</xdr:rowOff>
    </xdr:from>
    <xdr:to>
      <xdr:col>85</xdr:col>
      <xdr:colOff>177800</xdr:colOff>
      <xdr:row>82</xdr:row>
      <xdr:rowOff>26851</xdr:rowOff>
    </xdr:to>
    <xdr:sp macro="" textlink="">
      <xdr:nvSpPr>
        <xdr:cNvPr id="763" name="楕円 762">
          <a:extLst>
            <a:ext uri="{FF2B5EF4-FFF2-40B4-BE49-F238E27FC236}">
              <a16:creationId xmlns:a16="http://schemas.microsoft.com/office/drawing/2014/main" id="{8E7D3404-B91C-4248-ACBD-419045FEA489}"/>
            </a:ext>
          </a:extLst>
        </xdr:cNvPr>
        <xdr:cNvSpPr/>
      </xdr:nvSpPr>
      <xdr:spPr>
        <a:xfrm>
          <a:off x="16268700" y="1398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119578</xdr:rowOff>
    </xdr:from>
    <xdr:ext cx="405111" cy="259045"/>
    <xdr:sp macro="" textlink="">
      <xdr:nvSpPr>
        <xdr:cNvPr id="764" name="【消防施設】&#10;有形固定資産減価償却率該当値テキスト">
          <a:extLst>
            <a:ext uri="{FF2B5EF4-FFF2-40B4-BE49-F238E27FC236}">
              <a16:creationId xmlns:a16="http://schemas.microsoft.com/office/drawing/2014/main" id="{EF771296-1C97-4F7F-B966-08911D6B2174}"/>
            </a:ext>
          </a:extLst>
        </xdr:cNvPr>
        <xdr:cNvSpPr txBox="1"/>
      </xdr:nvSpPr>
      <xdr:spPr>
        <a:xfrm>
          <a:off x="16357600" y="13835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5262</xdr:rowOff>
    </xdr:from>
    <xdr:to>
      <xdr:col>81</xdr:col>
      <xdr:colOff>101600</xdr:colOff>
      <xdr:row>81</xdr:row>
      <xdr:rowOff>106862</xdr:rowOff>
    </xdr:to>
    <xdr:sp macro="" textlink="">
      <xdr:nvSpPr>
        <xdr:cNvPr id="765" name="楕円 764">
          <a:extLst>
            <a:ext uri="{FF2B5EF4-FFF2-40B4-BE49-F238E27FC236}">
              <a16:creationId xmlns:a16="http://schemas.microsoft.com/office/drawing/2014/main" id="{5AF22606-6021-4797-8336-CF0435744BDB}"/>
            </a:ext>
          </a:extLst>
        </xdr:cNvPr>
        <xdr:cNvSpPr/>
      </xdr:nvSpPr>
      <xdr:spPr>
        <a:xfrm>
          <a:off x="15430500" y="1389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56062</xdr:rowOff>
    </xdr:from>
    <xdr:to>
      <xdr:col>85</xdr:col>
      <xdr:colOff>127000</xdr:colOff>
      <xdr:row>81</xdr:row>
      <xdr:rowOff>147501</xdr:rowOff>
    </xdr:to>
    <xdr:cxnSp macro="">
      <xdr:nvCxnSpPr>
        <xdr:cNvPr id="766" name="直線コネクタ 765">
          <a:extLst>
            <a:ext uri="{FF2B5EF4-FFF2-40B4-BE49-F238E27FC236}">
              <a16:creationId xmlns:a16="http://schemas.microsoft.com/office/drawing/2014/main" id="{37B338E7-AF85-4155-BF77-29FD15A13BBD}"/>
            </a:ext>
          </a:extLst>
        </xdr:cNvPr>
        <xdr:cNvCxnSpPr/>
      </xdr:nvCxnSpPr>
      <xdr:spPr>
        <a:xfrm>
          <a:off x="15481300" y="13943512"/>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82006</xdr:rowOff>
    </xdr:from>
    <xdr:to>
      <xdr:col>76</xdr:col>
      <xdr:colOff>165100</xdr:colOff>
      <xdr:row>81</xdr:row>
      <xdr:rowOff>12156</xdr:rowOff>
    </xdr:to>
    <xdr:sp macro="" textlink="">
      <xdr:nvSpPr>
        <xdr:cNvPr id="767" name="楕円 766">
          <a:extLst>
            <a:ext uri="{FF2B5EF4-FFF2-40B4-BE49-F238E27FC236}">
              <a16:creationId xmlns:a16="http://schemas.microsoft.com/office/drawing/2014/main" id="{C0B164C4-929D-4D6E-A3BA-365FA1018AB3}"/>
            </a:ext>
          </a:extLst>
        </xdr:cNvPr>
        <xdr:cNvSpPr/>
      </xdr:nvSpPr>
      <xdr:spPr>
        <a:xfrm>
          <a:off x="14541500" y="1379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132806</xdr:rowOff>
    </xdr:from>
    <xdr:to>
      <xdr:col>81</xdr:col>
      <xdr:colOff>50800</xdr:colOff>
      <xdr:row>81</xdr:row>
      <xdr:rowOff>56062</xdr:rowOff>
    </xdr:to>
    <xdr:cxnSp macro="">
      <xdr:nvCxnSpPr>
        <xdr:cNvPr id="768" name="直線コネクタ 767">
          <a:extLst>
            <a:ext uri="{FF2B5EF4-FFF2-40B4-BE49-F238E27FC236}">
              <a16:creationId xmlns:a16="http://schemas.microsoft.com/office/drawing/2014/main" id="{C8F89618-5938-4674-80B9-270FB81087A2}"/>
            </a:ext>
          </a:extLst>
        </xdr:cNvPr>
        <xdr:cNvCxnSpPr/>
      </xdr:nvCxnSpPr>
      <xdr:spPr>
        <a:xfrm>
          <a:off x="14592300" y="13848806"/>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10161</xdr:rowOff>
    </xdr:from>
    <xdr:to>
      <xdr:col>72</xdr:col>
      <xdr:colOff>38100</xdr:colOff>
      <xdr:row>80</xdr:row>
      <xdr:rowOff>111761</xdr:rowOff>
    </xdr:to>
    <xdr:sp macro="" textlink="">
      <xdr:nvSpPr>
        <xdr:cNvPr id="769" name="楕円 768">
          <a:extLst>
            <a:ext uri="{FF2B5EF4-FFF2-40B4-BE49-F238E27FC236}">
              <a16:creationId xmlns:a16="http://schemas.microsoft.com/office/drawing/2014/main" id="{837B0C56-6B6B-42B9-9960-0E61055B371B}"/>
            </a:ext>
          </a:extLst>
        </xdr:cNvPr>
        <xdr:cNvSpPr/>
      </xdr:nvSpPr>
      <xdr:spPr>
        <a:xfrm>
          <a:off x="13652500" y="137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60961</xdr:rowOff>
    </xdr:from>
    <xdr:to>
      <xdr:col>76</xdr:col>
      <xdr:colOff>114300</xdr:colOff>
      <xdr:row>80</xdr:row>
      <xdr:rowOff>132806</xdr:rowOff>
    </xdr:to>
    <xdr:cxnSp macro="">
      <xdr:nvCxnSpPr>
        <xdr:cNvPr id="770" name="直線コネクタ 769">
          <a:extLst>
            <a:ext uri="{FF2B5EF4-FFF2-40B4-BE49-F238E27FC236}">
              <a16:creationId xmlns:a16="http://schemas.microsoft.com/office/drawing/2014/main" id="{55CE0DCA-2703-4B11-9DA4-801CE27F394E}"/>
            </a:ext>
          </a:extLst>
        </xdr:cNvPr>
        <xdr:cNvCxnSpPr/>
      </xdr:nvCxnSpPr>
      <xdr:spPr>
        <a:xfrm>
          <a:off x="13703300" y="13776961"/>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126093</xdr:rowOff>
    </xdr:from>
    <xdr:to>
      <xdr:col>67</xdr:col>
      <xdr:colOff>101600</xdr:colOff>
      <xdr:row>80</xdr:row>
      <xdr:rowOff>56243</xdr:rowOff>
    </xdr:to>
    <xdr:sp macro="" textlink="">
      <xdr:nvSpPr>
        <xdr:cNvPr id="771" name="楕円 770">
          <a:extLst>
            <a:ext uri="{FF2B5EF4-FFF2-40B4-BE49-F238E27FC236}">
              <a16:creationId xmlns:a16="http://schemas.microsoft.com/office/drawing/2014/main" id="{22363264-B63F-4E6E-B185-771E1141CAB1}"/>
            </a:ext>
          </a:extLst>
        </xdr:cNvPr>
        <xdr:cNvSpPr/>
      </xdr:nvSpPr>
      <xdr:spPr>
        <a:xfrm>
          <a:off x="12763500" y="1367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5443</xdr:rowOff>
    </xdr:from>
    <xdr:to>
      <xdr:col>71</xdr:col>
      <xdr:colOff>177800</xdr:colOff>
      <xdr:row>80</xdr:row>
      <xdr:rowOff>60961</xdr:rowOff>
    </xdr:to>
    <xdr:cxnSp macro="">
      <xdr:nvCxnSpPr>
        <xdr:cNvPr id="772" name="直線コネクタ 771">
          <a:extLst>
            <a:ext uri="{FF2B5EF4-FFF2-40B4-BE49-F238E27FC236}">
              <a16:creationId xmlns:a16="http://schemas.microsoft.com/office/drawing/2014/main" id="{D14C08CE-74EA-4C41-9AC6-C83B325C2C09}"/>
            </a:ext>
          </a:extLst>
        </xdr:cNvPr>
        <xdr:cNvCxnSpPr/>
      </xdr:nvCxnSpPr>
      <xdr:spPr>
        <a:xfrm>
          <a:off x="12814300" y="13721443"/>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34307</xdr:rowOff>
    </xdr:from>
    <xdr:ext cx="405111" cy="259045"/>
    <xdr:sp macro="" textlink="">
      <xdr:nvSpPr>
        <xdr:cNvPr id="773" name="n_1aveValue【消防施設】&#10;有形固定資産減価償却率">
          <a:extLst>
            <a:ext uri="{FF2B5EF4-FFF2-40B4-BE49-F238E27FC236}">
              <a16:creationId xmlns:a16="http://schemas.microsoft.com/office/drawing/2014/main" id="{BE99A7BC-A415-4A58-8F06-E3992B5E93EA}"/>
            </a:ext>
          </a:extLst>
        </xdr:cNvPr>
        <xdr:cNvSpPr txBox="1"/>
      </xdr:nvSpPr>
      <xdr:spPr>
        <a:xfrm>
          <a:off x="152660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104520</xdr:rowOff>
    </xdr:from>
    <xdr:ext cx="405111" cy="259045"/>
    <xdr:sp macro="" textlink="">
      <xdr:nvSpPr>
        <xdr:cNvPr id="774" name="n_2aveValue【消防施設】&#10;有形固定資産減価償却率">
          <a:extLst>
            <a:ext uri="{FF2B5EF4-FFF2-40B4-BE49-F238E27FC236}">
              <a16:creationId xmlns:a16="http://schemas.microsoft.com/office/drawing/2014/main" id="{DF73ADFD-FF47-4EE2-8FA0-05EF33C5FD4D}"/>
            </a:ext>
          </a:extLst>
        </xdr:cNvPr>
        <xdr:cNvSpPr txBox="1"/>
      </xdr:nvSpPr>
      <xdr:spPr>
        <a:xfrm>
          <a:off x="14389744" y="1399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97989</xdr:rowOff>
    </xdr:from>
    <xdr:ext cx="405111" cy="259045"/>
    <xdr:sp macro="" textlink="">
      <xdr:nvSpPr>
        <xdr:cNvPr id="775" name="n_3aveValue【消防施設】&#10;有形固定資産減価償却率">
          <a:extLst>
            <a:ext uri="{FF2B5EF4-FFF2-40B4-BE49-F238E27FC236}">
              <a16:creationId xmlns:a16="http://schemas.microsoft.com/office/drawing/2014/main" id="{1923C3F4-0DD1-435B-83C3-51123B042786}"/>
            </a:ext>
          </a:extLst>
        </xdr:cNvPr>
        <xdr:cNvSpPr txBox="1"/>
      </xdr:nvSpPr>
      <xdr:spPr>
        <a:xfrm>
          <a:off x="13500744" y="13985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xdr:rowOff>
    </xdr:from>
    <xdr:ext cx="405111" cy="259045"/>
    <xdr:sp macro="" textlink="">
      <xdr:nvSpPr>
        <xdr:cNvPr id="776" name="n_4aveValue【消防施設】&#10;有形固定資産減価償却率">
          <a:extLst>
            <a:ext uri="{FF2B5EF4-FFF2-40B4-BE49-F238E27FC236}">
              <a16:creationId xmlns:a16="http://schemas.microsoft.com/office/drawing/2014/main" id="{E2CA2A3C-34DE-4310-A0D0-06BA6E1AE194}"/>
            </a:ext>
          </a:extLst>
        </xdr:cNvPr>
        <xdr:cNvSpPr txBox="1"/>
      </xdr:nvSpPr>
      <xdr:spPr>
        <a:xfrm>
          <a:off x="12611744" y="1388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123389</xdr:rowOff>
    </xdr:from>
    <xdr:ext cx="405111" cy="259045"/>
    <xdr:sp macro="" textlink="">
      <xdr:nvSpPr>
        <xdr:cNvPr id="777" name="n_1mainValue【消防施設】&#10;有形固定資産減価償却率">
          <a:extLst>
            <a:ext uri="{FF2B5EF4-FFF2-40B4-BE49-F238E27FC236}">
              <a16:creationId xmlns:a16="http://schemas.microsoft.com/office/drawing/2014/main" id="{9400E9FF-C5EE-4F1C-865B-30D0AC0295F1}"/>
            </a:ext>
          </a:extLst>
        </xdr:cNvPr>
        <xdr:cNvSpPr txBox="1"/>
      </xdr:nvSpPr>
      <xdr:spPr>
        <a:xfrm>
          <a:off x="15266044" y="1366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28683</xdr:rowOff>
    </xdr:from>
    <xdr:ext cx="405111" cy="259045"/>
    <xdr:sp macro="" textlink="">
      <xdr:nvSpPr>
        <xdr:cNvPr id="778" name="n_2mainValue【消防施設】&#10;有形固定資産減価償却率">
          <a:extLst>
            <a:ext uri="{FF2B5EF4-FFF2-40B4-BE49-F238E27FC236}">
              <a16:creationId xmlns:a16="http://schemas.microsoft.com/office/drawing/2014/main" id="{F65B4E2F-64E6-434D-8838-26C2600BAF7B}"/>
            </a:ext>
          </a:extLst>
        </xdr:cNvPr>
        <xdr:cNvSpPr txBox="1"/>
      </xdr:nvSpPr>
      <xdr:spPr>
        <a:xfrm>
          <a:off x="14389744" y="1357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128288</xdr:rowOff>
    </xdr:from>
    <xdr:ext cx="405111" cy="259045"/>
    <xdr:sp macro="" textlink="">
      <xdr:nvSpPr>
        <xdr:cNvPr id="779" name="n_3mainValue【消防施設】&#10;有形固定資産減価償却率">
          <a:extLst>
            <a:ext uri="{FF2B5EF4-FFF2-40B4-BE49-F238E27FC236}">
              <a16:creationId xmlns:a16="http://schemas.microsoft.com/office/drawing/2014/main" id="{78D2B52D-9630-4E38-BA49-C0E5467A0A64}"/>
            </a:ext>
          </a:extLst>
        </xdr:cNvPr>
        <xdr:cNvSpPr txBox="1"/>
      </xdr:nvSpPr>
      <xdr:spPr>
        <a:xfrm>
          <a:off x="13500744" y="1350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72770</xdr:rowOff>
    </xdr:from>
    <xdr:ext cx="405111" cy="259045"/>
    <xdr:sp macro="" textlink="">
      <xdr:nvSpPr>
        <xdr:cNvPr id="780" name="n_4mainValue【消防施設】&#10;有形固定資産減価償却率">
          <a:extLst>
            <a:ext uri="{FF2B5EF4-FFF2-40B4-BE49-F238E27FC236}">
              <a16:creationId xmlns:a16="http://schemas.microsoft.com/office/drawing/2014/main" id="{8799FE85-A1DD-4B58-B99B-5C3CB17DD6AF}"/>
            </a:ext>
          </a:extLst>
        </xdr:cNvPr>
        <xdr:cNvSpPr txBox="1"/>
      </xdr:nvSpPr>
      <xdr:spPr>
        <a:xfrm>
          <a:off x="12611744" y="1344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a:extLst>
            <a:ext uri="{FF2B5EF4-FFF2-40B4-BE49-F238E27FC236}">
              <a16:creationId xmlns:a16="http://schemas.microsoft.com/office/drawing/2014/main" id="{F42C604B-11B3-4A87-B1D1-85CDA1B0279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a:extLst>
            <a:ext uri="{FF2B5EF4-FFF2-40B4-BE49-F238E27FC236}">
              <a16:creationId xmlns:a16="http://schemas.microsoft.com/office/drawing/2014/main" id="{C5F4A303-2E07-4FF4-8B03-30292DDA531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a:extLst>
            <a:ext uri="{FF2B5EF4-FFF2-40B4-BE49-F238E27FC236}">
              <a16:creationId xmlns:a16="http://schemas.microsoft.com/office/drawing/2014/main" id="{3123D811-BB55-4921-8A69-47DFA58A3A2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a:extLst>
            <a:ext uri="{FF2B5EF4-FFF2-40B4-BE49-F238E27FC236}">
              <a16:creationId xmlns:a16="http://schemas.microsoft.com/office/drawing/2014/main" id="{D536A309-84F2-4118-A3FF-249E61A4A19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a:extLst>
            <a:ext uri="{FF2B5EF4-FFF2-40B4-BE49-F238E27FC236}">
              <a16:creationId xmlns:a16="http://schemas.microsoft.com/office/drawing/2014/main" id="{A546C1BF-7F59-4DEC-8266-2A25D78F138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a:extLst>
            <a:ext uri="{FF2B5EF4-FFF2-40B4-BE49-F238E27FC236}">
              <a16:creationId xmlns:a16="http://schemas.microsoft.com/office/drawing/2014/main" id="{B22430E3-EBAD-447A-AAFF-F75523C7B7B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a:extLst>
            <a:ext uri="{FF2B5EF4-FFF2-40B4-BE49-F238E27FC236}">
              <a16:creationId xmlns:a16="http://schemas.microsoft.com/office/drawing/2014/main" id="{00409597-4C20-4B8D-98B3-23599C3BDB3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a:extLst>
            <a:ext uri="{FF2B5EF4-FFF2-40B4-BE49-F238E27FC236}">
              <a16:creationId xmlns:a16="http://schemas.microsoft.com/office/drawing/2014/main" id="{1D2C95C4-AA5F-4268-847D-E2CFD54B530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a:extLst>
            <a:ext uri="{FF2B5EF4-FFF2-40B4-BE49-F238E27FC236}">
              <a16:creationId xmlns:a16="http://schemas.microsoft.com/office/drawing/2014/main" id="{BF122065-D88C-4A66-805A-63249D69275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a:extLst>
            <a:ext uri="{FF2B5EF4-FFF2-40B4-BE49-F238E27FC236}">
              <a16:creationId xmlns:a16="http://schemas.microsoft.com/office/drawing/2014/main" id="{ECF3D3AE-D7CE-4890-9937-E6D164D5FF9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1" name="直線コネクタ 790">
          <a:extLst>
            <a:ext uri="{FF2B5EF4-FFF2-40B4-BE49-F238E27FC236}">
              <a16:creationId xmlns:a16="http://schemas.microsoft.com/office/drawing/2014/main" id="{BD2B28EB-7D66-44E9-9916-3D728DFF65A9}"/>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2" name="テキスト ボックス 791">
          <a:extLst>
            <a:ext uri="{FF2B5EF4-FFF2-40B4-BE49-F238E27FC236}">
              <a16:creationId xmlns:a16="http://schemas.microsoft.com/office/drawing/2014/main" id="{94869B91-5C31-45ED-82FE-BF407BC566BC}"/>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3" name="直線コネクタ 792">
          <a:extLst>
            <a:ext uri="{FF2B5EF4-FFF2-40B4-BE49-F238E27FC236}">
              <a16:creationId xmlns:a16="http://schemas.microsoft.com/office/drawing/2014/main" id="{0352904E-3C22-4804-9AA1-7040B535D371}"/>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4" name="テキスト ボックス 793">
          <a:extLst>
            <a:ext uri="{FF2B5EF4-FFF2-40B4-BE49-F238E27FC236}">
              <a16:creationId xmlns:a16="http://schemas.microsoft.com/office/drawing/2014/main" id="{BE9F5B10-0E86-4289-A41E-83795E99412E}"/>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5" name="直線コネクタ 794">
          <a:extLst>
            <a:ext uri="{FF2B5EF4-FFF2-40B4-BE49-F238E27FC236}">
              <a16:creationId xmlns:a16="http://schemas.microsoft.com/office/drawing/2014/main" id="{2F690A75-566B-4756-BC71-66B75B3D9299}"/>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6" name="テキスト ボックス 795">
          <a:extLst>
            <a:ext uri="{FF2B5EF4-FFF2-40B4-BE49-F238E27FC236}">
              <a16:creationId xmlns:a16="http://schemas.microsoft.com/office/drawing/2014/main" id="{710BA60E-C825-48FD-91C4-4BE05C971222}"/>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7" name="直線コネクタ 796">
          <a:extLst>
            <a:ext uri="{FF2B5EF4-FFF2-40B4-BE49-F238E27FC236}">
              <a16:creationId xmlns:a16="http://schemas.microsoft.com/office/drawing/2014/main" id="{EEA0B119-65E8-4962-A397-D6FBE3AC8E1D}"/>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8" name="テキスト ボックス 797">
          <a:extLst>
            <a:ext uri="{FF2B5EF4-FFF2-40B4-BE49-F238E27FC236}">
              <a16:creationId xmlns:a16="http://schemas.microsoft.com/office/drawing/2014/main" id="{52C23699-0363-466C-9036-2998AE7EC44F}"/>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9" name="直線コネクタ 798">
          <a:extLst>
            <a:ext uri="{FF2B5EF4-FFF2-40B4-BE49-F238E27FC236}">
              <a16:creationId xmlns:a16="http://schemas.microsoft.com/office/drawing/2014/main" id="{7B8BB4BD-AC16-4305-8419-6709CDD739D4}"/>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0" name="テキスト ボックス 799">
          <a:extLst>
            <a:ext uri="{FF2B5EF4-FFF2-40B4-BE49-F238E27FC236}">
              <a16:creationId xmlns:a16="http://schemas.microsoft.com/office/drawing/2014/main" id="{F1BDDEAB-BB68-41C6-9531-BC7DA0975724}"/>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1" name="直線コネクタ 800">
          <a:extLst>
            <a:ext uri="{FF2B5EF4-FFF2-40B4-BE49-F238E27FC236}">
              <a16:creationId xmlns:a16="http://schemas.microsoft.com/office/drawing/2014/main" id="{25C83898-557A-4A16-A3DA-E606FDAC33FD}"/>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2" name="テキスト ボックス 801">
          <a:extLst>
            <a:ext uri="{FF2B5EF4-FFF2-40B4-BE49-F238E27FC236}">
              <a16:creationId xmlns:a16="http://schemas.microsoft.com/office/drawing/2014/main" id="{AD57D510-BCC9-4ED4-B5A9-923C065B51F6}"/>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28D263BF-B4B2-47D7-BD0A-512D5AD4FDD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B252E010-50ED-42C2-A7F3-E7E69B6124F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a16="http://schemas.microsoft.com/office/drawing/2014/main" id="{0F2AD520-7ABB-46BC-AA1A-E651CDDA842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76</xdr:row>
      <xdr:rowOff>162198</xdr:rowOff>
    </xdr:from>
    <xdr:to>
      <xdr:col>116</xdr:col>
      <xdr:colOff>62864</xdr:colOff>
      <xdr:row>86</xdr:row>
      <xdr:rowOff>41366</xdr:rowOff>
    </xdr:to>
    <xdr:cxnSp macro="">
      <xdr:nvCxnSpPr>
        <xdr:cNvPr id="806" name="直線コネクタ 805">
          <a:extLst>
            <a:ext uri="{FF2B5EF4-FFF2-40B4-BE49-F238E27FC236}">
              <a16:creationId xmlns:a16="http://schemas.microsoft.com/office/drawing/2014/main" id="{D7A08B28-675B-43B1-B52B-D023D7C57C3D}"/>
            </a:ext>
          </a:extLst>
        </xdr:cNvPr>
        <xdr:cNvCxnSpPr/>
      </xdr:nvCxnSpPr>
      <xdr:spPr>
        <a:xfrm flipV="1">
          <a:off x="22160864" y="13192398"/>
          <a:ext cx="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45193</xdr:rowOff>
    </xdr:from>
    <xdr:ext cx="469744" cy="259045"/>
    <xdr:sp macro="" textlink="">
      <xdr:nvSpPr>
        <xdr:cNvPr id="807" name="【消防施設】&#10;一人当たり面積最小値テキスト">
          <a:extLst>
            <a:ext uri="{FF2B5EF4-FFF2-40B4-BE49-F238E27FC236}">
              <a16:creationId xmlns:a16="http://schemas.microsoft.com/office/drawing/2014/main" id="{F4164957-FFEE-4E23-B4B1-70C7FC2CBA23}"/>
            </a:ext>
          </a:extLst>
        </xdr:cNvPr>
        <xdr:cNvSpPr txBox="1"/>
      </xdr:nvSpPr>
      <xdr:spPr>
        <a:xfrm>
          <a:off x="22199600" y="1478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41366</xdr:rowOff>
    </xdr:from>
    <xdr:to>
      <xdr:col>116</xdr:col>
      <xdr:colOff>152400</xdr:colOff>
      <xdr:row>86</xdr:row>
      <xdr:rowOff>41366</xdr:rowOff>
    </xdr:to>
    <xdr:cxnSp macro="">
      <xdr:nvCxnSpPr>
        <xdr:cNvPr id="808" name="直線コネクタ 807">
          <a:extLst>
            <a:ext uri="{FF2B5EF4-FFF2-40B4-BE49-F238E27FC236}">
              <a16:creationId xmlns:a16="http://schemas.microsoft.com/office/drawing/2014/main" id="{B3B200F2-3F06-44F8-839A-E22594DBFC68}"/>
            </a:ext>
          </a:extLst>
        </xdr:cNvPr>
        <xdr:cNvCxnSpPr/>
      </xdr:nvCxnSpPr>
      <xdr:spPr>
        <a:xfrm>
          <a:off x="22072600" y="1478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108874</xdr:rowOff>
    </xdr:from>
    <xdr:ext cx="469744" cy="259045"/>
    <xdr:sp macro="" textlink="">
      <xdr:nvSpPr>
        <xdr:cNvPr id="809" name="【消防施設】&#10;一人当たり面積最大値テキスト">
          <a:extLst>
            <a:ext uri="{FF2B5EF4-FFF2-40B4-BE49-F238E27FC236}">
              <a16:creationId xmlns:a16="http://schemas.microsoft.com/office/drawing/2014/main" id="{B12E32E5-D4CD-4AD1-8C69-C2B2F830B0E5}"/>
            </a:ext>
          </a:extLst>
        </xdr:cNvPr>
        <xdr:cNvSpPr txBox="1"/>
      </xdr:nvSpPr>
      <xdr:spPr>
        <a:xfrm>
          <a:off x="22199600" y="1296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162198</xdr:rowOff>
    </xdr:from>
    <xdr:to>
      <xdr:col>116</xdr:col>
      <xdr:colOff>152400</xdr:colOff>
      <xdr:row>76</xdr:row>
      <xdr:rowOff>162198</xdr:rowOff>
    </xdr:to>
    <xdr:cxnSp macro="">
      <xdr:nvCxnSpPr>
        <xdr:cNvPr id="810" name="直線コネクタ 809">
          <a:extLst>
            <a:ext uri="{FF2B5EF4-FFF2-40B4-BE49-F238E27FC236}">
              <a16:creationId xmlns:a16="http://schemas.microsoft.com/office/drawing/2014/main" id="{0B3C8111-1D0E-4161-BC7B-A4BDB8613268}"/>
            </a:ext>
          </a:extLst>
        </xdr:cNvPr>
        <xdr:cNvCxnSpPr/>
      </xdr:nvCxnSpPr>
      <xdr:spPr>
        <a:xfrm>
          <a:off x="22072600" y="13192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157134</xdr:rowOff>
    </xdr:from>
    <xdr:ext cx="469744" cy="259045"/>
    <xdr:sp macro="" textlink="">
      <xdr:nvSpPr>
        <xdr:cNvPr id="811" name="【消防施設】&#10;一人当たり面積平均値テキスト">
          <a:extLst>
            <a:ext uri="{FF2B5EF4-FFF2-40B4-BE49-F238E27FC236}">
              <a16:creationId xmlns:a16="http://schemas.microsoft.com/office/drawing/2014/main" id="{8D95D6BB-3001-44F4-9821-29FAF12D12B5}"/>
            </a:ext>
          </a:extLst>
        </xdr:cNvPr>
        <xdr:cNvSpPr txBox="1"/>
      </xdr:nvSpPr>
      <xdr:spPr>
        <a:xfrm>
          <a:off x="22199600" y="14044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134257</xdr:rowOff>
    </xdr:from>
    <xdr:to>
      <xdr:col>116</xdr:col>
      <xdr:colOff>114300</xdr:colOff>
      <xdr:row>83</xdr:row>
      <xdr:rowOff>64407</xdr:rowOff>
    </xdr:to>
    <xdr:sp macro="" textlink="">
      <xdr:nvSpPr>
        <xdr:cNvPr id="812" name="フローチャート: 判断 811">
          <a:extLst>
            <a:ext uri="{FF2B5EF4-FFF2-40B4-BE49-F238E27FC236}">
              <a16:creationId xmlns:a16="http://schemas.microsoft.com/office/drawing/2014/main" id="{EAF88BC5-F7B6-4CF5-8838-C729B9689410}"/>
            </a:ext>
          </a:extLst>
        </xdr:cNvPr>
        <xdr:cNvSpPr/>
      </xdr:nvSpPr>
      <xdr:spPr>
        <a:xfrm>
          <a:off x="221107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157118</xdr:rowOff>
    </xdr:from>
    <xdr:to>
      <xdr:col>112</xdr:col>
      <xdr:colOff>38100</xdr:colOff>
      <xdr:row>83</xdr:row>
      <xdr:rowOff>87268</xdr:rowOff>
    </xdr:to>
    <xdr:sp macro="" textlink="">
      <xdr:nvSpPr>
        <xdr:cNvPr id="813" name="フローチャート: 判断 812">
          <a:extLst>
            <a:ext uri="{FF2B5EF4-FFF2-40B4-BE49-F238E27FC236}">
              <a16:creationId xmlns:a16="http://schemas.microsoft.com/office/drawing/2014/main" id="{EF077A5C-2CEB-455C-AFF2-1C4700C54D2C}"/>
            </a:ext>
          </a:extLst>
        </xdr:cNvPr>
        <xdr:cNvSpPr/>
      </xdr:nvSpPr>
      <xdr:spPr>
        <a:xfrm>
          <a:off x="212725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11793</xdr:rowOff>
    </xdr:from>
    <xdr:to>
      <xdr:col>107</xdr:col>
      <xdr:colOff>101600</xdr:colOff>
      <xdr:row>83</xdr:row>
      <xdr:rowOff>113393</xdr:rowOff>
    </xdr:to>
    <xdr:sp macro="" textlink="">
      <xdr:nvSpPr>
        <xdr:cNvPr id="814" name="フローチャート: 判断 813">
          <a:extLst>
            <a:ext uri="{FF2B5EF4-FFF2-40B4-BE49-F238E27FC236}">
              <a16:creationId xmlns:a16="http://schemas.microsoft.com/office/drawing/2014/main" id="{6C242E61-D2F0-4C4E-AC13-1D52ED0B6418}"/>
            </a:ext>
          </a:extLst>
        </xdr:cNvPr>
        <xdr:cNvSpPr/>
      </xdr:nvSpPr>
      <xdr:spPr>
        <a:xfrm>
          <a:off x="20383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50981</xdr:rowOff>
    </xdr:from>
    <xdr:to>
      <xdr:col>102</xdr:col>
      <xdr:colOff>165100</xdr:colOff>
      <xdr:row>83</xdr:row>
      <xdr:rowOff>152581</xdr:rowOff>
    </xdr:to>
    <xdr:sp macro="" textlink="">
      <xdr:nvSpPr>
        <xdr:cNvPr id="815" name="フローチャート: 判断 814">
          <a:extLst>
            <a:ext uri="{FF2B5EF4-FFF2-40B4-BE49-F238E27FC236}">
              <a16:creationId xmlns:a16="http://schemas.microsoft.com/office/drawing/2014/main" id="{368D3C91-6B38-4EF3-BC42-C4740EDA27A5}"/>
            </a:ext>
          </a:extLst>
        </xdr:cNvPr>
        <xdr:cNvSpPr/>
      </xdr:nvSpPr>
      <xdr:spPr>
        <a:xfrm>
          <a:off x="19494500" y="1428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77107</xdr:rowOff>
    </xdr:from>
    <xdr:to>
      <xdr:col>98</xdr:col>
      <xdr:colOff>38100</xdr:colOff>
      <xdr:row>84</xdr:row>
      <xdr:rowOff>7257</xdr:rowOff>
    </xdr:to>
    <xdr:sp macro="" textlink="">
      <xdr:nvSpPr>
        <xdr:cNvPr id="816" name="フローチャート: 判断 815">
          <a:extLst>
            <a:ext uri="{FF2B5EF4-FFF2-40B4-BE49-F238E27FC236}">
              <a16:creationId xmlns:a16="http://schemas.microsoft.com/office/drawing/2014/main" id="{24BB3D31-3D9D-475C-B1D4-AE76DA31A30F}"/>
            </a:ext>
          </a:extLst>
        </xdr:cNvPr>
        <xdr:cNvSpPr/>
      </xdr:nvSpPr>
      <xdr:spPr>
        <a:xfrm>
          <a:off x="18605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5D4402AD-FB99-43E3-B3B0-152650CA7DB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DCA57CCB-2F84-4257-B67A-93A39C0437D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FAD2BDB6-3D22-4D42-86EC-FC4C189558C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3C0985DA-049B-4244-9FA8-09063EA3796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EE5A655E-197E-4BC7-8061-449FE0881E5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11793</xdr:rowOff>
    </xdr:from>
    <xdr:to>
      <xdr:col>116</xdr:col>
      <xdr:colOff>114300</xdr:colOff>
      <xdr:row>85</xdr:row>
      <xdr:rowOff>113393</xdr:rowOff>
    </xdr:to>
    <xdr:sp macro="" textlink="">
      <xdr:nvSpPr>
        <xdr:cNvPr id="822" name="楕円 821">
          <a:extLst>
            <a:ext uri="{FF2B5EF4-FFF2-40B4-BE49-F238E27FC236}">
              <a16:creationId xmlns:a16="http://schemas.microsoft.com/office/drawing/2014/main" id="{6196C53B-452D-4F0A-A0A2-3FEF02BD5C5B}"/>
            </a:ext>
          </a:extLst>
        </xdr:cNvPr>
        <xdr:cNvSpPr/>
      </xdr:nvSpPr>
      <xdr:spPr>
        <a:xfrm>
          <a:off x="22110700" y="145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161670</xdr:rowOff>
    </xdr:from>
    <xdr:ext cx="469744" cy="259045"/>
    <xdr:sp macro="" textlink="">
      <xdr:nvSpPr>
        <xdr:cNvPr id="823" name="【消防施設】&#10;一人当たり面積該当値テキスト">
          <a:extLst>
            <a:ext uri="{FF2B5EF4-FFF2-40B4-BE49-F238E27FC236}">
              <a16:creationId xmlns:a16="http://schemas.microsoft.com/office/drawing/2014/main" id="{F1D58022-2A18-4453-AC34-3BC0D087AB1F}"/>
            </a:ext>
          </a:extLst>
        </xdr:cNvPr>
        <xdr:cNvSpPr txBox="1"/>
      </xdr:nvSpPr>
      <xdr:spPr>
        <a:xfrm>
          <a:off x="22199600"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15058</xdr:rowOff>
    </xdr:from>
    <xdr:to>
      <xdr:col>112</xdr:col>
      <xdr:colOff>38100</xdr:colOff>
      <xdr:row>85</xdr:row>
      <xdr:rowOff>116658</xdr:rowOff>
    </xdr:to>
    <xdr:sp macro="" textlink="">
      <xdr:nvSpPr>
        <xdr:cNvPr id="824" name="楕円 823">
          <a:extLst>
            <a:ext uri="{FF2B5EF4-FFF2-40B4-BE49-F238E27FC236}">
              <a16:creationId xmlns:a16="http://schemas.microsoft.com/office/drawing/2014/main" id="{58D5BD2B-A5D2-459E-B2B4-A397372D4331}"/>
            </a:ext>
          </a:extLst>
        </xdr:cNvPr>
        <xdr:cNvSpPr/>
      </xdr:nvSpPr>
      <xdr:spPr>
        <a:xfrm>
          <a:off x="21272500" y="1458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62593</xdr:rowOff>
    </xdr:from>
    <xdr:to>
      <xdr:col>116</xdr:col>
      <xdr:colOff>63500</xdr:colOff>
      <xdr:row>85</xdr:row>
      <xdr:rowOff>65858</xdr:rowOff>
    </xdr:to>
    <xdr:cxnSp macro="">
      <xdr:nvCxnSpPr>
        <xdr:cNvPr id="825" name="直線コネクタ 824">
          <a:extLst>
            <a:ext uri="{FF2B5EF4-FFF2-40B4-BE49-F238E27FC236}">
              <a16:creationId xmlns:a16="http://schemas.microsoft.com/office/drawing/2014/main" id="{7CD645E0-E217-480B-9D80-D0BDEC3EAC1E}"/>
            </a:ext>
          </a:extLst>
        </xdr:cNvPr>
        <xdr:cNvCxnSpPr/>
      </xdr:nvCxnSpPr>
      <xdr:spPr>
        <a:xfrm flipV="1">
          <a:off x="21323300" y="14635843"/>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8527</xdr:rowOff>
    </xdr:from>
    <xdr:to>
      <xdr:col>107</xdr:col>
      <xdr:colOff>101600</xdr:colOff>
      <xdr:row>85</xdr:row>
      <xdr:rowOff>110127</xdr:rowOff>
    </xdr:to>
    <xdr:sp macro="" textlink="">
      <xdr:nvSpPr>
        <xdr:cNvPr id="826" name="楕円 825">
          <a:extLst>
            <a:ext uri="{FF2B5EF4-FFF2-40B4-BE49-F238E27FC236}">
              <a16:creationId xmlns:a16="http://schemas.microsoft.com/office/drawing/2014/main" id="{6782744C-89F3-496C-9DE7-68955E318B9B}"/>
            </a:ext>
          </a:extLst>
        </xdr:cNvPr>
        <xdr:cNvSpPr/>
      </xdr:nvSpPr>
      <xdr:spPr>
        <a:xfrm>
          <a:off x="20383500" y="1458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59327</xdr:rowOff>
    </xdr:from>
    <xdr:to>
      <xdr:col>111</xdr:col>
      <xdr:colOff>177800</xdr:colOff>
      <xdr:row>85</xdr:row>
      <xdr:rowOff>65858</xdr:rowOff>
    </xdr:to>
    <xdr:cxnSp macro="">
      <xdr:nvCxnSpPr>
        <xdr:cNvPr id="827" name="直線コネクタ 826">
          <a:extLst>
            <a:ext uri="{FF2B5EF4-FFF2-40B4-BE49-F238E27FC236}">
              <a16:creationId xmlns:a16="http://schemas.microsoft.com/office/drawing/2014/main" id="{E1E5DC84-F50D-421B-8CCC-181094CA37CE}"/>
            </a:ext>
          </a:extLst>
        </xdr:cNvPr>
        <xdr:cNvCxnSpPr/>
      </xdr:nvCxnSpPr>
      <xdr:spPr>
        <a:xfrm>
          <a:off x="20434300" y="1463257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166914</xdr:rowOff>
    </xdr:from>
    <xdr:to>
      <xdr:col>102</xdr:col>
      <xdr:colOff>165100</xdr:colOff>
      <xdr:row>85</xdr:row>
      <xdr:rowOff>97064</xdr:rowOff>
    </xdr:to>
    <xdr:sp macro="" textlink="">
      <xdr:nvSpPr>
        <xdr:cNvPr id="828" name="楕円 827">
          <a:extLst>
            <a:ext uri="{FF2B5EF4-FFF2-40B4-BE49-F238E27FC236}">
              <a16:creationId xmlns:a16="http://schemas.microsoft.com/office/drawing/2014/main" id="{AFB4D67D-5F66-490D-978D-CA8DDF6D4121}"/>
            </a:ext>
          </a:extLst>
        </xdr:cNvPr>
        <xdr:cNvSpPr/>
      </xdr:nvSpPr>
      <xdr:spPr>
        <a:xfrm>
          <a:off x="19494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46264</xdr:rowOff>
    </xdr:from>
    <xdr:to>
      <xdr:col>107</xdr:col>
      <xdr:colOff>50800</xdr:colOff>
      <xdr:row>85</xdr:row>
      <xdr:rowOff>59327</xdr:rowOff>
    </xdr:to>
    <xdr:cxnSp macro="">
      <xdr:nvCxnSpPr>
        <xdr:cNvPr id="829" name="直線コネクタ 828">
          <a:extLst>
            <a:ext uri="{FF2B5EF4-FFF2-40B4-BE49-F238E27FC236}">
              <a16:creationId xmlns:a16="http://schemas.microsoft.com/office/drawing/2014/main" id="{2F58CED7-A96E-4A23-8D72-8D1D979607B2}"/>
            </a:ext>
          </a:extLst>
        </xdr:cNvPr>
        <xdr:cNvCxnSpPr/>
      </xdr:nvCxnSpPr>
      <xdr:spPr>
        <a:xfrm>
          <a:off x="19545300" y="1461951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8527</xdr:rowOff>
    </xdr:from>
    <xdr:to>
      <xdr:col>98</xdr:col>
      <xdr:colOff>38100</xdr:colOff>
      <xdr:row>85</xdr:row>
      <xdr:rowOff>110127</xdr:rowOff>
    </xdr:to>
    <xdr:sp macro="" textlink="">
      <xdr:nvSpPr>
        <xdr:cNvPr id="830" name="楕円 829">
          <a:extLst>
            <a:ext uri="{FF2B5EF4-FFF2-40B4-BE49-F238E27FC236}">
              <a16:creationId xmlns:a16="http://schemas.microsoft.com/office/drawing/2014/main" id="{4BC36D2B-601A-43D9-866B-F7BDDE4BEA23}"/>
            </a:ext>
          </a:extLst>
        </xdr:cNvPr>
        <xdr:cNvSpPr/>
      </xdr:nvSpPr>
      <xdr:spPr>
        <a:xfrm>
          <a:off x="18605500" y="1458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46264</xdr:rowOff>
    </xdr:from>
    <xdr:to>
      <xdr:col>102</xdr:col>
      <xdr:colOff>114300</xdr:colOff>
      <xdr:row>85</xdr:row>
      <xdr:rowOff>59327</xdr:rowOff>
    </xdr:to>
    <xdr:cxnSp macro="">
      <xdr:nvCxnSpPr>
        <xdr:cNvPr id="831" name="直線コネクタ 830">
          <a:extLst>
            <a:ext uri="{FF2B5EF4-FFF2-40B4-BE49-F238E27FC236}">
              <a16:creationId xmlns:a16="http://schemas.microsoft.com/office/drawing/2014/main" id="{F7837EFB-A2A6-4B6A-8B8E-2F6ED22B74B2}"/>
            </a:ext>
          </a:extLst>
        </xdr:cNvPr>
        <xdr:cNvCxnSpPr/>
      </xdr:nvCxnSpPr>
      <xdr:spPr>
        <a:xfrm flipV="1">
          <a:off x="18656300" y="1461951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103795</xdr:rowOff>
    </xdr:from>
    <xdr:ext cx="469744" cy="259045"/>
    <xdr:sp macro="" textlink="">
      <xdr:nvSpPr>
        <xdr:cNvPr id="832" name="n_1aveValue【消防施設】&#10;一人当たり面積">
          <a:extLst>
            <a:ext uri="{FF2B5EF4-FFF2-40B4-BE49-F238E27FC236}">
              <a16:creationId xmlns:a16="http://schemas.microsoft.com/office/drawing/2014/main" id="{55679EF9-C9A0-4553-8D1E-AAE4130A170A}"/>
            </a:ext>
          </a:extLst>
        </xdr:cNvPr>
        <xdr:cNvSpPr txBox="1"/>
      </xdr:nvSpPr>
      <xdr:spPr>
        <a:xfrm>
          <a:off x="21075727" y="1399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129920</xdr:rowOff>
    </xdr:from>
    <xdr:ext cx="469744" cy="259045"/>
    <xdr:sp macro="" textlink="">
      <xdr:nvSpPr>
        <xdr:cNvPr id="833" name="n_2aveValue【消防施設】&#10;一人当たり面積">
          <a:extLst>
            <a:ext uri="{FF2B5EF4-FFF2-40B4-BE49-F238E27FC236}">
              <a16:creationId xmlns:a16="http://schemas.microsoft.com/office/drawing/2014/main" id="{B446BD52-7795-4D06-A82A-EC3609DEB863}"/>
            </a:ext>
          </a:extLst>
        </xdr:cNvPr>
        <xdr:cNvSpPr txBox="1"/>
      </xdr:nvSpPr>
      <xdr:spPr>
        <a:xfrm>
          <a:off x="20199427" y="1401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169108</xdr:rowOff>
    </xdr:from>
    <xdr:ext cx="469744" cy="259045"/>
    <xdr:sp macro="" textlink="">
      <xdr:nvSpPr>
        <xdr:cNvPr id="834" name="n_3aveValue【消防施設】&#10;一人当たり面積">
          <a:extLst>
            <a:ext uri="{FF2B5EF4-FFF2-40B4-BE49-F238E27FC236}">
              <a16:creationId xmlns:a16="http://schemas.microsoft.com/office/drawing/2014/main" id="{64EA2729-3D9A-4280-8008-020C94F4BC9F}"/>
            </a:ext>
          </a:extLst>
        </xdr:cNvPr>
        <xdr:cNvSpPr txBox="1"/>
      </xdr:nvSpPr>
      <xdr:spPr>
        <a:xfrm>
          <a:off x="19310427" y="1405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23784</xdr:rowOff>
    </xdr:from>
    <xdr:ext cx="469744" cy="259045"/>
    <xdr:sp macro="" textlink="">
      <xdr:nvSpPr>
        <xdr:cNvPr id="835" name="n_4aveValue【消防施設】&#10;一人当たり面積">
          <a:extLst>
            <a:ext uri="{FF2B5EF4-FFF2-40B4-BE49-F238E27FC236}">
              <a16:creationId xmlns:a16="http://schemas.microsoft.com/office/drawing/2014/main" id="{29478E3C-9807-4BFE-A9E0-DB8B3678143E}"/>
            </a:ext>
          </a:extLst>
        </xdr:cNvPr>
        <xdr:cNvSpPr txBox="1"/>
      </xdr:nvSpPr>
      <xdr:spPr>
        <a:xfrm>
          <a:off x="18421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107785</xdr:rowOff>
    </xdr:from>
    <xdr:ext cx="469744" cy="259045"/>
    <xdr:sp macro="" textlink="">
      <xdr:nvSpPr>
        <xdr:cNvPr id="836" name="n_1mainValue【消防施設】&#10;一人当たり面積">
          <a:extLst>
            <a:ext uri="{FF2B5EF4-FFF2-40B4-BE49-F238E27FC236}">
              <a16:creationId xmlns:a16="http://schemas.microsoft.com/office/drawing/2014/main" id="{FAFF16B2-441F-49F6-A2DA-EF1B36B7B332}"/>
            </a:ext>
          </a:extLst>
        </xdr:cNvPr>
        <xdr:cNvSpPr txBox="1"/>
      </xdr:nvSpPr>
      <xdr:spPr>
        <a:xfrm>
          <a:off x="21075727" y="1468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101254</xdr:rowOff>
    </xdr:from>
    <xdr:ext cx="469744" cy="259045"/>
    <xdr:sp macro="" textlink="">
      <xdr:nvSpPr>
        <xdr:cNvPr id="837" name="n_2mainValue【消防施設】&#10;一人当たり面積">
          <a:extLst>
            <a:ext uri="{FF2B5EF4-FFF2-40B4-BE49-F238E27FC236}">
              <a16:creationId xmlns:a16="http://schemas.microsoft.com/office/drawing/2014/main" id="{478AAF84-30B1-4986-8888-0A0319498886}"/>
            </a:ext>
          </a:extLst>
        </xdr:cNvPr>
        <xdr:cNvSpPr txBox="1"/>
      </xdr:nvSpPr>
      <xdr:spPr>
        <a:xfrm>
          <a:off x="20199427" y="1467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88191</xdr:rowOff>
    </xdr:from>
    <xdr:ext cx="469744" cy="259045"/>
    <xdr:sp macro="" textlink="">
      <xdr:nvSpPr>
        <xdr:cNvPr id="838" name="n_3mainValue【消防施設】&#10;一人当たり面積">
          <a:extLst>
            <a:ext uri="{FF2B5EF4-FFF2-40B4-BE49-F238E27FC236}">
              <a16:creationId xmlns:a16="http://schemas.microsoft.com/office/drawing/2014/main" id="{B120DF0F-D6F5-4BBC-89D1-0F4081D2ED70}"/>
            </a:ext>
          </a:extLst>
        </xdr:cNvPr>
        <xdr:cNvSpPr txBox="1"/>
      </xdr:nvSpPr>
      <xdr:spPr>
        <a:xfrm>
          <a:off x="19310427" y="1466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101254</xdr:rowOff>
    </xdr:from>
    <xdr:ext cx="469744" cy="259045"/>
    <xdr:sp macro="" textlink="">
      <xdr:nvSpPr>
        <xdr:cNvPr id="839" name="n_4mainValue【消防施設】&#10;一人当たり面積">
          <a:extLst>
            <a:ext uri="{FF2B5EF4-FFF2-40B4-BE49-F238E27FC236}">
              <a16:creationId xmlns:a16="http://schemas.microsoft.com/office/drawing/2014/main" id="{CBD9698D-71C7-4A5A-B655-60FD0514C93C}"/>
            </a:ext>
          </a:extLst>
        </xdr:cNvPr>
        <xdr:cNvSpPr txBox="1"/>
      </xdr:nvSpPr>
      <xdr:spPr>
        <a:xfrm>
          <a:off x="18421427" y="1467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7474B39B-9E89-40CE-9260-FD1923AF3F9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7118B33B-4C41-44C1-9784-88A0589F807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91C2D8BB-20C0-4E19-A23D-590018C8DA1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3CF214B8-EB7F-4A46-A882-CADCF3701E1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E477A0A4-6C74-4E90-8CB8-D6EB43268F7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E47ABAC8-BCE5-43AB-95B4-D30604D2666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A7800333-F835-41AD-93C5-7548AA00035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2733486A-B110-4C38-901C-47D0096659F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B1587F6F-0D34-453E-87DA-901D3441010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B596D462-24D0-4080-B869-DBAF770AEF7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7582064E-2030-43D5-AE34-16CA561FED6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1" name="直線コネクタ 850">
          <a:extLst>
            <a:ext uri="{FF2B5EF4-FFF2-40B4-BE49-F238E27FC236}">
              <a16:creationId xmlns:a16="http://schemas.microsoft.com/office/drawing/2014/main" id="{8875FAC0-85C6-4A1F-956D-B300F0E9F9C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2" name="テキスト ボックス 851">
          <a:extLst>
            <a:ext uri="{FF2B5EF4-FFF2-40B4-BE49-F238E27FC236}">
              <a16:creationId xmlns:a16="http://schemas.microsoft.com/office/drawing/2014/main" id="{FD02F05E-0AE8-4457-8E3B-6B2E11C8D18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3" name="直線コネクタ 852">
          <a:extLst>
            <a:ext uri="{FF2B5EF4-FFF2-40B4-BE49-F238E27FC236}">
              <a16:creationId xmlns:a16="http://schemas.microsoft.com/office/drawing/2014/main" id="{D033A773-117E-4849-9FE7-1598A6F9C6F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4" name="テキスト ボックス 853">
          <a:extLst>
            <a:ext uri="{FF2B5EF4-FFF2-40B4-BE49-F238E27FC236}">
              <a16:creationId xmlns:a16="http://schemas.microsoft.com/office/drawing/2014/main" id="{7D43E958-23EE-4C37-A0BD-EE5472786F7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5" name="直線コネクタ 854">
          <a:extLst>
            <a:ext uri="{FF2B5EF4-FFF2-40B4-BE49-F238E27FC236}">
              <a16:creationId xmlns:a16="http://schemas.microsoft.com/office/drawing/2014/main" id="{5E7B5140-CF2C-4DBE-8704-A83E38FF3C2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6" name="テキスト ボックス 855">
          <a:extLst>
            <a:ext uri="{FF2B5EF4-FFF2-40B4-BE49-F238E27FC236}">
              <a16:creationId xmlns:a16="http://schemas.microsoft.com/office/drawing/2014/main" id="{90541DC5-4A14-4EE6-863F-D1B29EAE638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7" name="直線コネクタ 856">
          <a:extLst>
            <a:ext uri="{FF2B5EF4-FFF2-40B4-BE49-F238E27FC236}">
              <a16:creationId xmlns:a16="http://schemas.microsoft.com/office/drawing/2014/main" id="{12F65B15-B59C-4A16-91A5-7CCEF84C8DB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8" name="テキスト ボックス 857">
          <a:extLst>
            <a:ext uri="{FF2B5EF4-FFF2-40B4-BE49-F238E27FC236}">
              <a16:creationId xmlns:a16="http://schemas.microsoft.com/office/drawing/2014/main" id="{805BBAA3-712C-4B53-BAF2-C62EEF6E4C3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9" name="直線コネクタ 858">
          <a:extLst>
            <a:ext uri="{FF2B5EF4-FFF2-40B4-BE49-F238E27FC236}">
              <a16:creationId xmlns:a16="http://schemas.microsoft.com/office/drawing/2014/main" id="{244C228A-DD31-456E-B7F5-B36A5AE112F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0" name="テキスト ボックス 859">
          <a:extLst>
            <a:ext uri="{FF2B5EF4-FFF2-40B4-BE49-F238E27FC236}">
              <a16:creationId xmlns:a16="http://schemas.microsoft.com/office/drawing/2014/main" id="{07A1C00A-4EFA-484D-93B1-70EBA7032E5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1" name="直線コネクタ 860">
          <a:extLst>
            <a:ext uri="{FF2B5EF4-FFF2-40B4-BE49-F238E27FC236}">
              <a16:creationId xmlns:a16="http://schemas.microsoft.com/office/drawing/2014/main" id="{84B83E6B-4B84-4B0A-9B61-B5AD7244A5A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2" name="テキスト ボックス 861">
          <a:extLst>
            <a:ext uri="{FF2B5EF4-FFF2-40B4-BE49-F238E27FC236}">
              <a16:creationId xmlns:a16="http://schemas.microsoft.com/office/drawing/2014/main" id="{60518535-630C-479C-BD7E-434EE025FEE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a:extLst>
            <a:ext uri="{FF2B5EF4-FFF2-40B4-BE49-F238E27FC236}">
              <a16:creationId xmlns:a16="http://schemas.microsoft.com/office/drawing/2014/main" id="{558D3C08-8D83-4730-8E24-FA4A6EFE23C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a:extLst>
            <a:ext uri="{FF2B5EF4-FFF2-40B4-BE49-F238E27FC236}">
              <a16:creationId xmlns:a16="http://schemas.microsoft.com/office/drawing/2014/main" id="{AFA78B50-4F6A-47C8-A7ED-72D8C15B36B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146413</xdr:rowOff>
    </xdr:from>
    <xdr:to>
      <xdr:col>85</xdr:col>
      <xdr:colOff>126364</xdr:colOff>
      <xdr:row>107</xdr:row>
      <xdr:rowOff>151312</xdr:rowOff>
    </xdr:to>
    <xdr:cxnSp macro="">
      <xdr:nvCxnSpPr>
        <xdr:cNvPr id="865" name="直線コネクタ 864">
          <a:extLst>
            <a:ext uri="{FF2B5EF4-FFF2-40B4-BE49-F238E27FC236}">
              <a16:creationId xmlns:a16="http://schemas.microsoft.com/office/drawing/2014/main" id="{63883D35-4084-4CFC-A747-6F74E32479B7}"/>
            </a:ext>
          </a:extLst>
        </xdr:cNvPr>
        <xdr:cNvCxnSpPr/>
      </xdr:nvCxnSpPr>
      <xdr:spPr>
        <a:xfrm flipV="1">
          <a:off x="16318864" y="17119963"/>
          <a:ext cx="0" cy="1376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155139</xdr:rowOff>
    </xdr:from>
    <xdr:ext cx="405111" cy="259045"/>
    <xdr:sp macro="" textlink="">
      <xdr:nvSpPr>
        <xdr:cNvPr id="866" name="【庁舎】&#10;有形固定資産減価償却率最小値テキスト">
          <a:extLst>
            <a:ext uri="{FF2B5EF4-FFF2-40B4-BE49-F238E27FC236}">
              <a16:creationId xmlns:a16="http://schemas.microsoft.com/office/drawing/2014/main" id="{70226ABB-D670-434D-ADBE-A063752A59A6}"/>
            </a:ext>
          </a:extLst>
        </xdr:cNvPr>
        <xdr:cNvSpPr txBox="1"/>
      </xdr:nvSpPr>
      <xdr:spPr>
        <a:xfrm>
          <a:off x="16357600" y="18500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151312</xdr:rowOff>
    </xdr:from>
    <xdr:to>
      <xdr:col>86</xdr:col>
      <xdr:colOff>25400</xdr:colOff>
      <xdr:row>107</xdr:row>
      <xdr:rowOff>151312</xdr:rowOff>
    </xdr:to>
    <xdr:cxnSp macro="">
      <xdr:nvCxnSpPr>
        <xdr:cNvPr id="867" name="直線コネクタ 866">
          <a:extLst>
            <a:ext uri="{FF2B5EF4-FFF2-40B4-BE49-F238E27FC236}">
              <a16:creationId xmlns:a16="http://schemas.microsoft.com/office/drawing/2014/main" id="{06B59E37-030E-4AB0-9645-38CB5A9D5C70}"/>
            </a:ext>
          </a:extLst>
        </xdr:cNvPr>
        <xdr:cNvCxnSpPr/>
      </xdr:nvCxnSpPr>
      <xdr:spPr>
        <a:xfrm>
          <a:off x="16230600" y="18496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93090</xdr:rowOff>
    </xdr:from>
    <xdr:ext cx="340478" cy="259045"/>
    <xdr:sp macro="" textlink="">
      <xdr:nvSpPr>
        <xdr:cNvPr id="868" name="【庁舎】&#10;有形固定資産減価償却率最大値テキスト">
          <a:extLst>
            <a:ext uri="{FF2B5EF4-FFF2-40B4-BE49-F238E27FC236}">
              <a16:creationId xmlns:a16="http://schemas.microsoft.com/office/drawing/2014/main" id="{FD3B036A-B13E-4E3D-B1F1-51C321376081}"/>
            </a:ext>
          </a:extLst>
        </xdr:cNvPr>
        <xdr:cNvSpPr txBox="1"/>
      </xdr:nvSpPr>
      <xdr:spPr>
        <a:xfrm>
          <a:off x="16357600" y="168951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146413</xdr:rowOff>
    </xdr:from>
    <xdr:to>
      <xdr:col>86</xdr:col>
      <xdr:colOff>25400</xdr:colOff>
      <xdr:row>99</xdr:row>
      <xdr:rowOff>146413</xdr:rowOff>
    </xdr:to>
    <xdr:cxnSp macro="">
      <xdr:nvCxnSpPr>
        <xdr:cNvPr id="869" name="直線コネクタ 868">
          <a:extLst>
            <a:ext uri="{FF2B5EF4-FFF2-40B4-BE49-F238E27FC236}">
              <a16:creationId xmlns:a16="http://schemas.microsoft.com/office/drawing/2014/main" id="{5FD6F146-159D-4D56-9750-2D107A80DED3}"/>
            </a:ext>
          </a:extLst>
        </xdr:cNvPr>
        <xdr:cNvCxnSpPr/>
      </xdr:nvCxnSpPr>
      <xdr:spPr>
        <a:xfrm>
          <a:off x="16230600" y="1711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160945</xdr:rowOff>
    </xdr:from>
    <xdr:ext cx="405111" cy="259045"/>
    <xdr:sp macro="" textlink="">
      <xdr:nvSpPr>
        <xdr:cNvPr id="870" name="【庁舎】&#10;有形固定資産減価償却率平均値テキスト">
          <a:extLst>
            <a:ext uri="{FF2B5EF4-FFF2-40B4-BE49-F238E27FC236}">
              <a16:creationId xmlns:a16="http://schemas.microsoft.com/office/drawing/2014/main" id="{AB0C54B5-93D7-45D1-BB05-88D6EF9A5DC7}"/>
            </a:ext>
          </a:extLst>
        </xdr:cNvPr>
        <xdr:cNvSpPr txBox="1"/>
      </xdr:nvSpPr>
      <xdr:spPr>
        <a:xfrm>
          <a:off x="16357600" y="176488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138068</xdr:rowOff>
    </xdr:from>
    <xdr:to>
      <xdr:col>85</xdr:col>
      <xdr:colOff>177800</xdr:colOff>
      <xdr:row>104</xdr:row>
      <xdr:rowOff>68218</xdr:rowOff>
    </xdr:to>
    <xdr:sp macro="" textlink="">
      <xdr:nvSpPr>
        <xdr:cNvPr id="871" name="フローチャート: 判断 870">
          <a:extLst>
            <a:ext uri="{FF2B5EF4-FFF2-40B4-BE49-F238E27FC236}">
              <a16:creationId xmlns:a16="http://schemas.microsoft.com/office/drawing/2014/main" id="{5B550C78-0A2F-45A3-9ACA-A051D371D03E}"/>
            </a:ext>
          </a:extLst>
        </xdr:cNvPr>
        <xdr:cNvSpPr/>
      </xdr:nvSpPr>
      <xdr:spPr>
        <a:xfrm>
          <a:off x="16268700" y="1779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141332</xdr:rowOff>
    </xdr:from>
    <xdr:to>
      <xdr:col>81</xdr:col>
      <xdr:colOff>101600</xdr:colOff>
      <xdr:row>104</xdr:row>
      <xdr:rowOff>71482</xdr:rowOff>
    </xdr:to>
    <xdr:sp macro="" textlink="">
      <xdr:nvSpPr>
        <xdr:cNvPr id="872" name="フローチャート: 判断 871">
          <a:extLst>
            <a:ext uri="{FF2B5EF4-FFF2-40B4-BE49-F238E27FC236}">
              <a16:creationId xmlns:a16="http://schemas.microsoft.com/office/drawing/2014/main" id="{196A4357-E0A2-415C-A618-6B41DE77E551}"/>
            </a:ext>
          </a:extLst>
        </xdr:cNvPr>
        <xdr:cNvSpPr/>
      </xdr:nvSpPr>
      <xdr:spPr>
        <a:xfrm>
          <a:off x="154305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149498</xdr:rowOff>
    </xdr:from>
    <xdr:to>
      <xdr:col>76</xdr:col>
      <xdr:colOff>165100</xdr:colOff>
      <xdr:row>104</xdr:row>
      <xdr:rowOff>79648</xdr:rowOff>
    </xdr:to>
    <xdr:sp macro="" textlink="">
      <xdr:nvSpPr>
        <xdr:cNvPr id="873" name="フローチャート: 判断 872">
          <a:extLst>
            <a:ext uri="{FF2B5EF4-FFF2-40B4-BE49-F238E27FC236}">
              <a16:creationId xmlns:a16="http://schemas.microsoft.com/office/drawing/2014/main" id="{3B576077-E9E3-406A-B297-D4F7C021AB95}"/>
            </a:ext>
          </a:extLst>
        </xdr:cNvPr>
        <xdr:cNvSpPr/>
      </xdr:nvSpPr>
      <xdr:spPr>
        <a:xfrm>
          <a:off x="14541500" y="1780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141332</xdr:rowOff>
    </xdr:from>
    <xdr:to>
      <xdr:col>72</xdr:col>
      <xdr:colOff>38100</xdr:colOff>
      <xdr:row>104</xdr:row>
      <xdr:rowOff>71482</xdr:rowOff>
    </xdr:to>
    <xdr:sp macro="" textlink="">
      <xdr:nvSpPr>
        <xdr:cNvPr id="874" name="フローチャート: 判断 873">
          <a:extLst>
            <a:ext uri="{FF2B5EF4-FFF2-40B4-BE49-F238E27FC236}">
              <a16:creationId xmlns:a16="http://schemas.microsoft.com/office/drawing/2014/main" id="{A6441981-2BF2-4A47-99FB-04D62830765A}"/>
            </a:ext>
          </a:extLst>
        </xdr:cNvPr>
        <xdr:cNvSpPr/>
      </xdr:nvSpPr>
      <xdr:spPr>
        <a:xfrm>
          <a:off x="136525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115207</xdr:rowOff>
    </xdr:from>
    <xdr:to>
      <xdr:col>67</xdr:col>
      <xdr:colOff>101600</xdr:colOff>
      <xdr:row>104</xdr:row>
      <xdr:rowOff>45357</xdr:rowOff>
    </xdr:to>
    <xdr:sp macro="" textlink="">
      <xdr:nvSpPr>
        <xdr:cNvPr id="875" name="フローチャート: 判断 874">
          <a:extLst>
            <a:ext uri="{FF2B5EF4-FFF2-40B4-BE49-F238E27FC236}">
              <a16:creationId xmlns:a16="http://schemas.microsoft.com/office/drawing/2014/main" id="{BFB3C583-238E-4167-B983-FF926560E55F}"/>
            </a:ext>
          </a:extLst>
        </xdr:cNvPr>
        <xdr:cNvSpPr/>
      </xdr:nvSpPr>
      <xdr:spPr>
        <a:xfrm>
          <a:off x="12763500" y="1777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F4891447-BE61-4D9E-AA20-824B328C04E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D8931035-9198-48CF-A7EA-C9E06592922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2A9FCF0A-E16D-4ACE-8469-A3034F294E6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E1343485-EE90-43E9-8AEB-5662686DD8E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D10CB68B-CC5E-4090-A7CE-5D306B66A2A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100512</xdr:rowOff>
    </xdr:from>
    <xdr:to>
      <xdr:col>85</xdr:col>
      <xdr:colOff>177800</xdr:colOff>
      <xdr:row>108</xdr:row>
      <xdr:rowOff>30662</xdr:rowOff>
    </xdr:to>
    <xdr:sp macro="" textlink="">
      <xdr:nvSpPr>
        <xdr:cNvPr id="881" name="楕円 880">
          <a:extLst>
            <a:ext uri="{FF2B5EF4-FFF2-40B4-BE49-F238E27FC236}">
              <a16:creationId xmlns:a16="http://schemas.microsoft.com/office/drawing/2014/main" id="{5331F951-EFCD-4F1A-A4AA-78217EB20E4B}"/>
            </a:ext>
          </a:extLst>
        </xdr:cNvPr>
        <xdr:cNvSpPr/>
      </xdr:nvSpPr>
      <xdr:spPr>
        <a:xfrm>
          <a:off x="16268700" y="1844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15439</xdr:rowOff>
    </xdr:from>
    <xdr:ext cx="405111" cy="259045"/>
    <xdr:sp macro="" textlink="">
      <xdr:nvSpPr>
        <xdr:cNvPr id="882" name="【庁舎】&#10;有形固定資産減価償却率該当値テキスト">
          <a:extLst>
            <a:ext uri="{FF2B5EF4-FFF2-40B4-BE49-F238E27FC236}">
              <a16:creationId xmlns:a16="http://schemas.microsoft.com/office/drawing/2014/main" id="{9C4FB362-D035-4476-AB4A-F9EADECF49DD}"/>
            </a:ext>
          </a:extLst>
        </xdr:cNvPr>
        <xdr:cNvSpPr txBox="1"/>
      </xdr:nvSpPr>
      <xdr:spPr>
        <a:xfrm>
          <a:off x="16357600" y="18360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69487</xdr:rowOff>
    </xdr:from>
    <xdr:to>
      <xdr:col>81</xdr:col>
      <xdr:colOff>101600</xdr:colOff>
      <xdr:row>107</xdr:row>
      <xdr:rowOff>171087</xdr:rowOff>
    </xdr:to>
    <xdr:sp macro="" textlink="">
      <xdr:nvSpPr>
        <xdr:cNvPr id="883" name="楕円 882">
          <a:extLst>
            <a:ext uri="{FF2B5EF4-FFF2-40B4-BE49-F238E27FC236}">
              <a16:creationId xmlns:a16="http://schemas.microsoft.com/office/drawing/2014/main" id="{187E73A6-523F-4201-A39B-5DD891AC65D7}"/>
            </a:ext>
          </a:extLst>
        </xdr:cNvPr>
        <xdr:cNvSpPr/>
      </xdr:nvSpPr>
      <xdr:spPr>
        <a:xfrm>
          <a:off x="15430500" y="1841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120287</xdr:rowOff>
    </xdr:from>
    <xdr:to>
      <xdr:col>85</xdr:col>
      <xdr:colOff>127000</xdr:colOff>
      <xdr:row>107</xdr:row>
      <xdr:rowOff>151312</xdr:rowOff>
    </xdr:to>
    <xdr:cxnSp macro="">
      <xdr:nvCxnSpPr>
        <xdr:cNvPr id="884" name="直線コネクタ 883">
          <a:extLst>
            <a:ext uri="{FF2B5EF4-FFF2-40B4-BE49-F238E27FC236}">
              <a16:creationId xmlns:a16="http://schemas.microsoft.com/office/drawing/2014/main" id="{E091CB2A-41F6-48D5-948A-7E7F957DE3FD}"/>
            </a:ext>
          </a:extLst>
        </xdr:cNvPr>
        <xdr:cNvCxnSpPr/>
      </xdr:nvCxnSpPr>
      <xdr:spPr>
        <a:xfrm>
          <a:off x="15481300" y="18465437"/>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46627</xdr:rowOff>
    </xdr:from>
    <xdr:to>
      <xdr:col>76</xdr:col>
      <xdr:colOff>165100</xdr:colOff>
      <xdr:row>107</xdr:row>
      <xdr:rowOff>148227</xdr:rowOff>
    </xdr:to>
    <xdr:sp macro="" textlink="">
      <xdr:nvSpPr>
        <xdr:cNvPr id="885" name="楕円 884">
          <a:extLst>
            <a:ext uri="{FF2B5EF4-FFF2-40B4-BE49-F238E27FC236}">
              <a16:creationId xmlns:a16="http://schemas.microsoft.com/office/drawing/2014/main" id="{1D538A11-8E49-4CD9-8D4E-2F3DBD1E35EC}"/>
            </a:ext>
          </a:extLst>
        </xdr:cNvPr>
        <xdr:cNvSpPr/>
      </xdr:nvSpPr>
      <xdr:spPr>
        <a:xfrm>
          <a:off x="14541500" y="1839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97427</xdr:rowOff>
    </xdr:from>
    <xdr:to>
      <xdr:col>81</xdr:col>
      <xdr:colOff>50800</xdr:colOff>
      <xdr:row>107</xdr:row>
      <xdr:rowOff>120287</xdr:rowOff>
    </xdr:to>
    <xdr:cxnSp macro="">
      <xdr:nvCxnSpPr>
        <xdr:cNvPr id="886" name="直線コネクタ 885">
          <a:extLst>
            <a:ext uri="{FF2B5EF4-FFF2-40B4-BE49-F238E27FC236}">
              <a16:creationId xmlns:a16="http://schemas.microsoft.com/office/drawing/2014/main" id="{0AD9F06F-2825-439D-88FC-07A9E118651E}"/>
            </a:ext>
          </a:extLst>
        </xdr:cNvPr>
        <xdr:cNvCxnSpPr/>
      </xdr:nvCxnSpPr>
      <xdr:spPr>
        <a:xfrm>
          <a:off x="14592300" y="1844257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22134</xdr:rowOff>
    </xdr:from>
    <xdr:to>
      <xdr:col>72</xdr:col>
      <xdr:colOff>38100</xdr:colOff>
      <xdr:row>107</xdr:row>
      <xdr:rowOff>123734</xdr:rowOff>
    </xdr:to>
    <xdr:sp macro="" textlink="">
      <xdr:nvSpPr>
        <xdr:cNvPr id="887" name="楕円 886">
          <a:extLst>
            <a:ext uri="{FF2B5EF4-FFF2-40B4-BE49-F238E27FC236}">
              <a16:creationId xmlns:a16="http://schemas.microsoft.com/office/drawing/2014/main" id="{FE6C42D7-CFDA-497E-9491-B3F9EFAD3430}"/>
            </a:ext>
          </a:extLst>
        </xdr:cNvPr>
        <xdr:cNvSpPr/>
      </xdr:nvSpPr>
      <xdr:spPr>
        <a:xfrm>
          <a:off x="13652500" y="1836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72934</xdr:rowOff>
    </xdr:from>
    <xdr:to>
      <xdr:col>76</xdr:col>
      <xdr:colOff>114300</xdr:colOff>
      <xdr:row>107</xdr:row>
      <xdr:rowOff>97427</xdr:rowOff>
    </xdr:to>
    <xdr:cxnSp macro="">
      <xdr:nvCxnSpPr>
        <xdr:cNvPr id="888" name="直線コネクタ 887">
          <a:extLst>
            <a:ext uri="{FF2B5EF4-FFF2-40B4-BE49-F238E27FC236}">
              <a16:creationId xmlns:a16="http://schemas.microsoft.com/office/drawing/2014/main" id="{587AA692-1EB4-4BBF-9DCD-53CA196CF602}"/>
            </a:ext>
          </a:extLst>
        </xdr:cNvPr>
        <xdr:cNvCxnSpPr/>
      </xdr:nvCxnSpPr>
      <xdr:spPr>
        <a:xfrm>
          <a:off x="13703300" y="1841808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164193</xdr:rowOff>
    </xdr:from>
    <xdr:to>
      <xdr:col>67</xdr:col>
      <xdr:colOff>101600</xdr:colOff>
      <xdr:row>107</xdr:row>
      <xdr:rowOff>94343</xdr:rowOff>
    </xdr:to>
    <xdr:sp macro="" textlink="">
      <xdr:nvSpPr>
        <xdr:cNvPr id="889" name="楕円 888">
          <a:extLst>
            <a:ext uri="{FF2B5EF4-FFF2-40B4-BE49-F238E27FC236}">
              <a16:creationId xmlns:a16="http://schemas.microsoft.com/office/drawing/2014/main" id="{49009641-A2A4-4698-89F5-B143C19009AD}"/>
            </a:ext>
          </a:extLst>
        </xdr:cNvPr>
        <xdr:cNvSpPr/>
      </xdr:nvSpPr>
      <xdr:spPr>
        <a:xfrm>
          <a:off x="12763500" y="1833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43543</xdr:rowOff>
    </xdr:from>
    <xdr:to>
      <xdr:col>71</xdr:col>
      <xdr:colOff>177800</xdr:colOff>
      <xdr:row>107</xdr:row>
      <xdr:rowOff>72934</xdr:rowOff>
    </xdr:to>
    <xdr:cxnSp macro="">
      <xdr:nvCxnSpPr>
        <xdr:cNvPr id="890" name="直線コネクタ 889">
          <a:extLst>
            <a:ext uri="{FF2B5EF4-FFF2-40B4-BE49-F238E27FC236}">
              <a16:creationId xmlns:a16="http://schemas.microsoft.com/office/drawing/2014/main" id="{EA8B224D-3F5F-4EB9-BF5F-D55ECA19DDBF}"/>
            </a:ext>
          </a:extLst>
        </xdr:cNvPr>
        <xdr:cNvCxnSpPr/>
      </xdr:nvCxnSpPr>
      <xdr:spPr>
        <a:xfrm>
          <a:off x="12814300" y="1838869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88009</xdr:rowOff>
    </xdr:from>
    <xdr:ext cx="405111" cy="259045"/>
    <xdr:sp macro="" textlink="">
      <xdr:nvSpPr>
        <xdr:cNvPr id="891" name="n_1aveValue【庁舎】&#10;有形固定資産減価償却率">
          <a:extLst>
            <a:ext uri="{FF2B5EF4-FFF2-40B4-BE49-F238E27FC236}">
              <a16:creationId xmlns:a16="http://schemas.microsoft.com/office/drawing/2014/main" id="{E0C951B3-24DF-46C6-9B4B-A0AC5FBC1320}"/>
            </a:ext>
          </a:extLst>
        </xdr:cNvPr>
        <xdr:cNvSpPr txBox="1"/>
      </xdr:nvSpPr>
      <xdr:spPr>
        <a:xfrm>
          <a:off x="15266044" y="1757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96175</xdr:rowOff>
    </xdr:from>
    <xdr:ext cx="405111" cy="259045"/>
    <xdr:sp macro="" textlink="">
      <xdr:nvSpPr>
        <xdr:cNvPr id="892" name="n_2aveValue【庁舎】&#10;有形固定資産減価償却率">
          <a:extLst>
            <a:ext uri="{FF2B5EF4-FFF2-40B4-BE49-F238E27FC236}">
              <a16:creationId xmlns:a16="http://schemas.microsoft.com/office/drawing/2014/main" id="{74275572-79B1-4CD7-8432-A0702E44C005}"/>
            </a:ext>
          </a:extLst>
        </xdr:cNvPr>
        <xdr:cNvSpPr txBox="1"/>
      </xdr:nvSpPr>
      <xdr:spPr>
        <a:xfrm>
          <a:off x="14389744" y="17584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88009</xdr:rowOff>
    </xdr:from>
    <xdr:ext cx="405111" cy="259045"/>
    <xdr:sp macro="" textlink="">
      <xdr:nvSpPr>
        <xdr:cNvPr id="893" name="n_3aveValue【庁舎】&#10;有形固定資産減価償却率">
          <a:extLst>
            <a:ext uri="{FF2B5EF4-FFF2-40B4-BE49-F238E27FC236}">
              <a16:creationId xmlns:a16="http://schemas.microsoft.com/office/drawing/2014/main" id="{7D18B47D-2B2F-4F70-AC67-545C0331DB54}"/>
            </a:ext>
          </a:extLst>
        </xdr:cNvPr>
        <xdr:cNvSpPr txBox="1"/>
      </xdr:nvSpPr>
      <xdr:spPr>
        <a:xfrm>
          <a:off x="13500744" y="1757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61884</xdr:rowOff>
    </xdr:from>
    <xdr:ext cx="405111" cy="259045"/>
    <xdr:sp macro="" textlink="">
      <xdr:nvSpPr>
        <xdr:cNvPr id="894" name="n_4aveValue【庁舎】&#10;有形固定資産減価償却率">
          <a:extLst>
            <a:ext uri="{FF2B5EF4-FFF2-40B4-BE49-F238E27FC236}">
              <a16:creationId xmlns:a16="http://schemas.microsoft.com/office/drawing/2014/main" id="{C8AAD20A-8820-47D6-ACBD-F0F7A05CC18C}"/>
            </a:ext>
          </a:extLst>
        </xdr:cNvPr>
        <xdr:cNvSpPr txBox="1"/>
      </xdr:nvSpPr>
      <xdr:spPr>
        <a:xfrm>
          <a:off x="12611744" y="1754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162214</xdr:rowOff>
    </xdr:from>
    <xdr:ext cx="405111" cy="259045"/>
    <xdr:sp macro="" textlink="">
      <xdr:nvSpPr>
        <xdr:cNvPr id="895" name="n_1mainValue【庁舎】&#10;有形固定資産減価償却率">
          <a:extLst>
            <a:ext uri="{FF2B5EF4-FFF2-40B4-BE49-F238E27FC236}">
              <a16:creationId xmlns:a16="http://schemas.microsoft.com/office/drawing/2014/main" id="{0E70AF9E-CA1D-4E13-B040-3DEF8815067C}"/>
            </a:ext>
          </a:extLst>
        </xdr:cNvPr>
        <xdr:cNvSpPr txBox="1"/>
      </xdr:nvSpPr>
      <xdr:spPr>
        <a:xfrm>
          <a:off x="15266044" y="18507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139354</xdr:rowOff>
    </xdr:from>
    <xdr:ext cx="405111" cy="259045"/>
    <xdr:sp macro="" textlink="">
      <xdr:nvSpPr>
        <xdr:cNvPr id="896" name="n_2mainValue【庁舎】&#10;有形固定資産減価償却率">
          <a:extLst>
            <a:ext uri="{FF2B5EF4-FFF2-40B4-BE49-F238E27FC236}">
              <a16:creationId xmlns:a16="http://schemas.microsoft.com/office/drawing/2014/main" id="{396A768E-9A99-48A6-85A3-FFBC338F3799}"/>
            </a:ext>
          </a:extLst>
        </xdr:cNvPr>
        <xdr:cNvSpPr txBox="1"/>
      </xdr:nvSpPr>
      <xdr:spPr>
        <a:xfrm>
          <a:off x="14389744" y="1848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114861</xdr:rowOff>
    </xdr:from>
    <xdr:ext cx="405111" cy="259045"/>
    <xdr:sp macro="" textlink="">
      <xdr:nvSpPr>
        <xdr:cNvPr id="897" name="n_3mainValue【庁舎】&#10;有形固定資産減価償却率">
          <a:extLst>
            <a:ext uri="{FF2B5EF4-FFF2-40B4-BE49-F238E27FC236}">
              <a16:creationId xmlns:a16="http://schemas.microsoft.com/office/drawing/2014/main" id="{9228E7A4-E02C-4118-B814-ADBC4858AAFC}"/>
            </a:ext>
          </a:extLst>
        </xdr:cNvPr>
        <xdr:cNvSpPr txBox="1"/>
      </xdr:nvSpPr>
      <xdr:spPr>
        <a:xfrm>
          <a:off x="13500744" y="1846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85470</xdr:rowOff>
    </xdr:from>
    <xdr:ext cx="405111" cy="259045"/>
    <xdr:sp macro="" textlink="">
      <xdr:nvSpPr>
        <xdr:cNvPr id="898" name="n_4mainValue【庁舎】&#10;有形固定資産減価償却率">
          <a:extLst>
            <a:ext uri="{FF2B5EF4-FFF2-40B4-BE49-F238E27FC236}">
              <a16:creationId xmlns:a16="http://schemas.microsoft.com/office/drawing/2014/main" id="{5360D3EB-06E7-4368-906D-BB5538DAB8CE}"/>
            </a:ext>
          </a:extLst>
        </xdr:cNvPr>
        <xdr:cNvSpPr txBox="1"/>
      </xdr:nvSpPr>
      <xdr:spPr>
        <a:xfrm>
          <a:off x="12611744" y="1843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a16="http://schemas.microsoft.com/office/drawing/2014/main" id="{CB68AA15-86C7-4686-8B13-8B2FCA57D29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a16="http://schemas.microsoft.com/office/drawing/2014/main" id="{A99FEE56-C7BB-45F6-ABCA-C897A5DD34F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a16="http://schemas.microsoft.com/office/drawing/2014/main" id="{18B3D65F-94E8-4697-B230-03E75FE5DEA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a16="http://schemas.microsoft.com/office/drawing/2014/main" id="{80C2E6EE-F16F-45FD-B662-B070D79F210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a16="http://schemas.microsoft.com/office/drawing/2014/main" id="{7D32AB34-7B8F-4F71-BC33-E147F33E4CF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a16="http://schemas.microsoft.com/office/drawing/2014/main" id="{821FD5F2-691E-483E-B35E-4F5B2104C45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a16="http://schemas.microsoft.com/office/drawing/2014/main" id="{5E9F593D-F2FE-4C85-A8A6-4F200F82A0F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a16="http://schemas.microsoft.com/office/drawing/2014/main" id="{C75E4BEE-943A-4472-8877-3DBBD680943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a:extLst>
            <a:ext uri="{FF2B5EF4-FFF2-40B4-BE49-F238E27FC236}">
              <a16:creationId xmlns:a16="http://schemas.microsoft.com/office/drawing/2014/main" id="{CE97876D-CF2A-474C-BCBE-276066A4E92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a16="http://schemas.microsoft.com/office/drawing/2014/main" id="{BF4495B8-EC17-4E4A-AC13-21408F0E37F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9" name="直線コネクタ 908">
          <a:extLst>
            <a:ext uri="{FF2B5EF4-FFF2-40B4-BE49-F238E27FC236}">
              <a16:creationId xmlns:a16="http://schemas.microsoft.com/office/drawing/2014/main" id="{F031B49E-A853-4D98-A485-69D397772CB2}"/>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0" name="テキスト ボックス 909">
          <a:extLst>
            <a:ext uri="{FF2B5EF4-FFF2-40B4-BE49-F238E27FC236}">
              <a16:creationId xmlns:a16="http://schemas.microsoft.com/office/drawing/2014/main" id="{55C9A2E2-BC58-4428-ACDE-6BAC9C39A98C}"/>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1" name="直線コネクタ 910">
          <a:extLst>
            <a:ext uri="{FF2B5EF4-FFF2-40B4-BE49-F238E27FC236}">
              <a16:creationId xmlns:a16="http://schemas.microsoft.com/office/drawing/2014/main" id="{54A58287-8673-4EBB-A119-2E8DF1204513}"/>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2" name="テキスト ボックス 911">
          <a:extLst>
            <a:ext uri="{FF2B5EF4-FFF2-40B4-BE49-F238E27FC236}">
              <a16:creationId xmlns:a16="http://schemas.microsoft.com/office/drawing/2014/main" id="{44C8991D-ED60-458B-B990-3CFCBDE2F88F}"/>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3" name="直線コネクタ 912">
          <a:extLst>
            <a:ext uri="{FF2B5EF4-FFF2-40B4-BE49-F238E27FC236}">
              <a16:creationId xmlns:a16="http://schemas.microsoft.com/office/drawing/2014/main" id="{7FEAD10A-2F5A-4D62-AB66-6FF342EBBB2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4" name="テキスト ボックス 913">
          <a:extLst>
            <a:ext uri="{FF2B5EF4-FFF2-40B4-BE49-F238E27FC236}">
              <a16:creationId xmlns:a16="http://schemas.microsoft.com/office/drawing/2014/main" id="{76CEB28D-27DB-44CE-9369-65B1E9BA7C06}"/>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5" name="直線コネクタ 914">
          <a:extLst>
            <a:ext uri="{FF2B5EF4-FFF2-40B4-BE49-F238E27FC236}">
              <a16:creationId xmlns:a16="http://schemas.microsoft.com/office/drawing/2014/main" id="{55EC9336-6163-498E-BC17-51AB24A8ED62}"/>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6" name="テキスト ボックス 915">
          <a:extLst>
            <a:ext uri="{FF2B5EF4-FFF2-40B4-BE49-F238E27FC236}">
              <a16:creationId xmlns:a16="http://schemas.microsoft.com/office/drawing/2014/main" id="{37B5DF2D-2F26-4783-831E-1DD626EDFDC8}"/>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7" name="直線コネクタ 916">
          <a:extLst>
            <a:ext uri="{FF2B5EF4-FFF2-40B4-BE49-F238E27FC236}">
              <a16:creationId xmlns:a16="http://schemas.microsoft.com/office/drawing/2014/main" id="{814EE87D-7E4C-4333-9526-3AA731B76F86}"/>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8" name="テキスト ボックス 917">
          <a:extLst>
            <a:ext uri="{FF2B5EF4-FFF2-40B4-BE49-F238E27FC236}">
              <a16:creationId xmlns:a16="http://schemas.microsoft.com/office/drawing/2014/main" id="{42B9024B-9D0F-476D-8C6B-6EDDCA93AF66}"/>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9" name="直線コネクタ 918">
          <a:extLst>
            <a:ext uri="{FF2B5EF4-FFF2-40B4-BE49-F238E27FC236}">
              <a16:creationId xmlns:a16="http://schemas.microsoft.com/office/drawing/2014/main" id="{FBF2A220-0FD0-412B-99A1-E49E64C6D1D3}"/>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0" name="テキスト ボックス 919">
          <a:extLst>
            <a:ext uri="{FF2B5EF4-FFF2-40B4-BE49-F238E27FC236}">
              <a16:creationId xmlns:a16="http://schemas.microsoft.com/office/drawing/2014/main" id="{63F7C21C-A2EE-4341-B260-9A98A7B948CC}"/>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1" name="直線コネクタ 920">
          <a:extLst>
            <a:ext uri="{FF2B5EF4-FFF2-40B4-BE49-F238E27FC236}">
              <a16:creationId xmlns:a16="http://schemas.microsoft.com/office/drawing/2014/main" id="{EA65D143-C635-4B9C-B234-48FE64A0A2B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2" name="テキスト ボックス 921">
          <a:extLst>
            <a:ext uri="{FF2B5EF4-FFF2-40B4-BE49-F238E27FC236}">
              <a16:creationId xmlns:a16="http://schemas.microsoft.com/office/drawing/2014/main" id="{931E01DF-A87B-4C31-A257-98264997522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3" name="【庁舎】&#10;一人当たり面積グラフ枠">
          <a:extLst>
            <a:ext uri="{FF2B5EF4-FFF2-40B4-BE49-F238E27FC236}">
              <a16:creationId xmlns:a16="http://schemas.microsoft.com/office/drawing/2014/main" id="{F29FAF1B-84F6-4B04-962D-9FFCAAFE024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33201</xdr:rowOff>
    </xdr:from>
    <xdr:to>
      <xdr:col>116</xdr:col>
      <xdr:colOff>62864</xdr:colOff>
      <xdr:row>108</xdr:row>
      <xdr:rowOff>34834</xdr:rowOff>
    </xdr:to>
    <xdr:cxnSp macro="">
      <xdr:nvCxnSpPr>
        <xdr:cNvPr id="924" name="直線コネクタ 923">
          <a:extLst>
            <a:ext uri="{FF2B5EF4-FFF2-40B4-BE49-F238E27FC236}">
              <a16:creationId xmlns:a16="http://schemas.microsoft.com/office/drawing/2014/main" id="{890F3EC3-DF1E-4C14-A3FA-699556BAA13B}"/>
            </a:ext>
          </a:extLst>
        </xdr:cNvPr>
        <xdr:cNvCxnSpPr/>
      </xdr:nvCxnSpPr>
      <xdr:spPr>
        <a:xfrm flipV="1">
          <a:off x="22160864" y="17006751"/>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38661</xdr:rowOff>
    </xdr:from>
    <xdr:ext cx="469744" cy="259045"/>
    <xdr:sp macro="" textlink="">
      <xdr:nvSpPr>
        <xdr:cNvPr id="925" name="【庁舎】&#10;一人当たり面積最小値テキスト">
          <a:extLst>
            <a:ext uri="{FF2B5EF4-FFF2-40B4-BE49-F238E27FC236}">
              <a16:creationId xmlns:a16="http://schemas.microsoft.com/office/drawing/2014/main" id="{E66F838C-469B-4CB8-B899-13E639A6F7E1}"/>
            </a:ext>
          </a:extLst>
        </xdr:cNvPr>
        <xdr:cNvSpPr txBox="1"/>
      </xdr:nvSpPr>
      <xdr:spPr>
        <a:xfrm>
          <a:off x="22199600" y="1855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34834</xdr:rowOff>
    </xdr:from>
    <xdr:to>
      <xdr:col>116</xdr:col>
      <xdr:colOff>152400</xdr:colOff>
      <xdr:row>108</xdr:row>
      <xdr:rowOff>34834</xdr:rowOff>
    </xdr:to>
    <xdr:cxnSp macro="">
      <xdr:nvCxnSpPr>
        <xdr:cNvPr id="926" name="直線コネクタ 925">
          <a:extLst>
            <a:ext uri="{FF2B5EF4-FFF2-40B4-BE49-F238E27FC236}">
              <a16:creationId xmlns:a16="http://schemas.microsoft.com/office/drawing/2014/main" id="{2B60097B-35A3-47CD-B403-22206DDB0B05}"/>
            </a:ext>
          </a:extLst>
        </xdr:cNvPr>
        <xdr:cNvCxnSpPr/>
      </xdr:nvCxnSpPr>
      <xdr:spPr>
        <a:xfrm>
          <a:off x="22072600" y="18551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151328</xdr:rowOff>
    </xdr:from>
    <xdr:ext cx="469744" cy="259045"/>
    <xdr:sp macro="" textlink="">
      <xdr:nvSpPr>
        <xdr:cNvPr id="927" name="【庁舎】&#10;一人当たり面積最大値テキスト">
          <a:extLst>
            <a:ext uri="{FF2B5EF4-FFF2-40B4-BE49-F238E27FC236}">
              <a16:creationId xmlns:a16="http://schemas.microsoft.com/office/drawing/2014/main" id="{978F8C1A-2A40-4737-9754-BEA10836A568}"/>
            </a:ext>
          </a:extLst>
        </xdr:cNvPr>
        <xdr:cNvSpPr txBox="1"/>
      </xdr:nvSpPr>
      <xdr:spPr>
        <a:xfrm>
          <a:off x="22199600" y="16781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33201</xdr:rowOff>
    </xdr:from>
    <xdr:to>
      <xdr:col>116</xdr:col>
      <xdr:colOff>152400</xdr:colOff>
      <xdr:row>99</xdr:row>
      <xdr:rowOff>33201</xdr:rowOff>
    </xdr:to>
    <xdr:cxnSp macro="">
      <xdr:nvCxnSpPr>
        <xdr:cNvPr id="928" name="直線コネクタ 927">
          <a:extLst>
            <a:ext uri="{FF2B5EF4-FFF2-40B4-BE49-F238E27FC236}">
              <a16:creationId xmlns:a16="http://schemas.microsoft.com/office/drawing/2014/main" id="{5D191B3B-521A-418B-BC3C-D855A1FDC486}"/>
            </a:ext>
          </a:extLst>
        </xdr:cNvPr>
        <xdr:cNvCxnSpPr/>
      </xdr:nvCxnSpPr>
      <xdr:spPr>
        <a:xfrm>
          <a:off x="22072600" y="17006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53720</xdr:rowOff>
    </xdr:from>
    <xdr:ext cx="469744" cy="259045"/>
    <xdr:sp macro="" textlink="">
      <xdr:nvSpPr>
        <xdr:cNvPr id="929" name="【庁舎】&#10;一人当たり面積平均値テキスト">
          <a:extLst>
            <a:ext uri="{FF2B5EF4-FFF2-40B4-BE49-F238E27FC236}">
              <a16:creationId xmlns:a16="http://schemas.microsoft.com/office/drawing/2014/main" id="{DAF60960-FE8B-449B-A63A-AF63A7927761}"/>
            </a:ext>
          </a:extLst>
        </xdr:cNvPr>
        <xdr:cNvSpPr txBox="1"/>
      </xdr:nvSpPr>
      <xdr:spPr>
        <a:xfrm>
          <a:off x="22199600" y="18055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30843</xdr:rowOff>
    </xdr:from>
    <xdr:to>
      <xdr:col>116</xdr:col>
      <xdr:colOff>114300</xdr:colOff>
      <xdr:row>106</xdr:row>
      <xdr:rowOff>132443</xdr:rowOff>
    </xdr:to>
    <xdr:sp macro="" textlink="">
      <xdr:nvSpPr>
        <xdr:cNvPr id="930" name="フローチャート: 判断 929">
          <a:extLst>
            <a:ext uri="{FF2B5EF4-FFF2-40B4-BE49-F238E27FC236}">
              <a16:creationId xmlns:a16="http://schemas.microsoft.com/office/drawing/2014/main" id="{D4D5EB75-6A87-408A-A687-287C4BEC711B}"/>
            </a:ext>
          </a:extLst>
        </xdr:cNvPr>
        <xdr:cNvSpPr/>
      </xdr:nvSpPr>
      <xdr:spPr>
        <a:xfrm>
          <a:off x="221107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56969</xdr:rowOff>
    </xdr:from>
    <xdr:to>
      <xdr:col>112</xdr:col>
      <xdr:colOff>38100</xdr:colOff>
      <xdr:row>106</xdr:row>
      <xdr:rowOff>158569</xdr:rowOff>
    </xdr:to>
    <xdr:sp macro="" textlink="">
      <xdr:nvSpPr>
        <xdr:cNvPr id="931" name="フローチャート: 判断 930">
          <a:extLst>
            <a:ext uri="{FF2B5EF4-FFF2-40B4-BE49-F238E27FC236}">
              <a16:creationId xmlns:a16="http://schemas.microsoft.com/office/drawing/2014/main" id="{6E729076-D107-4F9E-844B-BF59806685F9}"/>
            </a:ext>
          </a:extLst>
        </xdr:cNvPr>
        <xdr:cNvSpPr/>
      </xdr:nvSpPr>
      <xdr:spPr>
        <a:xfrm>
          <a:off x="21272500" y="1823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64588</xdr:rowOff>
    </xdr:from>
    <xdr:to>
      <xdr:col>107</xdr:col>
      <xdr:colOff>101600</xdr:colOff>
      <xdr:row>106</xdr:row>
      <xdr:rowOff>166188</xdr:rowOff>
    </xdr:to>
    <xdr:sp macro="" textlink="">
      <xdr:nvSpPr>
        <xdr:cNvPr id="932" name="フローチャート: 判断 931">
          <a:extLst>
            <a:ext uri="{FF2B5EF4-FFF2-40B4-BE49-F238E27FC236}">
              <a16:creationId xmlns:a16="http://schemas.microsoft.com/office/drawing/2014/main" id="{25C48BA8-A396-4B6D-A637-071FBC8EAFD8}"/>
            </a:ext>
          </a:extLst>
        </xdr:cNvPr>
        <xdr:cNvSpPr/>
      </xdr:nvSpPr>
      <xdr:spPr>
        <a:xfrm>
          <a:off x="20383500" y="1823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78739</xdr:rowOff>
    </xdr:from>
    <xdr:to>
      <xdr:col>102</xdr:col>
      <xdr:colOff>165100</xdr:colOff>
      <xdr:row>107</xdr:row>
      <xdr:rowOff>8889</xdr:rowOff>
    </xdr:to>
    <xdr:sp macro="" textlink="">
      <xdr:nvSpPr>
        <xdr:cNvPr id="933" name="フローチャート: 判断 932">
          <a:extLst>
            <a:ext uri="{FF2B5EF4-FFF2-40B4-BE49-F238E27FC236}">
              <a16:creationId xmlns:a16="http://schemas.microsoft.com/office/drawing/2014/main" id="{F63CA7CF-9D1B-488A-BB06-2D93DE381057}"/>
            </a:ext>
          </a:extLst>
        </xdr:cNvPr>
        <xdr:cNvSpPr/>
      </xdr:nvSpPr>
      <xdr:spPr>
        <a:xfrm>
          <a:off x="19494500" y="1825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87449</xdr:rowOff>
    </xdr:from>
    <xdr:to>
      <xdr:col>98</xdr:col>
      <xdr:colOff>38100</xdr:colOff>
      <xdr:row>107</xdr:row>
      <xdr:rowOff>17599</xdr:rowOff>
    </xdr:to>
    <xdr:sp macro="" textlink="">
      <xdr:nvSpPr>
        <xdr:cNvPr id="934" name="フローチャート: 判断 933">
          <a:extLst>
            <a:ext uri="{FF2B5EF4-FFF2-40B4-BE49-F238E27FC236}">
              <a16:creationId xmlns:a16="http://schemas.microsoft.com/office/drawing/2014/main" id="{3A22E043-E8C3-4A10-86CD-1CCFD40D1163}"/>
            </a:ext>
          </a:extLst>
        </xdr:cNvPr>
        <xdr:cNvSpPr/>
      </xdr:nvSpPr>
      <xdr:spPr>
        <a:xfrm>
          <a:off x="18605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44AE3808-A7FD-4F56-928C-565CD8AB458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DE2195F9-3B86-4A10-9B97-840F22032BA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8CCABAE9-4532-4B4E-AD95-4AE56E133E2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7EF5C55F-9EE3-4505-8332-0000812B99C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7D3DA889-4A43-469D-ACE0-58222067620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62412</xdr:rowOff>
    </xdr:from>
    <xdr:to>
      <xdr:col>116</xdr:col>
      <xdr:colOff>114300</xdr:colOff>
      <xdr:row>106</xdr:row>
      <xdr:rowOff>164012</xdr:rowOff>
    </xdr:to>
    <xdr:sp macro="" textlink="">
      <xdr:nvSpPr>
        <xdr:cNvPr id="940" name="楕円 939">
          <a:extLst>
            <a:ext uri="{FF2B5EF4-FFF2-40B4-BE49-F238E27FC236}">
              <a16:creationId xmlns:a16="http://schemas.microsoft.com/office/drawing/2014/main" id="{4921CD7B-6346-40B0-876A-5038EC095D89}"/>
            </a:ext>
          </a:extLst>
        </xdr:cNvPr>
        <xdr:cNvSpPr/>
      </xdr:nvSpPr>
      <xdr:spPr>
        <a:xfrm>
          <a:off x="22110700" y="1823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40839</xdr:rowOff>
    </xdr:from>
    <xdr:ext cx="469744" cy="259045"/>
    <xdr:sp macro="" textlink="">
      <xdr:nvSpPr>
        <xdr:cNvPr id="941" name="【庁舎】&#10;一人当たり面積該当値テキスト">
          <a:extLst>
            <a:ext uri="{FF2B5EF4-FFF2-40B4-BE49-F238E27FC236}">
              <a16:creationId xmlns:a16="http://schemas.microsoft.com/office/drawing/2014/main" id="{A1374711-46BC-452E-9EBD-3EBFB25ABEEA}"/>
            </a:ext>
          </a:extLst>
        </xdr:cNvPr>
        <xdr:cNvSpPr txBox="1"/>
      </xdr:nvSpPr>
      <xdr:spPr>
        <a:xfrm>
          <a:off x="22199600" y="1821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67855</xdr:rowOff>
    </xdr:from>
    <xdr:to>
      <xdr:col>112</xdr:col>
      <xdr:colOff>38100</xdr:colOff>
      <xdr:row>106</xdr:row>
      <xdr:rowOff>169455</xdr:rowOff>
    </xdr:to>
    <xdr:sp macro="" textlink="">
      <xdr:nvSpPr>
        <xdr:cNvPr id="942" name="楕円 941">
          <a:extLst>
            <a:ext uri="{FF2B5EF4-FFF2-40B4-BE49-F238E27FC236}">
              <a16:creationId xmlns:a16="http://schemas.microsoft.com/office/drawing/2014/main" id="{56CCAF81-FECB-4539-9706-92A886218CA0}"/>
            </a:ext>
          </a:extLst>
        </xdr:cNvPr>
        <xdr:cNvSpPr/>
      </xdr:nvSpPr>
      <xdr:spPr>
        <a:xfrm>
          <a:off x="21272500" y="1824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113212</xdr:rowOff>
    </xdr:from>
    <xdr:to>
      <xdr:col>116</xdr:col>
      <xdr:colOff>63500</xdr:colOff>
      <xdr:row>106</xdr:row>
      <xdr:rowOff>118655</xdr:rowOff>
    </xdr:to>
    <xdr:cxnSp macro="">
      <xdr:nvCxnSpPr>
        <xdr:cNvPr id="943" name="直線コネクタ 942">
          <a:extLst>
            <a:ext uri="{FF2B5EF4-FFF2-40B4-BE49-F238E27FC236}">
              <a16:creationId xmlns:a16="http://schemas.microsoft.com/office/drawing/2014/main" id="{51F565C2-96E2-4B22-8435-845F44DD8CC1}"/>
            </a:ext>
          </a:extLst>
        </xdr:cNvPr>
        <xdr:cNvCxnSpPr/>
      </xdr:nvCxnSpPr>
      <xdr:spPr>
        <a:xfrm flipV="1">
          <a:off x="21323300" y="18286912"/>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74386</xdr:rowOff>
    </xdr:from>
    <xdr:to>
      <xdr:col>107</xdr:col>
      <xdr:colOff>101600</xdr:colOff>
      <xdr:row>107</xdr:row>
      <xdr:rowOff>4536</xdr:rowOff>
    </xdr:to>
    <xdr:sp macro="" textlink="">
      <xdr:nvSpPr>
        <xdr:cNvPr id="944" name="楕円 943">
          <a:extLst>
            <a:ext uri="{FF2B5EF4-FFF2-40B4-BE49-F238E27FC236}">
              <a16:creationId xmlns:a16="http://schemas.microsoft.com/office/drawing/2014/main" id="{B425E966-A140-4E71-B99B-8FE61A71C6F9}"/>
            </a:ext>
          </a:extLst>
        </xdr:cNvPr>
        <xdr:cNvSpPr/>
      </xdr:nvSpPr>
      <xdr:spPr>
        <a:xfrm>
          <a:off x="20383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118655</xdr:rowOff>
    </xdr:from>
    <xdr:to>
      <xdr:col>111</xdr:col>
      <xdr:colOff>177800</xdr:colOff>
      <xdr:row>106</xdr:row>
      <xdr:rowOff>125186</xdr:rowOff>
    </xdr:to>
    <xdr:cxnSp macro="">
      <xdr:nvCxnSpPr>
        <xdr:cNvPr id="945" name="直線コネクタ 944">
          <a:extLst>
            <a:ext uri="{FF2B5EF4-FFF2-40B4-BE49-F238E27FC236}">
              <a16:creationId xmlns:a16="http://schemas.microsoft.com/office/drawing/2014/main" id="{737E41B6-4317-44BC-BCBD-BE716E040DDB}"/>
            </a:ext>
          </a:extLst>
        </xdr:cNvPr>
        <xdr:cNvCxnSpPr/>
      </xdr:nvCxnSpPr>
      <xdr:spPr>
        <a:xfrm flipV="1">
          <a:off x="20434300" y="18292355"/>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80918</xdr:rowOff>
    </xdr:from>
    <xdr:to>
      <xdr:col>102</xdr:col>
      <xdr:colOff>165100</xdr:colOff>
      <xdr:row>107</xdr:row>
      <xdr:rowOff>11068</xdr:rowOff>
    </xdr:to>
    <xdr:sp macro="" textlink="">
      <xdr:nvSpPr>
        <xdr:cNvPr id="946" name="楕円 945">
          <a:extLst>
            <a:ext uri="{FF2B5EF4-FFF2-40B4-BE49-F238E27FC236}">
              <a16:creationId xmlns:a16="http://schemas.microsoft.com/office/drawing/2014/main" id="{45BDFB5A-F5B4-42D3-8735-39C178A605E5}"/>
            </a:ext>
          </a:extLst>
        </xdr:cNvPr>
        <xdr:cNvSpPr/>
      </xdr:nvSpPr>
      <xdr:spPr>
        <a:xfrm>
          <a:off x="19494500" y="182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125186</xdr:rowOff>
    </xdr:from>
    <xdr:to>
      <xdr:col>107</xdr:col>
      <xdr:colOff>50800</xdr:colOff>
      <xdr:row>106</xdr:row>
      <xdr:rowOff>131718</xdr:rowOff>
    </xdr:to>
    <xdr:cxnSp macro="">
      <xdr:nvCxnSpPr>
        <xdr:cNvPr id="947" name="直線コネクタ 946">
          <a:extLst>
            <a:ext uri="{FF2B5EF4-FFF2-40B4-BE49-F238E27FC236}">
              <a16:creationId xmlns:a16="http://schemas.microsoft.com/office/drawing/2014/main" id="{068B9381-3192-4332-8D39-A0180A740988}"/>
            </a:ext>
          </a:extLst>
        </xdr:cNvPr>
        <xdr:cNvCxnSpPr/>
      </xdr:nvCxnSpPr>
      <xdr:spPr>
        <a:xfrm flipV="1">
          <a:off x="19545300" y="18298886"/>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87449</xdr:rowOff>
    </xdr:from>
    <xdr:to>
      <xdr:col>98</xdr:col>
      <xdr:colOff>38100</xdr:colOff>
      <xdr:row>107</xdr:row>
      <xdr:rowOff>17599</xdr:rowOff>
    </xdr:to>
    <xdr:sp macro="" textlink="">
      <xdr:nvSpPr>
        <xdr:cNvPr id="948" name="楕円 947">
          <a:extLst>
            <a:ext uri="{FF2B5EF4-FFF2-40B4-BE49-F238E27FC236}">
              <a16:creationId xmlns:a16="http://schemas.microsoft.com/office/drawing/2014/main" id="{FB27A959-CB37-49B3-81C4-8E2F249FA970}"/>
            </a:ext>
          </a:extLst>
        </xdr:cNvPr>
        <xdr:cNvSpPr/>
      </xdr:nvSpPr>
      <xdr:spPr>
        <a:xfrm>
          <a:off x="186055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131718</xdr:rowOff>
    </xdr:from>
    <xdr:to>
      <xdr:col>102</xdr:col>
      <xdr:colOff>114300</xdr:colOff>
      <xdr:row>106</xdr:row>
      <xdr:rowOff>138249</xdr:rowOff>
    </xdr:to>
    <xdr:cxnSp macro="">
      <xdr:nvCxnSpPr>
        <xdr:cNvPr id="949" name="直線コネクタ 948">
          <a:extLst>
            <a:ext uri="{FF2B5EF4-FFF2-40B4-BE49-F238E27FC236}">
              <a16:creationId xmlns:a16="http://schemas.microsoft.com/office/drawing/2014/main" id="{3B4B85B3-1549-49A9-B29C-90EF0A8E343F}"/>
            </a:ext>
          </a:extLst>
        </xdr:cNvPr>
        <xdr:cNvCxnSpPr/>
      </xdr:nvCxnSpPr>
      <xdr:spPr>
        <a:xfrm flipV="1">
          <a:off x="18656300" y="1830541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3646</xdr:rowOff>
    </xdr:from>
    <xdr:ext cx="469744" cy="259045"/>
    <xdr:sp macro="" textlink="">
      <xdr:nvSpPr>
        <xdr:cNvPr id="950" name="n_1aveValue【庁舎】&#10;一人当たり面積">
          <a:extLst>
            <a:ext uri="{FF2B5EF4-FFF2-40B4-BE49-F238E27FC236}">
              <a16:creationId xmlns:a16="http://schemas.microsoft.com/office/drawing/2014/main" id="{56010C6C-251D-4802-ACA3-A7AC050533B9}"/>
            </a:ext>
          </a:extLst>
        </xdr:cNvPr>
        <xdr:cNvSpPr txBox="1"/>
      </xdr:nvSpPr>
      <xdr:spPr>
        <a:xfrm>
          <a:off x="21075727" y="18005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11265</xdr:rowOff>
    </xdr:from>
    <xdr:ext cx="469744" cy="259045"/>
    <xdr:sp macro="" textlink="">
      <xdr:nvSpPr>
        <xdr:cNvPr id="951" name="n_2aveValue【庁舎】&#10;一人当たり面積">
          <a:extLst>
            <a:ext uri="{FF2B5EF4-FFF2-40B4-BE49-F238E27FC236}">
              <a16:creationId xmlns:a16="http://schemas.microsoft.com/office/drawing/2014/main" id="{AB348487-1171-42F2-99C3-8AE33A126307}"/>
            </a:ext>
          </a:extLst>
        </xdr:cNvPr>
        <xdr:cNvSpPr txBox="1"/>
      </xdr:nvSpPr>
      <xdr:spPr>
        <a:xfrm>
          <a:off x="20199427" y="1801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25416</xdr:rowOff>
    </xdr:from>
    <xdr:ext cx="469744" cy="259045"/>
    <xdr:sp macro="" textlink="">
      <xdr:nvSpPr>
        <xdr:cNvPr id="952" name="n_3aveValue【庁舎】&#10;一人当たり面積">
          <a:extLst>
            <a:ext uri="{FF2B5EF4-FFF2-40B4-BE49-F238E27FC236}">
              <a16:creationId xmlns:a16="http://schemas.microsoft.com/office/drawing/2014/main" id="{3E6EEA31-6039-48D0-AE07-025EA2869DCF}"/>
            </a:ext>
          </a:extLst>
        </xdr:cNvPr>
        <xdr:cNvSpPr txBox="1"/>
      </xdr:nvSpPr>
      <xdr:spPr>
        <a:xfrm>
          <a:off x="19310427" y="1802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8726</xdr:rowOff>
    </xdr:from>
    <xdr:ext cx="469744" cy="259045"/>
    <xdr:sp macro="" textlink="">
      <xdr:nvSpPr>
        <xdr:cNvPr id="953" name="n_4aveValue【庁舎】&#10;一人当たり面積">
          <a:extLst>
            <a:ext uri="{FF2B5EF4-FFF2-40B4-BE49-F238E27FC236}">
              <a16:creationId xmlns:a16="http://schemas.microsoft.com/office/drawing/2014/main" id="{08EEAF02-D21D-4B33-B2EB-8445A43A9289}"/>
            </a:ext>
          </a:extLst>
        </xdr:cNvPr>
        <xdr:cNvSpPr txBox="1"/>
      </xdr:nvSpPr>
      <xdr:spPr>
        <a:xfrm>
          <a:off x="18421427"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160582</xdr:rowOff>
    </xdr:from>
    <xdr:ext cx="469744" cy="259045"/>
    <xdr:sp macro="" textlink="">
      <xdr:nvSpPr>
        <xdr:cNvPr id="954" name="n_1mainValue【庁舎】&#10;一人当たり面積">
          <a:extLst>
            <a:ext uri="{FF2B5EF4-FFF2-40B4-BE49-F238E27FC236}">
              <a16:creationId xmlns:a16="http://schemas.microsoft.com/office/drawing/2014/main" id="{588D3154-68B1-46F1-9BE5-ADED92B491B7}"/>
            </a:ext>
          </a:extLst>
        </xdr:cNvPr>
        <xdr:cNvSpPr txBox="1"/>
      </xdr:nvSpPr>
      <xdr:spPr>
        <a:xfrm>
          <a:off x="21075727" y="1833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167113</xdr:rowOff>
    </xdr:from>
    <xdr:ext cx="469744" cy="259045"/>
    <xdr:sp macro="" textlink="">
      <xdr:nvSpPr>
        <xdr:cNvPr id="955" name="n_2mainValue【庁舎】&#10;一人当たり面積">
          <a:extLst>
            <a:ext uri="{FF2B5EF4-FFF2-40B4-BE49-F238E27FC236}">
              <a16:creationId xmlns:a16="http://schemas.microsoft.com/office/drawing/2014/main" id="{0BBDE01D-3B3A-4995-A74E-6A913544ED23}"/>
            </a:ext>
          </a:extLst>
        </xdr:cNvPr>
        <xdr:cNvSpPr txBox="1"/>
      </xdr:nvSpPr>
      <xdr:spPr>
        <a:xfrm>
          <a:off x="20199427" y="183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2195</xdr:rowOff>
    </xdr:from>
    <xdr:ext cx="469744" cy="259045"/>
    <xdr:sp macro="" textlink="">
      <xdr:nvSpPr>
        <xdr:cNvPr id="956" name="n_3mainValue【庁舎】&#10;一人当たり面積">
          <a:extLst>
            <a:ext uri="{FF2B5EF4-FFF2-40B4-BE49-F238E27FC236}">
              <a16:creationId xmlns:a16="http://schemas.microsoft.com/office/drawing/2014/main" id="{5D77BF3B-2513-483F-839A-6B81047F3785}"/>
            </a:ext>
          </a:extLst>
        </xdr:cNvPr>
        <xdr:cNvSpPr txBox="1"/>
      </xdr:nvSpPr>
      <xdr:spPr>
        <a:xfrm>
          <a:off x="19310427" y="1834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34126</xdr:rowOff>
    </xdr:from>
    <xdr:ext cx="469744" cy="259045"/>
    <xdr:sp macro="" textlink="">
      <xdr:nvSpPr>
        <xdr:cNvPr id="957" name="n_4mainValue【庁舎】&#10;一人当たり面積">
          <a:extLst>
            <a:ext uri="{FF2B5EF4-FFF2-40B4-BE49-F238E27FC236}">
              <a16:creationId xmlns:a16="http://schemas.microsoft.com/office/drawing/2014/main" id="{F42098F3-58DC-4357-B175-69B61A79BCB4}"/>
            </a:ext>
          </a:extLst>
        </xdr:cNvPr>
        <xdr:cNvSpPr txBox="1"/>
      </xdr:nvSpPr>
      <xdr:spPr>
        <a:xfrm>
          <a:off x="184214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8" name="正方形/長方形 957">
          <a:extLst>
            <a:ext uri="{FF2B5EF4-FFF2-40B4-BE49-F238E27FC236}">
              <a16:creationId xmlns:a16="http://schemas.microsoft.com/office/drawing/2014/main" id="{501C8EA1-7228-4D1E-B917-737AF339A6F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9" name="正方形/長方形 958">
          <a:extLst>
            <a:ext uri="{FF2B5EF4-FFF2-40B4-BE49-F238E27FC236}">
              <a16:creationId xmlns:a16="http://schemas.microsoft.com/office/drawing/2014/main" id="{7CDD5EDA-2443-4B77-B48D-8F7B76B86C2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0" name="テキスト ボックス 959">
          <a:extLst>
            <a:ext uri="{FF2B5EF4-FFF2-40B4-BE49-F238E27FC236}">
              <a16:creationId xmlns:a16="http://schemas.microsoft.com/office/drawing/2014/main" id="{1057D9FF-5B6B-4A95-B2AF-8846CFE7C33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図書館</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類似団体と比較して、市民一人当たりの面積は同水準ですが、老朽化が進んでいます。中央公民館と図書館の両方の機能を有する複合施設の建設が、市民から期待されており、検討を進めています。</a:t>
          </a:r>
        </a:p>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体育館・プール</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類似団体と比較して、市民一人当たりの面積は広く、施設も新しい状態です。いかにして、良質な体育施設を維持して次世代に残していくかが今後の課題となります。</a:t>
          </a:r>
          <a:endParaRPr kumimoji="1" lang="en-US" altLang="ja-JP" sz="1200">
            <a:latin typeface="ＭＳ Ｐゴシック" panose="020B0600070205080204" pitchFamily="50" charset="-128"/>
            <a:ea typeface="ＭＳ Ｐゴシック" panose="020B0600070205080204" pitchFamily="50" charset="-128"/>
          </a:endParaRPr>
        </a:p>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福祉施設</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類似団体と比較して、市民一人当たりの面積と減価償却率は高い水準です。 </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市民会館（産業文化会館）</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類似団体と比較して、減価償却率は低い水準です。長寿命化工事が完了し、良好な状態です。</a:t>
          </a:r>
          <a:endParaRPr kumimoji="1" lang="en-US" altLang="ja-JP" sz="1200">
            <a:latin typeface="ＭＳ Ｐゴシック" panose="020B0600070205080204" pitchFamily="50" charset="-128"/>
            <a:ea typeface="ＭＳ Ｐゴシック" panose="020B0600070205080204" pitchFamily="50" charset="-128"/>
          </a:endParaRPr>
        </a:p>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一般廃棄物処理施設</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類似団体と比較して、老朽化が進行しています。将来的には、更新や長寿命化が不可欠ですが、建て替えには公債費の増加が想定されます。</a:t>
          </a:r>
        </a:p>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保健センター・保育所</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類似団体と比較して、減価償却率は低く、市民一人当たりの面積も広く、良好な状態です。</a:t>
          </a:r>
          <a:endParaRPr kumimoji="1" lang="en-US" altLang="ja-JP" sz="1200">
            <a:latin typeface="ＭＳ Ｐゴシック" panose="020B0600070205080204" pitchFamily="50" charset="-128"/>
            <a:ea typeface="ＭＳ Ｐゴシック" panose="020B0600070205080204" pitchFamily="50" charset="-128"/>
          </a:endParaRPr>
        </a:p>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消防施設</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類似団体と比較して、減価償却率は低い水準であり、市民一人当たりの面積は狭い。消防設備の老朽化に対応して更新が予定されており、公債費の増加が想定されます。</a:t>
          </a:r>
        </a:p>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庁舎</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類似団体と比較して、老朽化が進んでいます。大規模な耐震工事は済んでいるため、公債費を抑制するためにも耐用年数を超えて長期間使用することも想定されます。</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新潟県胎内市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27,718
27,392
264.89
20,975,511
19,534,767
1,103,324
9,541,424
19,119,400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124.0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財政需要額は増加傾向にある一方で税収等が伸びていないため、財政力指数は低下している。</a:t>
          </a:r>
        </a:p>
        <a:p>
          <a:r>
            <a:rPr kumimoji="1" lang="ja-JP" altLang="en-US" sz="1300">
              <a:latin typeface="ＭＳ Ｐゴシック" panose="020B0600070205080204" pitchFamily="50" charset="-128"/>
              <a:ea typeface="ＭＳ Ｐゴシック" panose="020B0600070205080204" pitchFamily="50" charset="-128"/>
            </a:rPr>
            <a:t>　財政収入額について今後の大きい伸びは期待できない中、企業の工業団地への誘致、洋上風力発電の推進、中小企業・小規模企業等への創業や販路開拓に対する支援、移住・就業等支援事業による移住定住の促進などの施策により、地域産業の発展及び就業人口の増加を図り、税収の増加に繋げていきたい。</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54272"/>
          <a:ext cx="0" cy="16201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92528</xdr:rowOff>
    </xdr:from>
    <xdr:to>
      <xdr:col>23</xdr:col>
      <xdr:colOff>133350</xdr:colOff>
      <xdr:row>40</xdr:row>
      <xdr:rowOff>127000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950528"/>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14712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23585</xdr:rowOff>
    </xdr:from>
    <xdr:to>
      <xdr:col>19</xdr:col>
      <xdr:colOff>133350</xdr:colOff>
      <xdr:row>40</xdr:row>
      <xdr:rowOff>92528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881585"/>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129012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23585</xdr:rowOff>
    </xdr:from>
    <xdr:to>
      <xdr:col>15</xdr:col>
      <xdr:colOff>82550</xdr:colOff>
      <xdr:row>40</xdr:row>
      <xdr:rowOff>23585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8815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94542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160565</xdr:rowOff>
    </xdr:from>
    <xdr:to>
      <xdr:col>11</xdr:col>
      <xdr:colOff>31750</xdr:colOff>
      <xdr:row>40</xdr:row>
      <xdr:rowOff>23585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8471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129012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94542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41728</xdr:rowOff>
    </xdr:from>
    <xdr:to>
      <xdr:col>19</xdr:col>
      <xdr:colOff>184150</xdr:colOff>
      <xdr:row>40</xdr:row>
      <xdr:rowOff>143328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153505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668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144235</xdr:rowOff>
    </xdr:from>
    <xdr:to>
      <xdr:col>15</xdr:col>
      <xdr:colOff>133350</xdr:colOff>
      <xdr:row>40</xdr:row>
      <xdr:rowOff>74385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84562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144235</xdr:rowOff>
    </xdr:from>
    <xdr:to>
      <xdr:col>11</xdr:col>
      <xdr:colOff>82550</xdr:colOff>
      <xdr:row>40</xdr:row>
      <xdr:rowOff>74385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84562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109765</xdr:rowOff>
    </xdr:from>
    <xdr:to>
      <xdr:col>7</xdr:col>
      <xdr:colOff>31750</xdr:colOff>
      <xdr:row>40</xdr:row>
      <xdr:rowOff>39915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50092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普通交付税の増加により一時的に改善した</a:t>
          </a:r>
          <a:r>
            <a:rPr kumimoji="1" lang="en-US" altLang="ja-JP" sz="1300">
              <a:latin typeface="ＭＳ Ｐゴシック" panose="020B0600070205080204" pitchFamily="50" charset="-128"/>
              <a:ea typeface="ＭＳ Ｐゴシック" panose="020B0600070205080204" pitchFamily="50" charset="-128"/>
            </a:rPr>
            <a:t>R03</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ポイント上昇した。依然、類似団体平均と比較すると高い水準にある。</a:t>
          </a:r>
        </a:p>
        <a:p>
          <a:r>
            <a:rPr kumimoji="1" lang="ja-JP" altLang="en-US" sz="1300">
              <a:latin typeface="ＭＳ Ｐゴシック" panose="020B0600070205080204" pitchFamily="50" charset="-128"/>
              <a:ea typeface="ＭＳ Ｐゴシック" panose="020B0600070205080204" pitchFamily="50" charset="-128"/>
            </a:rPr>
            <a:t>　中でも委託料などの物件費は、類似団体平均より経常収支比率に占める割合が高く、今後も継続して削減に努めていく必要がある。また、地方債を財源とした大規模事業の施工に伴い地方債借入額が増加し、償還が令和８年度～令和</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年度にピークを迎える見込みであるため、借入額の抑制などにより公債費負担の平準化を図っていきたい。</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40132</xdr:rowOff>
    </xdr:from>
    <xdr:to>
      <xdr:col>23</xdr:col>
      <xdr:colOff>133350</xdr:colOff>
      <xdr:row>67</xdr:row>
      <xdr:rowOff>2794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984232"/>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146321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2794</xdr:rowOff>
    </xdr:from>
    <xdr:to>
      <xdr:col>24</xdr:col>
      <xdr:colOff>12700</xdr:colOff>
      <xdr:row>67</xdr:row>
      <xdr:rowOff>2794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126509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2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40132</xdr:rowOff>
    </xdr:from>
    <xdr:to>
      <xdr:col>24</xdr:col>
      <xdr:colOff>12700</xdr:colOff>
      <xdr:row>58</xdr:row>
      <xdr:rowOff>40132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98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12954</xdr:rowOff>
    </xdr:from>
    <xdr:to>
      <xdr:col>23</xdr:col>
      <xdr:colOff>133350</xdr:colOff>
      <xdr:row>65</xdr:row>
      <xdr:rowOff>143002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814304"/>
          <a:ext cx="838200" cy="47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147845</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4348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131318</xdr:rowOff>
    </xdr:from>
    <xdr:to>
      <xdr:col>23</xdr:col>
      <xdr:colOff>184150</xdr:colOff>
      <xdr:row>62</xdr:row>
      <xdr:rowOff>61468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12954</xdr:rowOff>
    </xdr:from>
    <xdr:to>
      <xdr:col>19</xdr:col>
      <xdr:colOff>133350</xdr:colOff>
      <xdr:row>65</xdr:row>
      <xdr:rowOff>123698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814304"/>
          <a:ext cx="889000" cy="45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97790</xdr:rowOff>
    </xdr:from>
    <xdr:to>
      <xdr:col>19</xdr:col>
      <xdr:colOff>184150</xdr:colOff>
      <xdr:row>60</xdr:row>
      <xdr:rowOff>27940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38117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998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123698</xdr:rowOff>
    </xdr:from>
    <xdr:to>
      <xdr:col>15</xdr:col>
      <xdr:colOff>82550</xdr:colOff>
      <xdr:row>65</xdr:row>
      <xdr:rowOff>162306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26794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169926</xdr:rowOff>
    </xdr:from>
    <xdr:to>
      <xdr:col>15</xdr:col>
      <xdr:colOff>133350</xdr:colOff>
      <xdr:row>62</xdr:row>
      <xdr:rowOff>100076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2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110253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9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27178</xdr:rowOff>
    </xdr:from>
    <xdr:to>
      <xdr:col>11</xdr:col>
      <xdr:colOff>31750</xdr:colOff>
      <xdr:row>65</xdr:row>
      <xdr:rowOff>162306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171428"/>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104648</xdr:rowOff>
    </xdr:from>
    <xdr:to>
      <xdr:col>11</xdr:col>
      <xdr:colOff>82550</xdr:colOff>
      <xdr:row>63</xdr:row>
      <xdr:rowOff>34798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73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44975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0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37084</xdr:rowOff>
    </xdr:from>
    <xdr:to>
      <xdr:col>7</xdr:col>
      <xdr:colOff>31750</xdr:colOff>
      <xdr:row>62</xdr:row>
      <xdr:rowOff>138684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148861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3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92202</xdr:rowOff>
    </xdr:from>
    <xdr:to>
      <xdr:col>23</xdr:col>
      <xdr:colOff>184150</xdr:colOff>
      <xdr:row>66</xdr:row>
      <xdr:rowOff>22352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2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64279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20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133604</xdr:rowOff>
    </xdr:from>
    <xdr:to>
      <xdr:col>19</xdr:col>
      <xdr:colOff>184150</xdr:colOff>
      <xdr:row>63</xdr:row>
      <xdr:rowOff>63754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6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48531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849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72898</xdr:rowOff>
    </xdr:from>
    <xdr:to>
      <xdr:col>15</xdr:col>
      <xdr:colOff>133350</xdr:colOff>
      <xdr:row>66</xdr:row>
      <xdr:rowOff>3048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21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159275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30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111506</xdr:rowOff>
    </xdr:from>
    <xdr:to>
      <xdr:col>11</xdr:col>
      <xdr:colOff>82550</xdr:colOff>
      <xdr:row>66</xdr:row>
      <xdr:rowOff>41656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25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26433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34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12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62755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[212,580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人件費はほぼ横ばいで推移しているが、物件費の増加と人口の減少により、</a:t>
          </a:r>
          <a:r>
            <a:rPr kumimoji="1" lang="en-US" altLang="ja-JP" sz="1300">
              <a:latin typeface="ＭＳ Ｐゴシック" panose="020B0600070205080204" pitchFamily="50" charset="-128"/>
              <a:ea typeface="ＭＳ Ｐゴシック" panose="020B0600070205080204" pitchFamily="50" charset="-128"/>
            </a:rPr>
            <a:t>R03</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4,166</a:t>
          </a:r>
          <a:r>
            <a:rPr kumimoji="1" lang="ja-JP" altLang="en-US" sz="1300">
              <a:latin typeface="ＭＳ Ｐゴシック" panose="020B0600070205080204" pitchFamily="50" charset="-128"/>
              <a:ea typeface="ＭＳ Ｐゴシック" panose="020B0600070205080204" pitchFamily="50" charset="-128"/>
            </a:rPr>
            <a:t>円増加した。</a:t>
          </a:r>
        </a:p>
        <a:p>
          <a:r>
            <a:rPr kumimoji="1" lang="ja-JP" altLang="en-US" sz="1300">
              <a:latin typeface="ＭＳ Ｐゴシック" panose="020B0600070205080204" pitchFamily="50" charset="-128"/>
              <a:ea typeface="ＭＳ Ｐゴシック" panose="020B0600070205080204" pitchFamily="50" charset="-128"/>
            </a:rPr>
            <a:t>　類似団体平均と比較すると</a:t>
          </a:r>
          <a:r>
            <a:rPr kumimoji="1" lang="en-US" altLang="ja-JP" sz="1300">
              <a:latin typeface="ＭＳ Ｐゴシック" panose="020B0600070205080204" pitchFamily="50" charset="-128"/>
              <a:ea typeface="ＭＳ Ｐゴシック" panose="020B0600070205080204" pitchFamily="50" charset="-128"/>
            </a:rPr>
            <a:t>11,855</a:t>
          </a:r>
          <a:r>
            <a:rPr kumimoji="1" lang="ja-JP" altLang="en-US" sz="1300">
              <a:latin typeface="ＭＳ Ｐゴシック" panose="020B0600070205080204" pitchFamily="50" charset="-128"/>
              <a:ea typeface="ＭＳ Ｐゴシック" panose="020B0600070205080204" pitchFamily="50" charset="-128"/>
            </a:rPr>
            <a:t>円高い状況で、今後も経常経費の削減により物件費等の圧縮を図っていきたい。</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118151</xdr:rowOff>
    </xdr:from>
    <xdr:to>
      <xdr:col>23</xdr:col>
      <xdr:colOff>133350</xdr:colOff>
      <xdr:row>87</xdr:row>
      <xdr:rowOff>58527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5601"/>
          <a:ext cx="0" cy="9690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30604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4946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58527</xdr:rowOff>
    </xdr:from>
    <xdr:to>
      <xdr:col>24</xdr:col>
      <xdr:colOff>12700</xdr:colOff>
      <xdr:row>87</xdr:row>
      <xdr:rowOff>58527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97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33078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4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118151</xdr:rowOff>
    </xdr:from>
    <xdr:to>
      <xdr:col>24</xdr:col>
      <xdr:colOff>12700</xdr:colOff>
      <xdr:row>81</xdr:row>
      <xdr:rowOff>118151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5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2505</xdr:rowOff>
    </xdr:from>
    <xdr:to>
      <xdr:col>23</xdr:col>
      <xdr:colOff>133350</xdr:colOff>
      <xdr:row>84</xdr:row>
      <xdr:rowOff>22611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404305"/>
          <a:ext cx="838200" cy="2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102576</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614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86049</xdr:rowOff>
    </xdr:from>
    <xdr:to>
      <xdr:col>23</xdr:col>
      <xdr:colOff>184150</xdr:colOff>
      <xdr:row>84</xdr:row>
      <xdr:rowOff>16199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1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111764</xdr:rowOff>
    </xdr:from>
    <xdr:to>
      <xdr:col>19</xdr:col>
      <xdr:colOff>133350</xdr:colOff>
      <xdr:row>84</xdr:row>
      <xdr:rowOff>2505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342114"/>
          <a:ext cx="889000" cy="6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51794</xdr:rowOff>
    </xdr:from>
    <xdr:to>
      <xdr:col>19</xdr:col>
      <xdr:colOff>184150</xdr:colOff>
      <xdr:row>83</xdr:row>
      <xdr:rowOff>153394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8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163571</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51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46135</xdr:rowOff>
    </xdr:from>
    <xdr:to>
      <xdr:col>15</xdr:col>
      <xdr:colOff>82550</xdr:colOff>
      <xdr:row>83</xdr:row>
      <xdr:rowOff>111764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76485"/>
          <a:ext cx="889000" cy="65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21197</xdr:rowOff>
    </xdr:from>
    <xdr:to>
      <xdr:col>15</xdr:col>
      <xdr:colOff>133350</xdr:colOff>
      <xdr:row>83</xdr:row>
      <xdr:rowOff>122797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5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132974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20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8868</xdr:rowOff>
    </xdr:from>
    <xdr:to>
      <xdr:col>11</xdr:col>
      <xdr:colOff>31750</xdr:colOff>
      <xdr:row>83</xdr:row>
      <xdr:rowOff>46135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239218"/>
          <a:ext cx="889000" cy="3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131294</xdr:rowOff>
    </xdr:from>
    <xdr:to>
      <xdr:col>11</xdr:col>
      <xdr:colOff>82550</xdr:colOff>
      <xdr:row>83</xdr:row>
      <xdr:rowOff>61444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9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71621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59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91861</xdr:rowOff>
    </xdr:from>
    <xdr:to>
      <xdr:col>7</xdr:col>
      <xdr:colOff>31750</xdr:colOff>
      <xdr:row>83</xdr:row>
      <xdr:rowOff>22011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5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32188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919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143261</xdr:rowOff>
    </xdr:from>
    <xdr:to>
      <xdr:col>23</xdr:col>
      <xdr:colOff>184150</xdr:colOff>
      <xdr:row>84</xdr:row>
      <xdr:rowOff>73411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37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115338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34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123155</xdr:rowOff>
    </xdr:from>
    <xdr:to>
      <xdr:col>19</xdr:col>
      <xdr:colOff>184150</xdr:colOff>
      <xdr:row>84</xdr:row>
      <xdr:rowOff>53305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35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38082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439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60964</xdr:rowOff>
    </xdr:from>
    <xdr:to>
      <xdr:col>15</xdr:col>
      <xdr:colOff>133350</xdr:colOff>
      <xdr:row>83</xdr:row>
      <xdr:rowOff>162564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9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147341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37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166785</xdr:rowOff>
    </xdr:from>
    <xdr:to>
      <xdr:col>11</xdr:col>
      <xdr:colOff>82550</xdr:colOff>
      <xdr:row>83</xdr:row>
      <xdr:rowOff>96935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2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81712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312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129518</xdr:rowOff>
    </xdr:from>
    <xdr:to>
      <xdr:col>7</xdr:col>
      <xdr:colOff>31750</xdr:colOff>
      <xdr:row>83</xdr:row>
      <xdr:rowOff>59668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8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44445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74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R03</a:t>
          </a:r>
          <a:r>
            <a:rPr kumimoji="1" lang="ja-JP" altLang="en-US" sz="1300">
              <a:latin typeface="ＭＳ Ｐゴシック" panose="020B0600070205080204" pitchFamily="50" charset="-128"/>
              <a:ea typeface="ＭＳ Ｐゴシック" panose="020B0600070205080204" pitchFamily="50" charset="-128"/>
            </a:rPr>
            <a:t>年度と比較すると横ばいで推移している。これまでの給与適正化の取組などにより、類似団体平均と比較すると低水準で推移している。</a:t>
          </a:r>
        </a:p>
        <a:p>
          <a:r>
            <a:rPr kumimoji="1" lang="ja-JP" altLang="en-US" sz="1300">
              <a:latin typeface="ＭＳ Ｐゴシック" panose="020B0600070205080204" pitchFamily="50" charset="-128"/>
              <a:ea typeface="ＭＳ Ｐゴシック" panose="020B0600070205080204" pitchFamily="50" charset="-128"/>
            </a:rPr>
            <a:t>　今後も国の取扱いを基本としつつ、地域の給与水準を踏まえ、給与の適正化に努めていく。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78921</xdr:rowOff>
    </xdr:from>
    <xdr:to>
      <xdr:col>81</xdr:col>
      <xdr:colOff>44450</xdr:colOff>
      <xdr:row>88</xdr:row>
      <xdr:rowOff>137886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94921"/>
          <a:ext cx="0" cy="14305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165298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8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78921</xdr:rowOff>
    </xdr:from>
    <xdr:to>
      <xdr:col>81</xdr:col>
      <xdr:colOff>133350</xdr:colOff>
      <xdr:row>80</xdr:row>
      <xdr:rowOff>78921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9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78921</xdr:rowOff>
    </xdr:from>
    <xdr:to>
      <xdr:col>81</xdr:col>
      <xdr:colOff>44450</xdr:colOff>
      <xdr:row>80</xdr:row>
      <xdr:rowOff>78921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379492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78921</xdr:rowOff>
    </xdr:from>
    <xdr:to>
      <xdr:col>77</xdr:col>
      <xdr:colOff>44450</xdr:colOff>
      <xdr:row>80</xdr:row>
      <xdr:rowOff>78921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37949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78921</xdr:rowOff>
    </xdr:from>
    <xdr:to>
      <xdr:col>72</xdr:col>
      <xdr:colOff>203200</xdr:colOff>
      <xdr:row>80</xdr:row>
      <xdr:rowOff>165100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379492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32657</xdr:rowOff>
    </xdr:from>
    <xdr:to>
      <xdr:col>73</xdr:col>
      <xdr:colOff>44450</xdr:colOff>
      <xdr:row>85</xdr:row>
      <xdr:rowOff>134257</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119034</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165100</xdr:rowOff>
    </xdr:from>
    <xdr:to>
      <xdr:col>68</xdr:col>
      <xdr:colOff>152400</xdr:colOff>
      <xdr:row>81</xdr:row>
      <xdr:rowOff>97064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388110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170741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28121</xdr:rowOff>
    </xdr:from>
    <xdr:to>
      <xdr:col>81</xdr:col>
      <xdr:colOff>95250</xdr:colOff>
      <xdr:row>80</xdr:row>
      <xdr:rowOff>129721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374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120848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665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28121</xdr:rowOff>
    </xdr:from>
    <xdr:to>
      <xdr:col>77</xdr:col>
      <xdr:colOff>95250</xdr:colOff>
      <xdr:row>80</xdr:row>
      <xdr:rowOff>129721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374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78</xdr:row>
      <xdr:rowOff>139898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512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28121</xdr:rowOff>
    </xdr:from>
    <xdr:to>
      <xdr:col>73</xdr:col>
      <xdr:colOff>44450</xdr:colOff>
      <xdr:row>80</xdr:row>
      <xdr:rowOff>129721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374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78</xdr:row>
      <xdr:rowOff>139898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512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114300</xdr:rowOff>
    </xdr:from>
    <xdr:to>
      <xdr:col>68</xdr:col>
      <xdr:colOff>203200</xdr:colOff>
      <xdr:row>81</xdr:row>
      <xdr:rowOff>44450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54627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59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46264</xdr:rowOff>
    </xdr:from>
    <xdr:to>
      <xdr:col>64</xdr:col>
      <xdr:colOff>152400</xdr:colOff>
      <xdr:row>81</xdr:row>
      <xdr:rowOff>147864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393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158041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70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R03</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0.13</a:t>
          </a:r>
          <a:r>
            <a:rPr kumimoji="1" lang="ja-JP" altLang="en-US" sz="1300">
              <a:latin typeface="ＭＳ Ｐゴシック" panose="020B0600070205080204" pitchFamily="50" charset="-128"/>
              <a:ea typeface="ＭＳ Ｐゴシック" panose="020B0600070205080204" pitchFamily="50" charset="-128"/>
            </a:rPr>
            <a:t>ポイント増加した。主に民生、農林水産、教育部門について類似団体平均と比べ職員数が多くなっている。</a:t>
          </a:r>
        </a:p>
        <a:p>
          <a:r>
            <a:rPr kumimoji="1" lang="ja-JP" altLang="en-US" sz="1300">
              <a:latin typeface="ＭＳ Ｐゴシック" panose="020B0600070205080204" pitchFamily="50" charset="-128"/>
              <a:ea typeface="ＭＳ Ｐゴシック" panose="020B0600070205080204" pitchFamily="50" charset="-128"/>
            </a:rPr>
            <a:t>　民間委託への転換を図るなどして、今後も適正な職員数の管理に努めていく。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168366</xdr:rowOff>
    </xdr:from>
    <xdr:to>
      <xdr:col>81</xdr:col>
      <xdr:colOff>44450</xdr:colOff>
      <xdr:row>67</xdr:row>
      <xdr:rowOff>86904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12466"/>
          <a:ext cx="0" cy="1461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58981</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46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86904</xdr:rowOff>
    </xdr:from>
    <xdr:to>
      <xdr:col>81</xdr:col>
      <xdr:colOff>133350</xdr:colOff>
      <xdr:row>67</xdr:row>
      <xdr:rowOff>86904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74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83293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5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168366</xdr:rowOff>
    </xdr:from>
    <xdr:to>
      <xdr:col>81</xdr:col>
      <xdr:colOff>133350</xdr:colOff>
      <xdr:row>58</xdr:row>
      <xdr:rowOff>168366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1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9162</xdr:rowOff>
    </xdr:from>
    <xdr:to>
      <xdr:col>81</xdr:col>
      <xdr:colOff>44450</xdr:colOff>
      <xdr:row>63</xdr:row>
      <xdr:rowOff>31569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810512"/>
          <a:ext cx="838200" cy="2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140261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272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123734</xdr:rowOff>
    </xdr:from>
    <xdr:to>
      <xdr:col>81</xdr:col>
      <xdr:colOff>95250</xdr:colOff>
      <xdr:row>62</xdr:row>
      <xdr:rowOff>53884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149588</xdr:rowOff>
    </xdr:from>
    <xdr:to>
      <xdr:col>77</xdr:col>
      <xdr:colOff>44450</xdr:colOff>
      <xdr:row>63</xdr:row>
      <xdr:rowOff>9162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77948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109946</xdr:rowOff>
    </xdr:from>
    <xdr:to>
      <xdr:col>77</xdr:col>
      <xdr:colOff>95250</xdr:colOff>
      <xdr:row>62</xdr:row>
      <xdr:rowOff>40096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50273</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37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144417</xdr:rowOff>
    </xdr:from>
    <xdr:to>
      <xdr:col>72</xdr:col>
      <xdr:colOff>203200</xdr:colOff>
      <xdr:row>62</xdr:row>
      <xdr:rowOff>149588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774317"/>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92710</xdr:rowOff>
    </xdr:from>
    <xdr:to>
      <xdr:col>73</xdr:col>
      <xdr:colOff>44450</xdr:colOff>
      <xdr:row>62</xdr:row>
      <xdr:rowOff>22860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33037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123734</xdr:rowOff>
    </xdr:from>
    <xdr:to>
      <xdr:col>68</xdr:col>
      <xdr:colOff>152400</xdr:colOff>
      <xdr:row>62</xdr:row>
      <xdr:rowOff>144417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753634"/>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85816</xdr:rowOff>
    </xdr:from>
    <xdr:to>
      <xdr:col>68</xdr:col>
      <xdr:colOff>203200</xdr:colOff>
      <xdr:row>62</xdr:row>
      <xdr:rowOff>15966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26143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1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34109</xdr:rowOff>
    </xdr:from>
    <xdr:to>
      <xdr:col>64</xdr:col>
      <xdr:colOff>152400</xdr:colOff>
      <xdr:row>61</xdr:row>
      <xdr:rowOff>135709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145886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6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152219</xdr:rowOff>
    </xdr:from>
    <xdr:to>
      <xdr:col>81</xdr:col>
      <xdr:colOff>95250</xdr:colOff>
      <xdr:row>63</xdr:row>
      <xdr:rowOff>82369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8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124296</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754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129812</xdr:rowOff>
    </xdr:from>
    <xdr:to>
      <xdr:col>77</xdr:col>
      <xdr:colOff>95250</xdr:colOff>
      <xdr:row>63</xdr:row>
      <xdr:rowOff>59962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5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44739</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846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98788</xdr:rowOff>
    </xdr:from>
    <xdr:to>
      <xdr:col>73</xdr:col>
      <xdr:colOff>44450</xdr:colOff>
      <xdr:row>63</xdr:row>
      <xdr:rowOff>28938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2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13715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1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93617</xdr:rowOff>
    </xdr:from>
    <xdr:to>
      <xdr:col>68</xdr:col>
      <xdr:colOff>203200</xdr:colOff>
      <xdr:row>63</xdr:row>
      <xdr:rowOff>23767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2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8544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80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72934</xdr:rowOff>
    </xdr:from>
    <xdr:to>
      <xdr:col>64</xdr:col>
      <xdr:colOff>152400</xdr:colOff>
      <xdr:row>63</xdr:row>
      <xdr:rowOff>3084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0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159311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78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令和元年度に実施した辺地対策事業等の元金償還が始まったことによる元利償還金の増により、</a:t>
          </a:r>
          <a:r>
            <a:rPr kumimoji="1" lang="en-US" altLang="ja-JP" sz="1100">
              <a:latin typeface="ＭＳ Ｐゴシック" panose="020B0600070205080204" pitchFamily="50" charset="-128"/>
              <a:ea typeface="ＭＳ Ｐゴシック" panose="020B0600070205080204" pitchFamily="50" charset="-128"/>
            </a:rPr>
            <a:t>R03</a:t>
          </a:r>
          <a:r>
            <a:rPr kumimoji="1" lang="ja-JP" altLang="en-US" sz="1100">
              <a:latin typeface="ＭＳ Ｐゴシック" panose="020B0600070205080204" pitchFamily="50" charset="-128"/>
              <a:ea typeface="ＭＳ Ｐゴシック" panose="020B0600070205080204" pitchFamily="50" charset="-128"/>
            </a:rPr>
            <a:t>年度より</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ポイント悪化し、５年連続して悪化している状況である。</a:t>
          </a:r>
        </a:p>
        <a:p>
          <a:r>
            <a:rPr kumimoji="1" lang="ja-JP" altLang="en-US" sz="1100">
              <a:latin typeface="ＭＳ Ｐゴシック" panose="020B0600070205080204" pitchFamily="50" charset="-128"/>
              <a:ea typeface="ＭＳ Ｐゴシック" panose="020B0600070205080204" pitchFamily="50" charset="-128"/>
            </a:rPr>
            <a:t>　イエローカードに値する早期健全化基準</a:t>
          </a:r>
          <a:r>
            <a:rPr kumimoji="1" lang="en-US" altLang="ja-JP" sz="1100">
              <a:latin typeface="ＭＳ Ｐゴシック" panose="020B0600070205080204" pitchFamily="50" charset="-128"/>
              <a:ea typeface="ＭＳ Ｐゴシック" panose="020B0600070205080204" pitchFamily="50" charset="-128"/>
            </a:rPr>
            <a:t>25.0</a:t>
          </a:r>
          <a:r>
            <a:rPr kumimoji="1" lang="ja-JP" altLang="en-US" sz="1100">
              <a:latin typeface="ＭＳ Ｐゴシック" panose="020B0600070205080204" pitchFamily="50" charset="-128"/>
              <a:ea typeface="ＭＳ Ｐゴシック" panose="020B0600070205080204" pitchFamily="50" charset="-128"/>
            </a:rPr>
            <a:t>％は下回っているものの、類似団体平均と比較すると</a:t>
          </a:r>
          <a:r>
            <a:rPr kumimoji="1" lang="en-US" altLang="ja-JP" sz="1100">
              <a:latin typeface="ＭＳ Ｐゴシック" panose="020B0600070205080204" pitchFamily="50" charset="-128"/>
              <a:ea typeface="ＭＳ Ｐゴシック" panose="020B0600070205080204" pitchFamily="50" charset="-128"/>
            </a:rPr>
            <a:t>4.2</a:t>
          </a:r>
          <a:r>
            <a:rPr kumimoji="1" lang="ja-JP" altLang="en-US" sz="1100">
              <a:latin typeface="ＭＳ Ｐゴシック" panose="020B0600070205080204" pitchFamily="50" charset="-128"/>
              <a:ea typeface="ＭＳ Ｐゴシック" panose="020B0600070205080204" pitchFamily="50" charset="-128"/>
            </a:rPr>
            <a:t>ポイント高くなっている。</a:t>
          </a:r>
        </a:p>
        <a:p>
          <a:r>
            <a:rPr kumimoji="1" lang="ja-JP" altLang="en-US" sz="1100">
              <a:latin typeface="ＭＳ Ｐゴシック" panose="020B0600070205080204" pitchFamily="50" charset="-128"/>
              <a:ea typeface="ＭＳ Ｐゴシック" panose="020B0600070205080204" pitchFamily="50" charset="-128"/>
            </a:rPr>
            <a:t>　地方債の新規借入利率が急激に上昇するなど、今後の見通しについては不透明な要素もある。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年度にも予定されている中条小学校改築事業の借入や過去の合併特例事業債、辺地対策事業債の元利償還により、今後も微増していくものと考えている。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107527</xdr:rowOff>
    </xdr:from>
    <xdr:to>
      <xdr:col>81</xdr:col>
      <xdr:colOff>44450</xdr:colOff>
      <xdr:row>43</xdr:row>
      <xdr:rowOff>119380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108277"/>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91457</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46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119380</xdr:rowOff>
    </xdr:from>
    <xdr:to>
      <xdr:col>81</xdr:col>
      <xdr:colOff>133350</xdr:colOff>
      <xdr:row>43</xdr:row>
      <xdr:rowOff>119380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49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22454</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85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107527</xdr:rowOff>
    </xdr:from>
    <xdr:to>
      <xdr:col>81</xdr:col>
      <xdr:colOff>133350</xdr:colOff>
      <xdr:row>35</xdr:row>
      <xdr:rowOff>107527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108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156633</xdr:rowOff>
    </xdr:from>
    <xdr:to>
      <xdr:col>81</xdr:col>
      <xdr:colOff>44450</xdr:colOff>
      <xdr:row>41</xdr:row>
      <xdr:rowOff>164677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718608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135483</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650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118956</xdr:rowOff>
    </xdr:from>
    <xdr:to>
      <xdr:col>81</xdr:col>
      <xdr:colOff>95250</xdr:colOff>
      <xdr:row>40</xdr:row>
      <xdr:rowOff>49106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80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140546</xdr:rowOff>
    </xdr:from>
    <xdr:to>
      <xdr:col>77</xdr:col>
      <xdr:colOff>44450</xdr:colOff>
      <xdr:row>41</xdr:row>
      <xdr:rowOff>156633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5290800" y="716999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118956</xdr:rowOff>
    </xdr:from>
    <xdr:to>
      <xdr:col>77</xdr:col>
      <xdr:colOff>95250</xdr:colOff>
      <xdr:row>40</xdr:row>
      <xdr:rowOff>49106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680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59283</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57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124460</xdr:rowOff>
    </xdr:from>
    <xdr:to>
      <xdr:col>72</xdr:col>
      <xdr:colOff>203200</xdr:colOff>
      <xdr:row>41</xdr:row>
      <xdr:rowOff>140546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4401800" y="715391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118956</xdr:rowOff>
    </xdr:from>
    <xdr:to>
      <xdr:col>73</xdr:col>
      <xdr:colOff>44450</xdr:colOff>
      <xdr:row>40</xdr:row>
      <xdr:rowOff>49106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680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59283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57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108373</xdr:rowOff>
    </xdr:from>
    <xdr:to>
      <xdr:col>68</xdr:col>
      <xdr:colOff>152400</xdr:colOff>
      <xdr:row>41</xdr:row>
      <xdr:rowOff>124460</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3512800" y="713782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113877</xdr:rowOff>
    </xdr:from>
    <xdr:to>
      <xdr:col>81</xdr:col>
      <xdr:colOff>95250</xdr:colOff>
      <xdr:row>42</xdr:row>
      <xdr:rowOff>44027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85954</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711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105833</xdr:rowOff>
    </xdr:from>
    <xdr:to>
      <xdr:col>77</xdr:col>
      <xdr:colOff>95250</xdr:colOff>
      <xdr:row>42</xdr:row>
      <xdr:rowOff>35983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89746</xdr:rowOff>
    </xdr:from>
    <xdr:to>
      <xdr:col>73</xdr:col>
      <xdr:colOff>44450</xdr:colOff>
      <xdr:row>42</xdr:row>
      <xdr:rowOff>19896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4673</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73660</xdr:rowOff>
    </xdr:from>
    <xdr:to>
      <xdr:col>68</xdr:col>
      <xdr:colOff>203200</xdr:colOff>
      <xdr:row>42</xdr:row>
      <xdr:rowOff>3810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143950</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一般会計の地方債や公営企業債の償還が進み、これらの現在高が減少したこと、財政調整基金等の積み立てを行ったこと等により、</a:t>
          </a:r>
          <a:r>
            <a:rPr kumimoji="1" lang="en-US" altLang="ja-JP" sz="1100">
              <a:latin typeface="ＭＳ Ｐゴシック" panose="020B0600070205080204" pitchFamily="50" charset="-128"/>
              <a:ea typeface="ＭＳ Ｐゴシック" panose="020B0600070205080204" pitchFamily="50" charset="-128"/>
            </a:rPr>
            <a:t>R03</a:t>
          </a:r>
          <a:r>
            <a:rPr kumimoji="1" lang="ja-JP" altLang="en-US" sz="1100">
              <a:latin typeface="ＭＳ Ｐゴシック" panose="020B0600070205080204" pitchFamily="50" charset="-128"/>
              <a:ea typeface="ＭＳ Ｐゴシック" panose="020B0600070205080204" pitchFamily="50" charset="-128"/>
            </a:rPr>
            <a:t>年度に比べ</a:t>
          </a:r>
          <a:r>
            <a:rPr kumimoji="1" lang="en-US" altLang="ja-JP" sz="1100">
              <a:latin typeface="ＭＳ Ｐゴシック" panose="020B0600070205080204" pitchFamily="50" charset="-128"/>
              <a:ea typeface="ＭＳ Ｐゴシック" panose="020B0600070205080204" pitchFamily="50" charset="-128"/>
            </a:rPr>
            <a:t>3.8</a:t>
          </a:r>
          <a:r>
            <a:rPr kumimoji="1" lang="ja-JP" altLang="en-US" sz="1100">
              <a:latin typeface="ＭＳ Ｐゴシック" panose="020B0600070205080204" pitchFamily="50" charset="-128"/>
              <a:ea typeface="ＭＳ Ｐゴシック" panose="020B0600070205080204" pitchFamily="50" charset="-128"/>
            </a:rPr>
            <a:t>ポイント改善した。</a:t>
          </a:r>
        </a:p>
        <a:p>
          <a:r>
            <a:rPr kumimoji="1" lang="ja-JP" altLang="en-US" sz="1100">
              <a:latin typeface="ＭＳ Ｐゴシック" panose="020B0600070205080204" pitchFamily="50" charset="-128"/>
              <a:ea typeface="ＭＳ Ｐゴシック" panose="020B0600070205080204" pitchFamily="50" charset="-128"/>
            </a:rPr>
            <a:t>　イエローカードに値する早期健全化基準</a:t>
          </a:r>
          <a:r>
            <a:rPr kumimoji="1" lang="en-US" altLang="ja-JP" sz="1100">
              <a:latin typeface="ＭＳ Ｐゴシック" panose="020B0600070205080204" pitchFamily="50" charset="-128"/>
              <a:ea typeface="ＭＳ Ｐゴシック" panose="020B0600070205080204" pitchFamily="50" charset="-128"/>
            </a:rPr>
            <a:t>350</a:t>
          </a:r>
          <a:r>
            <a:rPr kumimoji="1" lang="ja-JP" altLang="en-US" sz="1100">
              <a:latin typeface="ＭＳ Ｐゴシック" panose="020B0600070205080204" pitchFamily="50" charset="-128"/>
              <a:ea typeface="ＭＳ Ｐゴシック" panose="020B0600070205080204" pitchFamily="50" charset="-128"/>
            </a:rPr>
            <a:t>％を大きく下回っており、早期に是正を求められるまでには至っていないが、類似団体平均より</a:t>
          </a:r>
          <a:r>
            <a:rPr kumimoji="1" lang="en-US" altLang="ja-JP" sz="1100">
              <a:latin typeface="ＭＳ Ｐゴシック" panose="020B0600070205080204" pitchFamily="50" charset="-128"/>
              <a:ea typeface="ＭＳ Ｐゴシック" panose="020B0600070205080204" pitchFamily="50" charset="-128"/>
            </a:rPr>
            <a:t>118.6</a:t>
          </a:r>
          <a:r>
            <a:rPr kumimoji="1" lang="ja-JP" altLang="en-US" sz="1100">
              <a:latin typeface="ＭＳ Ｐゴシック" panose="020B0600070205080204" pitchFamily="50" charset="-128"/>
              <a:ea typeface="ＭＳ Ｐゴシック" panose="020B0600070205080204" pitchFamily="50" charset="-128"/>
            </a:rPr>
            <a:t>ポイント高く、県内</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市と比較しても高い水準となっている。高い要因として大規模事業による地方債借入残高の増加や下水道整備に伴う下水道事業債等の償還への繰出金、さらに基金などの充当可能な財源が少ないことが考えられる。</a:t>
          </a:r>
        </a:p>
        <a:p>
          <a:r>
            <a:rPr kumimoji="1" lang="ja-JP" altLang="en-US" sz="1100">
              <a:latin typeface="ＭＳ Ｐゴシック" panose="020B0600070205080204" pitchFamily="50" charset="-128"/>
              <a:ea typeface="ＭＳ Ｐゴシック" panose="020B0600070205080204" pitchFamily="50" charset="-128"/>
            </a:rPr>
            <a:t>　地方債の適正な管理、公共下水道事業会計等の公営企業の安定経営、余剰財源の基金への積立などにより比率の改善に努めていく。</a:t>
          </a: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19</xdr:row>
      <xdr:rowOff>124164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0110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19</xdr:row>
      <xdr:rowOff>96241</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353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19</xdr:row>
      <xdr:rowOff>124164</xdr:rowOff>
    </xdr:from>
    <xdr:to>
      <xdr:col>81</xdr:col>
      <xdr:colOff>133350</xdr:colOff>
      <xdr:row>19</xdr:row>
      <xdr:rowOff>124164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381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110490</xdr:rowOff>
    </xdr:from>
    <xdr:to>
      <xdr:col>81</xdr:col>
      <xdr:colOff>44450</xdr:colOff>
      <xdr:row>19</xdr:row>
      <xdr:rowOff>141055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6179800" y="3368040"/>
          <a:ext cx="838200" cy="3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171044</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22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134451</xdr:rowOff>
    </xdr:from>
    <xdr:to>
      <xdr:col>81</xdr:col>
      <xdr:colOff>95250</xdr:colOff>
      <xdr:row>14</xdr:row>
      <xdr:rowOff>64601</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36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141055</xdr:rowOff>
    </xdr:from>
    <xdr:to>
      <xdr:col>77</xdr:col>
      <xdr:colOff>44450</xdr:colOff>
      <xdr:row>21</xdr:row>
      <xdr:rowOff>27390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3398605"/>
          <a:ext cx="8890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26543</xdr:rowOff>
    </xdr:from>
    <xdr:to>
      <xdr:col>77</xdr:col>
      <xdr:colOff>95250</xdr:colOff>
      <xdr:row>14</xdr:row>
      <xdr:rowOff>128143</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426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138320</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195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27390</xdr:rowOff>
    </xdr:from>
    <xdr:to>
      <xdr:col>72</xdr:col>
      <xdr:colOff>203200</xdr:colOff>
      <xdr:row>21</xdr:row>
      <xdr:rowOff>64389</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3627840"/>
          <a:ext cx="889000" cy="3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36195</xdr:rowOff>
    </xdr:from>
    <xdr:to>
      <xdr:col>73</xdr:col>
      <xdr:colOff>44450</xdr:colOff>
      <xdr:row>14</xdr:row>
      <xdr:rowOff>137795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43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147972</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205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64389</xdr:rowOff>
    </xdr:from>
    <xdr:to>
      <xdr:col>68</xdr:col>
      <xdr:colOff>152400</xdr:colOff>
      <xdr:row>21</xdr:row>
      <xdr:rowOff>91736</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3664839"/>
          <a:ext cx="889000" cy="2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39412</xdr:rowOff>
    </xdr:from>
    <xdr:to>
      <xdr:col>68</xdr:col>
      <xdr:colOff>203200</xdr:colOff>
      <xdr:row>14</xdr:row>
      <xdr:rowOff>141012</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439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151189</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208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42630</xdr:rowOff>
    </xdr:from>
    <xdr:to>
      <xdr:col>64</xdr:col>
      <xdr:colOff>152400</xdr:colOff>
      <xdr:row>14</xdr:row>
      <xdr:rowOff>144230</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44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154407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21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59690</xdr:rowOff>
    </xdr:from>
    <xdr:to>
      <xdr:col>81</xdr:col>
      <xdr:colOff>95250</xdr:colOff>
      <xdr:row>19</xdr:row>
      <xdr:rowOff>161290</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331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127017</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321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90255</xdr:rowOff>
    </xdr:from>
    <xdr:to>
      <xdr:col>77</xdr:col>
      <xdr:colOff>95250</xdr:colOff>
      <xdr:row>20</xdr:row>
      <xdr:rowOff>20405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334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5182</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3434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148040</xdr:rowOff>
    </xdr:from>
    <xdr:to>
      <xdr:col>73</xdr:col>
      <xdr:colOff>44450</xdr:colOff>
      <xdr:row>21</xdr:row>
      <xdr:rowOff>78190</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357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62967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366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13589</xdr:rowOff>
    </xdr:from>
    <xdr:to>
      <xdr:col>68</xdr:col>
      <xdr:colOff>203200</xdr:colOff>
      <xdr:row>21</xdr:row>
      <xdr:rowOff>115189</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361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99966</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370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40936</xdr:rowOff>
    </xdr:from>
    <xdr:to>
      <xdr:col>64</xdr:col>
      <xdr:colOff>152400</xdr:colOff>
      <xdr:row>21</xdr:row>
      <xdr:rowOff>142536</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364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127313</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3727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新潟県胎内市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27,718
27,392
264.89
20,975,511
19,534,767
1,103,324
9,541,424
19,119,400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124.0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R03</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　定員管理の状況からも類似団体に比べ職員数が多いことが高い状況につながっていると考える。</a:t>
          </a:r>
        </a:p>
        <a:p>
          <a:r>
            <a:rPr kumimoji="1" lang="ja-JP" altLang="en-US" sz="1300">
              <a:latin typeface="ＭＳ Ｐゴシック" panose="020B0600070205080204" pitchFamily="50" charset="-128"/>
              <a:ea typeface="ＭＳ Ｐゴシック" panose="020B0600070205080204" pitchFamily="50" charset="-128"/>
            </a:rPr>
            <a:t>　今後も組織改革や事務の効率化、民間委託への転換を図るなどして、人件費の抑制に繋げていきたいと考えている。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41</xdr:row>
      <xdr:rowOff>58965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51500"/>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31042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6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58965</xdr:rowOff>
    </xdr:from>
    <xdr:to>
      <xdr:col>24</xdr:col>
      <xdr:colOff>114300</xdr:colOff>
      <xdr:row>41</xdr:row>
      <xdr:rowOff>58965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8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69850</xdr:rowOff>
    </xdr:from>
    <xdr:to>
      <xdr:col>24</xdr:col>
      <xdr:colOff>25400</xdr:colOff>
      <xdr:row>38</xdr:row>
      <xdr:rowOff>7257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413500"/>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43741</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4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27214</xdr:rowOff>
    </xdr:from>
    <xdr:to>
      <xdr:col>24</xdr:col>
      <xdr:colOff>76200</xdr:colOff>
      <xdr:row>36</xdr:row>
      <xdr:rowOff>128814</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69850</xdr:rowOff>
    </xdr:from>
    <xdr:to>
      <xdr:col>19</xdr:col>
      <xdr:colOff>187325</xdr:colOff>
      <xdr:row>38</xdr:row>
      <xdr:rowOff>105228</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413500"/>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100693</xdr:rowOff>
    </xdr:from>
    <xdr:to>
      <xdr:col>20</xdr:col>
      <xdr:colOff>38100</xdr:colOff>
      <xdr:row>36</xdr:row>
      <xdr:rowOff>30843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41020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870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143328</xdr:rowOff>
    </xdr:from>
    <xdr:to>
      <xdr:col>15</xdr:col>
      <xdr:colOff>98425</xdr:colOff>
      <xdr:row>38</xdr:row>
      <xdr:rowOff>105228</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315528"/>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103414</xdr:rowOff>
    </xdr:from>
    <xdr:to>
      <xdr:col>15</xdr:col>
      <xdr:colOff>149225</xdr:colOff>
      <xdr:row>37</xdr:row>
      <xdr:rowOff>33564</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43741</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121557</xdr:rowOff>
    </xdr:from>
    <xdr:to>
      <xdr:col>11</xdr:col>
      <xdr:colOff>9525</xdr:colOff>
      <xdr:row>36</xdr:row>
      <xdr:rowOff>143328</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2937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5443</xdr:rowOff>
    </xdr:from>
    <xdr:to>
      <xdr:col>11</xdr:col>
      <xdr:colOff>60325</xdr:colOff>
      <xdr:row>36</xdr:row>
      <xdr:rowOff>107043</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117220</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111578</xdr:rowOff>
    </xdr:from>
    <xdr:to>
      <xdr:col>6</xdr:col>
      <xdr:colOff>171450</xdr:colOff>
      <xdr:row>36</xdr:row>
      <xdr:rowOff>41728</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51905</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8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127907</xdr:rowOff>
    </xdr:from>
    <xdr:to>
      <xdr:col>24</xdr:col>
      <xdr:colOff>76200</xdr:colOff>
      <xdr:row>38</xdr:row>
      <xdr:rowOff>58057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47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99984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44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19050</xdr:rowOff>
    </xdr:from>
    <xdr:to>
      <xdr:col>20</xdr:col>
      <xdr:colOff>38100</xdr:colOff>
      <xdr:row>37</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54428</xdr:rowOff>
    </xdr:from>
    <xdr:to>
      <xdr:col>15</xdr:col>
      <xdr:colOff>149225</xdr:colOff>
      <xdr:row>38</xdr:row>
      <xdr:rowOff>156028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56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140805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65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92528</xdr:rowOff>
    </xdr:from>
    <xdr:to>
      <xdr:col>11</xdr:col>
      <xdr:colOff>60325</xdr:colOff>
      <xdr:row>37</xdr:row>
      <xdr:rowOff>22678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7455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70757</xdr:rowOff>
    </xdr:from>
    <xdr:to>
      <xdr:col>6</xdr:col>
      <xdr:colOff>171450</xdr:colOff>
      <xdr:row>37</xdr:row>
      <xdr:rowOff>907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24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157134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32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R03</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ポイント増加している。類似団体平均と比較して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　施設を多数保有しており、維持管理に係る経費負担が多くなっていることが類似団体より高くなる要因であると考えている。引続き、施設の個別施設計画や長寿命化計画に基づき施設の効率的な運営に努め経費の縮減に取り組んでいきたい。</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107950</xdr:rowOff>
    </xdr:from>
    <xdr:to>
      <xdr:col>82</xdr:col>
      <xdr:colOff>107950</xdr:colOff>
      <xdr:row>22</xdr:row>
      <xdr:rowOff>25400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368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168927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6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25400</xdr:rowOff>
    </xdr:from>
    <xdr:to>
      <xdr:col>82</xdr:col>
      <xdr:colOff>196850</xdr:colOff>
      <xdr:row>22</xdr:row>
      <xdr:rowOff>25400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9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22877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107950</xdr:rowOff>
    </xdr:from>
    <xdr:to>
      <xdr:col>82</xdr:col>
      <xdr:colOff>196850</xdr:colOff>
      <xdr:row>13</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3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76200</xdr:rowOff>
    </xdr:from>
    <xdr:to>
      <xdr:col>82</xdr:col>
      <xdr:colOff>107950</xdr:colOff>
      <xdr:row>17</xdr:row>
      <xdr:rowOff>31750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8194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118127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89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101600</xdr:rowOff>
    </xdr:from>
    <xdr:to>
      <xdr:col>82</xdr:col>
      <xdr:colOff>158750</xdr:colOff>
      <xdr:row>17</xdr:row>
      <xdr:rowOff>31750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4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76200</xdr:rowOff>
    </xdr:from>
    <xdr:to>
      <xdr:col>78</xdr:col>
      <xdr:colOff>69850</xdr:colOff>
      <xdr:row>17</xdr:row>
      <xdr:rowOff>31750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8194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120650</xdr:rowOff>
    </xdr:from>
    <xdr:to>
      <xdr:col>78</xdr:col>
      <xdr:colOff>120650</xdr:colOff>
      <xdr:row>16</xdr:row>
      <xdr:rowOff>50800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60977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461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31750</xdr:rowOff>
    </xdr:from>
    <xdr:to>
      <xdr:col>73</xdr:col>
      <xdr:colOff>180975</xdr:colOff>
      <xdr:row>18</xdr:row>
      <xdr:rowOff>63500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9464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146050</xdr:rowOff>
    </xdr:from>
    <xdr:to>
      <xdr:col>74</xdr:col>
      <xdr:colOff>31750</xdr:colOff>
      <xdr:row>16</xdr:row>
      <xdr:rowOff>76200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86377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63500</xdr:rowOff>
    </xdr:from>
    <xdr:to>
      <xdr:col>69</xdr:col>
      <xdr:colOff>92075</xdr:colOff>
      <xdr:row>19</xdr:row>
      <xdr:rowOff>6350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149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88900</xdr:rowOff>
    </xdr:from>
    <xdr:to>
      <xdr:col>69</xdr:col>
      <xdr:colOff>142875</xdr:colOff>
      <xdr:row>17</xdr:row>
      <xdr:rowOff>19050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29227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63500</xdr:rowOff>
    </xdr:from>
    <xdr:to>
      <xdr:col>65</xdr:col>
      <xdr:colOff>53975</xdr:colOff>
      <xdr:row>16</xdr:row>
      <xdr:rowOff>165100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3827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7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124477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25400</xdr:rowOff>
    </xdr:from>
    <xdr:to>
      <xdr:col>78</xdr:col>
      <xdr:colOff>120650</xdr:colOff>
      <xdr:row>16</xdr:row>
      <xdr:rowOff>127000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6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111777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854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152400</xdr:rowOff>
    </xdr:from>
    <xdr:to>
      <xdr:col>74</xdr:col>
      <xdr:colOff>31750</xdr:colOff>
      <xdr:row>17</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12700</xdr:rowOff>
    </xdr:from>
    <xdr:to>
      <xdr:col>69</xdr:col>
      <xdr:colOff>142875</xdr:colOff>
      <xdr:row>18</xdr:row>
      <xdr:rowOff>114300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09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99077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18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127000</xdr:rowOff>
    </xdr:from>
    <xdr:to>
      <xdr:col>65</xdr:col>
      <xdr:colOff>53975</xdr:colOff>
      <xdr:row>19</xdr:row>
      <xdr:rowOff>57150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21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41927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29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R02</a:t>
          </a:r>
          <a:r>
            <a:rPr kumimoji="1" lang="ja-JP" altLang="en-US" sz="1300">
              <a:latin typeface="ＭＳ Ｐゴシック" panose="020B0600070205080204" pitchFamily="50" charset="-128"/>
              <a:ea typeface="ＭＳ Ｐゴシック" panose="020B0600070205080204" pitchFamily="50" charset="-128"/>
            </a:rPr>
            <a:t>年度以降はほぼ横ばいとなっているが、</a:t>
          </a:r>
          <a:r>
            <a:rPr kumimoji="1" lang="en-US" altLang="ja-JP" sz="1300">
              <a:latin typeface="ＭＳ Ｐゴシック" panose="020B0600070205080204" pitchFamily="50" charset="-128"/>
              <a:ea typeface="ＭＳ Ｐゴシック" panose="020B0600070205080204" pitchFamily="50" charset="-128"/>
            </a:rPr>
            <a:t>R03</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　今後も、社会保障費の増加が見込まれることから、適正な運営ができる範囲内で事業や経費の見直し、増加の抑制に努めていく。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61</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32815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50800</xdr:rowOff>
    </xdr:from>
    <xdr:to>
      <xdr:col>24</xdr:col>
      <xdr:colOff>25400</xdr:colOff>
      <xdr:row>57</xdr:row>
      <xdr:rowOff>88900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8234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149877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79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133350</xdr:rowOff>
    </xdr:from>
    <xdr:to>
      <xdr:col>24</xdr:col>
      <xdr:colOff>76200</xdr:colOff>
      <xdr:row>57</xdr:row>
      <xdr:rowOff>63500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50800</xdr:rowOff>
    </xdr:from>
    <xdr:to>
      <xdr:col>19</xdr:col>
      <xdr:colOff>187325</xdr:colOff>
      <xdr:row>57</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8234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114300</xdr:rowOff>
    </xdr:from>
    <xdr:to>
      <xdr:col>20</xdr:col>
      <xdr:colOff>38100</xdr:colOff>
      <xdr:row>57</xdr:row>
      <xdr:rowOff>44450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127000</xdr:rowOff>
    </xdr:from>
    <xdr:to>
      <xdr:col>15</xdr:col>
      <xdr:colOff>98425</xdr:colOff>
      <xdr:row>59</xdr:row>
      <xdr:rowOff>165100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89965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38100</xdr:rowOff>
    </xdr:from>
    <xdr:to>
      <xdr:col>15</xdr:col>
      <xdr:colOff>149225</xdr:colOff>
      <xdr:row>57</xdr:row>
      <xdr:rowOff>139700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149877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146050</xdr:rowOff>
    </xdr:from>
    <xdr:to>
      <xdr:col>11</xdr:col>
      <xdr:colOff>9525</xdr:colOff>
      <xdr:row>59</xdr:row>
      <xdr:rowOff>165100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0901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19050</xdr:rowOff>
    </xdr:from>
    <xdr:to>
      <xdr:col>11</xdr:col>
      <xdr:colOff>60325</xdr:colOff>
      <xdr:row>58</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130827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73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114300</xdr:rowOff>
    </xdr:from>
    <xdr:to>
      <xdr:col>6</xdr:col>
      <xdr:colOff>171450</xdr:colOff>
      <xdr:row>58</xdr:row>
      <xdr:rowOff>44450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54627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10177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0</xdr:rowOff>
    </xdr:from>
    <xdr:to>
      <xdr:col>20</xdr:col>
      <xdr:colOff>38100</xdr:colOff>
      <xdr:row>57</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86377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85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76200</xdr:rowOff>
    </xdr:from>
    <xdr:to>
      <xdr:col>15</xdr:col>
      <xdr:colOff>149225</xdr:colOff>
      <xdr:row>58</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162577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114300</xdr:rowOff>
    </xdr:from>
    <xdr:to>
      <xdr:col>11</xdr:col>
      <xdr:colOff>60325</xdr:colOff>
      <xdr:row>60</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29227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95250</xdr:rowOff>
    </xdr:from>
    <xdr:to>
      <xdr:col>6</xdr:col>
      <xdr:colOff>171450</xdr:colOff>
      <xdr:row>59</xdr:row>
      <xdr:rowOff>25400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10177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R03</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ポイント減少し、類似団体平均と比べ</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ポイント下回った。</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37193</xdr:rowOff>
    </xdr:from>
    <xdr:to>
      <xdr:col>82</xdr:col>
      <xdr:colOff>107950</xdr:colOff>
      <xdr:row>61</xdr:row>
      <xdr:rowOff>91622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24043"/>
          <a:ext cx="0" cy="142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63699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2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91622</xdr:rowOff>
    </xdr:from>
    <xdr:to>
      <xdr:col>82</xdr:col>
      <xdr:colOff>196850</xdr:colOff>
      <xdr:row>61</xdr:row>
      <xdr:rowOff>91622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5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123570</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37193</xdr:rowOff>
    </xdr:from>
    <xdr:to>
      <xdr:col>82</xdr:col>
      <xdr:colOff>196850</xdr:colOff>
      <xdr:row>53</xdr:row>
      <xdr:rowOff>37193</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140607</xdr:rowOff>
    </xdr:from>
    <xdr:to>
      <xdr:col>82</xdr:col>
      <xdr:colOff>107950</xdr:colOff>
      <xdr:row>55</xdr:row>
      <xdr:rowOff>162378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570357"/>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31949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162378</xdr:rowOff>
    </xdr:from>
    <xdr:to>
      <xdr:col>78</xdr:col>
      <xdr:colOff>69850</xdr:colOff>
      <xdr:row>56</xdr:row>
      <xdr:rowOff>23585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5921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5443</xdr:rowOff>
    </xdr:from>
    <xdr:to>
      <xdr:col>78</xdr:col>
      <xdr:colOff>120650</xdr:colOff>
      <xdr:row>56</xdr:row>
      <xdr:rowOff>107043</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91820</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23585</xdr:rowOff>
    </xdr:from>
    <xdr:to>
      <xdr:col>73</xdr:col>
      <xdr:colOff>180975</xdr:colOff>
      <xdr:row>57</xdr:row>
      <xdr:rowOff>102507</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624785"/>
          <a:ext cx="889000" cy="25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92528</xdr:rowOff>
    </xdr:from>
    <xdr:to>
      <xdr:col>74</xdr:col>
      <xdr:colOff>31750</xdr:colOff>
      <xdr:row>57</xdr:row>
      <xdr:rowOff>22678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7455</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91622</xdr:rowOff>
    </xdr:from>
    <xdr:to>
      <xdr:col>69</xdr:col>
      <xdr:colOff>92075</xdr:colOff>
      <xdr:row>57</xdr:row>
      <xdr:rowOff>102507</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8642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73478</xdr:rowOff>
    </xdr:from>
    <xdr:to>
      <xdr:col>69</xdr:col>
      <xdr:colOff>142875</xdr:colOff>
      <xdr:row>58</xdr:row>
      <xdr:rowOff>3628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159855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89807</xdr:rowOff>
    </xdr:from>
    <xdr:to>
      <xdr:col>82</xdr:col>
      <xdr:colOff>158750</xdr:colOff>
      <xdr:row>56</xdr:row>
      <xdr:rowOff>19957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106334</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111578</xdr:rowOff>
    </xdr:from>
    <xdr:to>
      <xdr:col>78</xdr:col>
      <xdr:colOff>120650</xdr:colOff>
      <xdr:row>56</xdr:row>
      <xdr:rowOff>41728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51905</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31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144235</xdr:rowOff>
    </xdr:from>
    <xdr:to>
      <xdr:col>74</xdr:col>
      <xdr:colOff>31750</xdr:colOff>
      <xdr:row>56</xdr:row>
      <xdr:rowOff>74385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84562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51707</xdr:rowOff>
    </xdr:from>
    <xdr:to>
      <xdr:col>69</xdr:col>
      <xdr:colOff>142875</xdr:colOff>
      <xdr:row>57</xdr:row>
      <xdr:rowOff>153307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163484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59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152599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一部事務組合においてごみ処理、消防等を担っているため、類似団体平均より高くなっている。なお、一部事務組合で行っている火葬場の更新工事に伴う負担金増加があり</a:t>
          </a:r>
          <a:r>
            <a:rPr kumimoji="1" lang="en-US" altLang="ja-JP" sz="1300">
              <a:latin typeface="ＭＳ Ｐゴシック" panose="020B0600070205080204" pitchFamily="50" charset="-128"/>
              <a:ea typeface="ＭＳ Ｐゴシック" panose="020B0600070205080204" pitchFamily="50" charset="-128"/>
            </a:rPr>
            <a:t>R01</a:t>
          </a:r>
          <a:r>
            <a:rPr kumimoji="1" lang="ja-JP" altLang="en-US" sz="1300">
              <a:latin typeface="ＭＳ Ｐゴシック" panose="020B0600070205080204" pitchFamily="50" charset="-128"/>
              <a:ea typeface="ＭＳ Ｐゴシック" panose="020B0600070205080204" pitchFamily="50" charset="-128"/>
            </a:rPr>
            <a:t>に比べ</a:t>
          </a:r>
          <a:r>
            <a:rPr kumimoji="1" lang="en-US" altLang="ja-JP" sz="1300">
              <a:latin typeface="ＭＳ Ｐゴシック" panose="020B0600070205080204" pitchFamily="50" charset="-128"/>
              <a:ea typeface="ＭＳ Ｐゴシック" panose="020B0600070205080204" pitchFamily="50" charset="-128"/>
            </a:rPr>
            <a:t>R02</a:t>
          </a:r>
          <a:r>
            <a:rPr kumimoji="1" lang="ja-JP" altLang="en-US" sz="1300">
              <a:latin typeface="ＭＳ Ｐゴシック" panose="020B0600070205080204" pitchFamily="50" charset="-128"/>
              <a:ea typeface="ＭＳ Ｐゴシック" panose="020B0600070205080204" pitchFamily="50" charset="-128"/>
            </a:rPr>
            <a:t>以降は増加している。</a:t>
          </a:r>
        </a:p>
        <a:p>
          <a:r>
            <a:rPr kumimoji="1" lang="ja-JP" altLang="en-US" sz="1300">
              <a:latin typeface="ＭＳ Ｐゴシック" panose="020B0600070205080204" pitchFamily="50" charset="-128"/>
              <a:ea typeface="ＭＳ Ｐゴシック" panose="020B0600070205080204" pitchFamily="50" charset="-128"/>
            </a:rPr>
            <a:t>　また、公営企業会計への多額の補助金も補助費等の増加に繋がっているため、料金見直しを含め、一般会計の負担軽減に繋がる取組を促していきたい。</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54610</xdr:rowOff>
    </xdr:from>
    <xdr:to>
      <xdr:col>82</xdr:col>
      <xdr:colOff>107950</xdr:colOff>
      <xdr:row>40</xdr:row>
      <xdr:rowOff>104140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712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140987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54610</xdr:rowOff>
    </xdr:from>
    <xdr:to>
      <xdr:col>82</xdr:col>
      <xdr:colOff>196850</xdr:colOff>
      <xdr:row>33</xdr:row>
      <xdr:rowOff>54610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130810</xdr:rowOff>
    </xdr:from>
    <xdr:to>
      <xdr:col>82</xdr:col>
      <xdr:colOff>107950</xdr:colOff>
      <xdr:row>38</xdr:row>
      <xdr:rowOff>96520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47446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123207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12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106680</xdr:rowOff>
    </xdr:from>
    <xdr:to>
      <xdr:col>82</xdr:col>
      <xdr:colOff>158750</xdr:colOff>
      <xdr:row>37</xdr:row>
      <xdr:rowOff>36830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130810</xdr:rowOff>
    </xdr:from>
    <xdr:to>
      <xdr:col>78</xdr:col>
      <xdr:colOff>69850</xdr:colOff>
      <xdr:row>38</xdr:row>
      <xdr:rowOff>20320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4744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68580</xdr:rowOff>
    </xdr:from>
    <xdr:to>
      <xdr:col>78</xdr:col>
      <xdr:colOff>120650</xdr:colOff>
      <xdr:row>36</xdr:row>
      <xdr:rowOff>170180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8907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142240</xdr:rowOff>
    </xdr:from>
    <xdr:to>
      <xdr:col>73</xdr:col>
      <xdr:colOff>180975</xdr:colOff>
      <xdr:row>38</xdr:row>
      <xdr:rowOff>20320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31444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114300</xdr:rowOff>
    </xdr:from>
    <xdr:to>
      <xdr:col>74</xdr:col>
      <xdr:colOff>31750</xdr:colOff>
      <xdr:row>37</xdr:row>
      <xdr:rowOff>44450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54627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96520</xdr:rowOff>
    </xdr:from>
    <xdr:to>
      <xdr:col>69</xdr:col>
      <xdr:colOff>92075</xdr:colOff>
      <xdr:row>36</xdr:row>
      <xdr:rowOff>142240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62687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15240</xdr:rowOff>
    </xdr:from>
    <xdr:to>
      <xdr:col>69</xdr:col>
      <xdr:colOff>142875</xdr:colOff>
      <xdr:row>36</xdr:row>
      <xdr:rowOff>116840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127017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22860</xdr:rowOff>
    </xdr:from>
    <xdr:to>
      <xdr:col>65</xdr:col>
      <xdr:colOff>53975</xdr:colOff>
      <xdr:row>36</xdr:row>
      <xdr:rowOff>124460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134637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45720</xdr:rowOff>
    </xdr:from>
    <xdr:to>
      <xdr:col>82</xdr:col>
      <xdr:colOff>158750</xdr:colOff>
      <xdr:row>38</xdr:row>
      <xdr:rowOff>147320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17797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80010</xdr:rowOff>
    </xdr:from>
    <xdr:to>
      <xdr:col>78</xdr:col>
      <xdr:colOff>120650</xdr:colOff>
      <xdr:row>38</xdr:row>
      <xdr:rowOff>10160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166387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51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140970</xdr:rowOff>
    </xdr:from>
    <xdr:to>
      <xdr:col>74</xdr:col>
      <xdr:colOff>31750</xdr:colOff>
      <xdr:row>38</xdr:row>
      <xdr:rowOff>71120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55897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91440</xdr:rowOff>
    </xdr:from>
    <xdr:to>
      <xdr:col>69</xdr:col>
      <xdr:colOff>142875</xdr:colOff>
      <xdr:row>37</xdr:row>
      <xdr:rowOff>21590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6367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45720</xdr:rowOff>
    </xdr:from>
    <xdr:to>
      <xdr:col>65</xdr:col>
      <xdr:colOff>53975</xdr:colOff>
      <xdr:row>36</xdr:row>
      <xdr:rowOff>147320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132097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R03</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　合併特例事業債の償還と</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年度から借入を行っている辺地対策事業債の償還が重なり、今後も増加傾向で推移するものと考えているが、将来の財政を圧迫しないよう借入額の適正な管理に努めていく。</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168148</xdr:rowOff>
    </xdr:from>
    <xdr:to>
      <xdr:col>24</xdr:col>
      <xdr:colOff>25400</xdr:colOff>
      <xdr:row>81</xdr:row>
      <xdr:rowOff>97282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12548"/>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69359</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956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97282</xdr:rowOff>
    </xdr:from>
    <xdr:to>
      <xdr:col>24</xdr:col>
      <xdr:colOff>114300</xdr:colOff>
      <xdr:row>81</xdr:row>
      <xdr:rowOff>97282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98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83075</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56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168148</xdr:rowOff>
    </xdr:from>
    <xdr:to>
      <xdr:col>24</xdr:col>
      <xdr:colOff>114300</xdr:colOff>
      <xdr:row>72</xdr:row>
      <xdr:rowOff>168148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12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170435</xdr:rowOff>
    </xdr:from>
    <xdr:to>
      <xdr:col>24</xdr:col>
      <xdr:colOff>25400</xdr:colOff>
      <xdr:row>78</xdr:row>
      <xdr:rowOff>99568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987800" y="13372085"/>
          <a:ext cx="8382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145305</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175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128778</xdr:rowOff>
    </xdr:from>
    <xdr:to>
      <xdr:col>24</xdr:col>
      <xdr:colOff>76200</xdr:colOff>
      <xdr:row>78</xdr:row>
      <xdr:rowOff>58928</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170435</xdr:rowOff>
    </xdr:from>
    <xdr:to>
      <xdr:col>19</xdr:col>
      <xdr:colOff>187325</xdr:colOff>
      <xdr:row>78</xdr:row>
      <xdr:rowOff>26415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098800" y="13372085"/>
          <a:ext cx="88900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5097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26415</xdr:rowOff>
    </xdr:from>
    <xdr:to>
      <xdr:col>15</xdr:col>
      <xdr:colOff>98425</xdr:colOff>
      <xdr:row>78</xdr:row>
      <xdr:rowOff>44704</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2209800" y="13399515"/>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119635</xdr:rowOff>
    </xdr:from>
    <xdr:to>
      <xdr:col>15</xdr:col>
      <xdr:colOff>149225</xdr:colOff>
      <xdr:row>78</xdr:row>
      <xdr:rowOff>49785</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59962</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8128</xdr:rowOff>
    </xdr:from>
    <xdr:to>
      <xdr:col>11</xdr:col>
      <xdr:colOff>9525</xdr:colOff>
      <xdr:row>78</xdr:row>
      <xdr:rowOff>44704</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1320800" y="133812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78249</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128778</xdr:rowOff>
    </xdr:from>
    <xdr:to>
      <xdr:col>6</xdr:col>
      <xdr:colOff>171450</xdr:colOff>
      <xdr:row>78</xdr:row>
      <xdr:rowOff>58928</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69105</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48768</xdr:rowOff>
    </xdr:from>
    <xdr:to>
      <xdr:col>24</xdr:col>
      <xdr:colOff>76200</xdr:colOff>
      <xdr:row>78</xdr:row>
      <xdr:rowOff>150368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20845</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119635</xdr:rowOff>
    </xdr:from>
    <xdr:to>
      <xdr:col>20</xdr:col>
      <xdr:colOff>38100</xdr:colOff>
      <xdr:row>78</xdr:row>
      <xdr:rowOff>49785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34562</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340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147065</xdr:rowOff>
    </xdr:from>
    <xdr:to>
      <xdr:col>15</xdr:col>
      <xdr:colOff>149225</xdr:colOff>
      <xdr:row>78</xdr:row>
      <xdr:rowOff>77215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61992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165354</xdr:rowOff>
    </xdr:from>
    <xdr:to>
      <xdr:col>11</xdr:col>
      <xdr:colOff>60325</xdr:colOff>
      <xdr:row>78</xdr:row>
      <xdr:rowOff>95504</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80281</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128778</xdr:rowOff>
    </xdr:from>
    <xdr:to>
      <xdr:col>6</xdr:col>
      <xdr:colOff>171450</xdr:colOff>
      <xdr:row>78</xdr:row>
      <xdr:rowOff>58928</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43705</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R03</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ポイント増加した。類似団体平均より</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ポイント上回っている。人件費や補助費等が類似団体より高い状況となっているためであるが、事業の見直しなどにより事業の廃止や縮小、事業の効率化による経費の削減により経常経費を抑制して経常収支の改善に努めていく。</a:t>
          </a: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a:extLst>
            <a:ext uri="{FF2B5EF4-FFF2-40B4-BE49-F238E27FC236}">
              <a16:creationId xmlns:a16="http://schemas.microsoft.com/office/drawing/2014/main" id="{00000000-0008-0000-0400-0000A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107950</xdr:rowOff>
    </xdr:from>
    <xdr:to>
      <xdr:col>82</xdr:col>
      <xdr:colOff>107950</xdr:colOff>
      <xdr:row>81</xdr:row>
      <xdr:rowOff>16511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6510000" y="12623800"/>
          <a:ext cx="0" cy="1280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160038</xdr:rowOff>
    </xdr:from>
    <xdr:ext cx="762000" cy="259045"/>
    <xdr:sp macro="" textlink="">
      <xdr:nvSpPr>
        <xdr:cNvPr id="430" name="公債費以外最小値テキスト">
          <a:extLst>
            <a:ext uri="{FF2B5EF4-FFF2-40B4-BE49-F238E27FC236}">
              <a16:creationId xmlns:a16="http://schemas.microsoft.com/office/drawing/2014/main" id="{00000000-0008-0000-0400-0000AE010000}"/>
            </a:ext>
          </a:extLst>
        </xdr:cNvPr>
        <xdr:cNvSpPr txBox="1"/>
      </xdr:nvSpPr>
      <xdr:spPr>
        <a:xfrm>
          <a:off x="16598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16511</xdr:rowOff>
    </xdr:from>
    <xdr:to>
      <xdr:col>82</xdr:col>
      <xdr:colOff>196850</xdr:colOff>
      <xdr:row>81</xdr:row>
      <xdr:rowOff>16511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22877</xdr:rowOff>
    </xdr:from>
    <xdr:ext cx="762000" cy="259045"/>
    <xdr:sp macro="" textlink="">
      <xdr:nvSpPr>
        <xdr:cNvPr id="432" name="公債費以外最大値テキスト">
          <a:extLst>
            <a:ext uri="{FF2B5EF4-FFF2-40B4-BE49-F238E27FC236}">
              <a16:creationId xmlns:a16="http://schemas.microsoft.com/office/drawing/2014/main" id="{00000000-0008-0000-0400-0000B0010000}"/>
            </a:ext>
          </a:extLst>
        </xdr:cNvPr>
        <xdr:cNvSpPr txBox="1"/>
      </xdr:nvSpPr>
      <xdr:spPr>
        <a:xfrm>
          <a:off x="165989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107950</xdr:rowOff>
    </xdr:from>
    <xdr:to>
      <xdr:col>82</xdr:col>
      <xdr:colOff>196850</xdr:colOff>
      <xdr:row>73</xdr:row>
      <xdr:rowOff>107950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262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xdr:rowOff>
    </xdr:from>
    <xdr:to>
      <xdr:col>82</xdr:col>
      <xdr:colOff>107950</xdr:colOff>
      <xdr:row>78</xdr:row>
      <xdr:rowOff>119380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5671800" y="13202920"/>
          <a:ext cx="8382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165117</xdr:rowOff>
    </xdr:from>
    <xdr:ext cx="762000" cy="259045"/>
    <xdr:sp macro="" textlink="">
      <xdr:nvSpPr>
        <xdr:cNvPr id="435" name="公債費以外平均値テキスト">
          <a:extLst>
            <a:ext uri="{FF2B5EF4-FFF2-40B4-BE49-F238E27FC236}">
              <a16:creationId xmlns:a16="http://schemas.microsoft.com/office/drawing/2014/main" id="{00000000-0008-0000-0400-0000B3010000}"/>
            </a:ext>
          </a:extLst>
        </xdr:cNvPr>
        <xdr:cNvSpPr txBox="1"/>
      </xdr:nvSpPr>
      <xdr:spPr>
        <a:xfrm>
          <a:off x="16598900" y="12852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148589</xdr:rowOff>
    </xdr:from>
    <xdr:to>
      <xdr:col>82</xdr:col>
      <xdr:colOff>158750</xdr:colOff>
      <xdr:row>76</xdr:row>
      <xdr:rowOff>78739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6459200" y="1300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1270</xdr:rowOff>
    </xdr:from>
    <xdr:to>
      <xdr:col>78</xdr:col>
      <xdr:colOff>69850</xdr:colOff>
      <xdr:row>78</xdr:row>
      <xdr:rowOff>165100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4782800" y="13202920"/>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16527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165100</xdr:rowOff>
    </xdr:from>
    <xdr:to>
      <xdr:col>73</xdr:col>
      <xdr:colOff>180975</xdr:colOff>
      <xdr:row>79</xdr:row>
      <xdr:rowOff>8889</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893800" y="135382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15239</xdr:rowOff>
    </xdr:from>
    <xdr:to>
      <xdr:col>74</xdr:col>
      <xdr:colOff>31750</xdr:colOff>
      <xdr:row>76</xdr:row>
      <xdr:rowOff>116839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4732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127017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104139</xdr:rowOff>
    </xdr:from>
    <xdr:to>
      <xdr:col>69</xdr:col>
      <xdr:colOff>92075</xdr:colOff>
      <xdr:row>79</xdr:row>
      <xdr:rowOff>8889</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3004800" y="134772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83820</xdr:rowOff>
    </xdr:from>
    <xdr:to>
      <xdr:col>69</xdr:col>
      <xdr:colOff>142875</xdr:colOff>
      <xdr:row>77</xdr:row>
      <xdr:rowOff>13970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3843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24147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38100</xdr:rowOff>
    </xdr:from>
    <xdr:to>
      <xdr:col>65</xdr:col>
      <xdr:colOff>53975</xdr:colOff>
      <xdr:row>76</xdr:row>
      <xdr:rowOff>139700</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2954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149877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68580</xdr:rowOff>
    </xdr:from>
    <xdr:to>
      <xdr:col>82</xdr:col>
      <xdr:colOff>158750</xdr:colOff>
      <xdr:row>78</xdr:row>
      <xdr:rowOff>170180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64592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40657</xdr:rowOff>
    </xdr:from>
    <xdr:ext cx="762000" cy="259045"/>
    <xdr:sp macro="" textlink="">
      <xdr:nvSpPr>
        <xdr:cNvPr id="454" name="公債費以外該当値テキスト">
          <a:extLst>
            <a:ext uri="{FF2B5EF4-FFF2-40B4-BE49-F238E27FC236}">
              <a16:creationId xmlns:a16="http://schemas.microsoft.com/office/drawing/2014/main" id="{00000000-0008-0000-0400-0000C6010000}"/>
            </a:ext>
          </a:extLst>
        </xdr:cNvPr>
        <xdr:cNvSpPr txBox="1"/>
      </xdr:nvSpPr>
      <xdr:spPr>
        <a:xfrm>
          <a:off x="165989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121920</xdr:rowOff>
    </xdr:from>
    <xdr:to>
      <xdr:col>78</xdr:col>
      <xdr:colOff>120650</xdr:colOff>
      <xdr:row>77</xdr:row>
      <xdr:rowOff>52070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5621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36847</xdr:rowOff>
    </xdr:from>
    <xdr:ext cx="7366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5290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114300</xdr:rowOff>
    </xdr:from>
    <xdr:to>
      <xdr:col>74</xdr:col>
      <xdr:colOff>31750</xdr:colOff>
      <xdr:row>79</xdr:row>
      <xdr:rowOff>44450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4732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29227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401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129539</xdr:rowOff>
    </xdr:from>
    <xdr:to>
      <xdr:col>69</xdr:col>
      <xdr:colOff>142875</xdr:colOff>
      <xdr:row>79</xdr:row>
      <xdr:rowOff>59689</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3843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44466</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3512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53339</xdr:rowOff>
    </xdr:from>
    <xdr:to>
      <xdr:col>65</xdr:col>
      <xdr:colOff>53975</xdr:colOff>
      <xdr:row>78</xdr:row>
      <xdr:rowOff>154939</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2954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139716</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623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新潟県胎内市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166902</xdr:rowOff>
    </xdr:from>
    <xdr:to>
      <xdr:col>29</xdr:col>
      <xdr:colOff>127000</xdr:colOff>
      <xdr:row>19</xdr:row>
      <xdr:rowOff>92264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29027"/>
          <a:ext cx="0" cy="14684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64341</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69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92264</xdr:rowOff>
    </xdr:from>
    <xdr:to>
      <xdr:col>30</xdr:col>
      <xdr:colOff>25400</xdr:colOff>
      <xdr:row>19</xdr:row>
      <xdr:rowOff>92264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97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81829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72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166902</xdr:rowOff>
    </xdr:from>
    <xdr:to>
      <xdr:col>30</xdr:col>
      <xdr:colOff>25400</xdr:colOff>
      <xdr:row>10</xdr:row>
      <xdr:rowOff>166902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290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146540</xdr:rowOff>
    </xdr:from>
    <xdr:to>
      <xdr:col>29</xdr:col>
      <xdr:colOff>127000</xdr:colOff>
      <xdr:row>16</xdr:row>
      <xdr:rowOff>26574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765915"/>
          <a:ext cx="647700" cy="514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150342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69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6815</xdr:rowOff>
    </xdr:from>
    <xdr:to>
      <xdr:col>29</xdr:col>
      <xdr:colOff>177800</xdr:colOff>
      <xdr:row>16</xdr:row>
      <xdr:rowOff>108415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797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26574</xdr:rowOff>
    </xdr:from>
    <xdr:to>
      <xdr:col>26</xdr:col>
      <xdr:colOff>50800</xdr:colOff>
      <xdr:row>16</xdr:row>
      <xdr:rowOff>72212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817399"/>
          <a:ext cx="698500" cy="456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31079</xdr:rowOff>
    </xdr:from>
    <xdr:to>
      <xdr:col>26</xdr:col>
      <xdr:colOff>101600</xdr:colOff>
      <xdr:row>16</xdr:row>
      <xdr:rowOff>132679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219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117456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08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72212</xdr:rowOff>
    </xdr:from>
    <xdr:to>
      <xdr:col>22</xdr:col>
      <xdr:colOff>114300</xdr:colOff>
      <xdr:row>16</xdr:row>
      <xdr:rowOff>157807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863037"/>
          <a:ext cx="698500" cy="855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66495</xdr:rowOff>
    </xdr:from>
    <xdr:to>
      <xdr:col>22</xdr:col>
      <xdr:colOff>165100</xdr:colOff>
      <xdr:row>16</xdr:row>
      <xdr:rowOff>168095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573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152872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4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140645</xdr:rowOff>
    </xdr:from>
    <xdr:to>
      <xdr:col>18</xdr:col>
      <xdr:colOff>177800</xdr:colOff>
      <xdr:row>16</xdr:row>
      <xdr:rowOff>157807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931470"/>
          <a:ext cx="698500" cy="171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93013</xdr:rowOff>
    </xdr:from>
    <xdr:to>
      <xdr:col>19</xdr:col>
      <xdr:colOff>38100</xdr:colOff>
      <xdr:row>17</xdr:row>
      <xdr:rowOff>23163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83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33340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652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155160</xdr:rowOff>
    </xdr:from>
    <xdr:to>
      <xdr:col>15</xdr:col>
      <xdr:colOff>101600</xdr:colOff>
      <xdr:row>17</xdr:row>
      <xdr:rowOff>85310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45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70087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03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95740</xdr:rowOff>
    </xdr:from>
    <xdr:to>
      <xdr:col>29</xdr:col>
      <xdr:colOff>177800</xdr:colOff>
      <xdr:row>16</xdr:row>
      <xdr:rowOff>25890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15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112267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6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147224</xdr:rowOff>
    </xdr:from>
    <xdr:to>
      <xdr:col>26</xdr:col>
      <xdr:colOff>101600</xdr:colOff>
      <xdr:row>16</xdr:row>
      <xdr:rowOff>77374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766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87551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354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21412</xdr:rowOff>
    </xdr:from>
    <xdr:to>
      <xdr:col>22</xdr:col>
      <xdr:colOff>165100</xdr:colOff>
      <xdr:row>16</xdr:row>
      <xdr:rowOff>123012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122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133189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81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107007</xdr:rowOff>
    </xdr:from>
    <xdr:to>
      <xdr:col>19</xdr:col>
      <xdr:colOff>38100</xdr:colOff>
      <xdr:row>17</xdr:row>
      <xdr:rowOff>37157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97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21934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984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89845</xdr:rowOff>
    </xdr:from>
    <xdr:to>
      <xdr:col>15</xdr:col>
      <xdr:colOff>101600</xdr:colOff>
      <xdr:row>17</xdr:row>
      <xdr:rowOff>19995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80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30172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180035</xdr:rowOff>
    </xdr:from>
    <xdr:to>
      <xdr:col>29</xdr:col>
      <xdr:colOff>127000</xdr:colOff>
      <xdr:row>38</xdr:row>
      <xdr:rowOff>20427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04585"/>
          <a:ext cx="0" cy="138344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335404</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60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20427</xdr:rowOff>
    </xdr:from>
    <xdr:to>
      <xdr:col>30</xdr:col>
      <xdr:colOff>25400</xdr:colOff>
      <xdr:row>38</xdr:row>
      <xdr:rowOff>20427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880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94962</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4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180035</xdr:rowOff>
    </xdr:from>
    <xdr:to>
      <xdr:col>30</xdr:col>
      <xdr:colOff>25400</xdr:colOff>
      <xdr:row>33</xdr:row>
      <xdr:rowOff>180035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045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24381</xdr:rowOff>
    </xdr:from>
    <xdr:to>
      <xdr:col>29</xdr:col>
      <xdr:colOff>127000</xdr:colOff>
      <xdr:row>35</xdr:row>
      <xdr:rowOff>35377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634731"/>
          <a:ext cx="647700" cy="109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213258</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236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241181</xdr:rowOff>
    </xdr:from>
    <xdr:to>
      <xdr:col>29</xdr:col>
      <xdr:colOff>177800</xdr:colOff>
      <xdr:row>35</xdr:row>
      <xdr:rowOff>342781</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515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35377</xdr:rowOff>
    </xdr:from>
    <xdr:to>
      <xdr:col>26</xdr:col>
      <xdr:colOff>50800</xdr:colOff>
      <xdr:row>35</xdr:row>
      <xdr:rowOff>88687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645727"/>
          <a:ext cx="698500" cy="53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256863</xdr:rowOff>
    </xdr:from>
    <xdr:to>
      <xdr:col>26</xdr:col>
      <xdr:colOff>101600</xdr:colOff>
      <xdr:row>36</xdr:row>
      <xdr:rowOff>15563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672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340</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953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88687</xdr:rowOff>
    </xdr:from>
    <xdr:to>
      <xdr:col>22</xdr:col>
      <xdr:colOff>114300</xdr:colOff>
      <xdr:row>35</xdr:row>
      <xdr:rowOff>117170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699037"/>
          <a:ext cx="698500" cy="284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292502</xdr:rowOff>
    </xdr:from>
    <xdr:to>
      <xdr:col>22</xdr:col>
      <xdr:colOff>165100</xdr:colOff>
      <xdr:row>36</xdr:row>
      <xdr:rowOff>51202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028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35979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8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117170</xdr:rowOff>
    </xdr:from>
    <xdr:to>
      <xdr:col>18</xdr:col>
      <xdr:colOff>177800</xdr:colOff>
      <xdr:row>35</xdr:row>
      <xdr:rowOff>165976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727520"/>
          <a:ext cx="698500" cy="488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307315</xdr:rowOff>
    </xdr:from>
    <xdr:to>
      <xdr:col>19</xdr:col>
      <xdr:colOff>38100</xdr:colOff>
      <xdr:row>36</xdr:row>
      <xdr:rowOff>66015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176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50792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04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304366</xdr:rowOff>
    </xdr:from>
    <xdr:to>
      <xdr:col>15</xdr:col>
      <xdr:colOff>101600</xdr:colOff>
      <xdr:row>36</xdr:row>
      <xdr:rowOff>63066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147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47843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01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316481</xdr:rowOff>
    </xdr:from>
    <xdr:to>
      <xdr:col>29</xdr:col>
      <xdr:colOff>177800</xdr:colOff>
      <xdr:row>35</xdr:row>
      <xdr:rowOff>75181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583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161558</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429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327477</xdr:rowOff>
    </xdr:from>
    <xdr:to>
      <xdr:col>26</xdr:col>
      <xdr:colOff>101600</xdr:colOff>
      <xdr:row>35</xdr:row>
      <xdr:rowOff>86177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594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96354</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3638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37887</xdr:rowOff>
    </xdr:from>
    <xdr:to>
      <xdr:col>22</xdr:col>
      <xdr:colOff>165100</xdr:colOff>
      <xdr:row>35</xdr:row>
      <xdr:rowOff>139487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6482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149663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41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66370</xdr:rowOff>
    </xdr:from>
    <xdr:to>
      <xdr:col>19</xdr:col>
      <xdr:colOff>38100</xdr:colOff>
      <xdr:row>35</xdr:row>
      <xdr:rowOff>167970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676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178147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44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115176</xdr:rowOff>
    </xdr:from>
    <xdr:to>
      <xdr:col>15</xdr:col>
      <xdr:colOff>101600</xdr:colOff>
      <xdr:row>35</xdr:row>
      <xdr:rowOff>216776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7255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226953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494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新潟県胎内市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27,718
27,392
264.89
20,975,511
19,534,767
1,103,324
9,541,424
19,119,400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124.0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37663</xdr:rowOff>
    </xdr:from>
    <xdr:to>
      <xdr:col>24</xdr:col>
      <xdr:colOff>62865</xdr:colOff>
      <xdr:row>39</xdr:row>
      <xdr:rowOff>30674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81163"/>
          <a:ext cx="1270" cy="1536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34501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2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30674</xdr:rowOff>
    </xdr:from>
    <xdr:to>
      <xdr:col>24</xdr:col>
      <xdr:colOff>152400</xdr:colOff>
      <xdr:row>39</xdr:row>
      <xdr:rowOff>30674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17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155790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56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37663</xdr:rowOff>
    </xdr:from>
    <xdr:to>
      <xdr:col>24</xdr:col>
      <xdr:colOff>152400</xdr:colOff>
      <xdr:row>30</xdr:row>
      <xdr:rowOff>37663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81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105328</xdr:rowOff>
    </xdr:from>
    <xdr:to>
      <xdr:col>24</xdr:col>
      <xdr:colOff>63500</xdr:colOff>
      <xdr:row>35</xdr:row>
      <xdr:rowOff>113983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06078"/>
          <a:ext cx="838200" cy="8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119677</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204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141250</xdr:rowOff>
    </xdr:from>
    <xdr:to>
      <xdr:col>24</xdr:col>
      <xdr:colOff>114300</xdr:colOff>
      <xdr:row>36</xdr:row>
      <xdr:rowOff>71400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4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113983</xdr:rowOff>
    </xdr:from>
    <xdr:to>
      <xdr:col>19</xdr:col>
      <xdr:colOff>177800</xdr:colOff>
      <xdr:row>35</xdr:row>
      <xdr:rowOff>160535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14733"/>
          <a:ext cx="889000" cy="4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159227</xdr:rowOff>
    </xdr:from>
    <xdr:to>
      <xdr:col>20</xdr:col>
      <xdr:colOff>38100</xdr:colOff>
      <xdr:row>36</xdr:row>
      <xdr:rowOff>89377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5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80504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5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160535</xdr:rowOff>
    </xdr:from>
    <xdr:to>
      <xdr:col>15</xdr:col>
      <xdr:colOff>50800</xdr:colOff>
      <xdr:row>37</xdr:row>
      <xdr:rowOff>41875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61285"/>
          <a:ext cx="889000" cy="224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1215</xdr:rowOff>
    </xdr:from>
    <xdr:to>
      <xdr:col>15</xdr:col>
      <xdr:colOff>101600</xdr:colOff>
      <xdr:row>36</xdr:row>
      <xdr:rowOff>102815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7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93942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6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41875</xdr:rowOff>
    </xdr:from>
    <xdr:to>
      <xdr:col>10</xdr:col>
      <xdr:colOff>114300</xdr:colOff>
      <xdr:row>37</xdr:row>
      <xdr:rowOff>54236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85525"/>
          <a:ext cx="889000" cy="1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122978</xdr:rowOff>
    </xdr:from>
    <xdr:to>
      <xdr:col>10</xdr:col>
      <xdr:colOff>165100</xdr:colOff>
      <xdr:row>37</xdr:row>
      <xdr:rowOff>53128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5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69655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7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8988</xdr:rowOff>
    </xdr:from>
    <xdr:to>
      <xdr:col>6</xdr:col>
      <xdr:colOff>38100</xdr:colOff>
      <xdr:row>37</xdr:row>
      <xdr:rowOff>110588</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101715</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54528</xdr:rowOff>
    </xdr:from>
    <xdr:to>
      <xdr:col>24</xdr:col>
      <xdr:colOff>114300</xdr:colOff>
      <xdr:row>35</xdr:row>
      <xdr:rowOff>156128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5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77405</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06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63183</xdr:rowOff>
    </xdr:from>
    <xdr:to>
      <xdr:col>20</xdr:col>
      <xdr:colOff>38100</xdr:colOff>
      <xdr:row>35</xdr:row>
      <xdr:rowOff>164783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6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9860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83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109735</xdr:rowOff>
    </xdr:from>
    <xdr:to>
      <xdr:col>15</xdr:col>
      <xdr:colOff>101600</xdr:colOff>
      <xdr:row>36</xdr:row>
      <xdr:rowOff>39885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1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56412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8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162525</xdr:rowOff>
    </xdr:from>
    <xdr:to>
      <xdr:col>10</xdr:col>
      <xdr:colOff>165100</xdr:colOff>
      <xdr:row>37</xdr:row>
      <xdr:rowOff>92675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3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83802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2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3436</xdr:rowOff>
    </xdr:from>
    <xdr:to>
      <xdr:col>6</xdr:col>
      <xdr:colOff>38100</xdr:colOff>
      <xdr:row>37</xdr:row>
      <xdr:rowOff>105036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4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121563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122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15125</xdr:rowOff>
    </xdr:from>
    <xdr:to>
      <xdr:col>24</xdr:col>
      <xdr:colOff>62865</xdr:colOff>
      <xdr:row>59</xdr:row>
      <xdr:rowOff>82868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59075"/>
          <a:ext cx="1270" cy="1439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86695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0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82868</xdr:rowOff>
    </xdr:from>
    <xdr:to>
      <xdr:col>24</xdr:col>
      <xdr:colOff>152400</xdr:colOff>
      <xdr:row>59</xdr:row>
      <xdr:rowOff>82868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98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133252</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3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15125</xdr:rowOff>
    </xdr:from>
    <xdr:to>
      <xdr:col>24</xdr:col>
      <xdr:colOff>152400</xdr:colOff>
      <xdr:row>51</xdr:row>
      <xdr:rowOff>15125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5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89433</xdr:rowOff>
    </xdr:from>
    <xdr:to>
      <xdr:col>24</xdr:col>
      <xdr:colOff>63500</xdr:colOff>
      <xdr:row>56</xdr:row>
      <xdr:rowOff>117615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690633"/>
          <a:ext cx="838200" cy="2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31576</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61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8699</xdr:rowOff>
    </xdr:from>
    <xdr:to>
      <xdr:col>24</xdr:col>
      <xdr:colOff>114300</xdr:colOff>
      <xdr:row>56</xdr:row>
      <xdr:rowOff>110299</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0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117615</xdr:rowOff>
    </xdr:from>
    <xdr:to>
      <xdr:col>19</xdr:col>
      <xdr:colOff>177800</xdr:colOff>
      <xdr:row>57</xdr:row>
      <xdr:rowOff>77115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718815"/>
          <a:ext cx="889000" cy="13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92481</xdr:rowOff>
    </xdr:from>
    <xdr:to>
      <xdr:col>20</xdr:col>
      <xdr:colOff>38100</xdr:colOff>
      <xdr:row>57</xdr:row>
      <xdr:rowOff>22631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13758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8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97904</xdr:rowOff>
    </xdr:from>
    <xdr:to>
      <xdr:col>15</xdr:col>
      <xdr:colOff>50800</xdr:colOff>
      <xdr:row>57</xdr:row>
      <xdr:rowOff>77115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699104"/>
          <a:ext cx="889000" cy="15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142469</xdr:rowOff>
    </xdr:from>
    <xdr:to>
      <xdr:col>15</xdr:col>
      <xdr:colOff>101600</xdr:colOff>
      <xdr:row>57</xdr:row>
      <xdr:rowOff>72619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4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89146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1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97904</xdr:rowOff>
    </xdr:from>
    <xdr:to>
      <xdr:col>10</xdr:col>
      <xdr:colOff>114300</xdr:colOff>
      <xdr:row>57</xdr:row>
      <xdr:rowOff>46901</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699104"/>
          <a:ext cx="889000" cy="12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163411</xdr:rowOff>
    </xdr:from>
    <xdr:to>
      <xdr:col>10</xdr:col>
      <xdr:colOff>165100</xdr:colOff>
      <xdr:row>57</xdr:row>
      <xdr:rowOff>93561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6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84688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5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65329</xdr:rowOff>
    </xdr:from>
    <xdr:to>
      <xdr:col>6</xdr:col>
      <xdr:colOff>38100</xdr:colOff>
      <xdr:row>57</xdr:row>
      <xdr:rowOff>166929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37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158056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93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38633</xdr:rowOff>
    </xdr:from>
    <xdr:to>
      <xdr:col>24</xdr:col>
      <xdr:colOff>114300</xdr:colOff>
      <xdr:row>56</xdr:row>
      <xdr:rowOff>140233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63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17060</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61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66815</xdr:rowOff>
    </xdr:from>
    <xdr:to>
      <xdr:col>20</xdr:col>
      <xdr:colOff>38100</xdr:colOff>
      <xdr:row>56</xdr:row>
      <xdr:rowOff>168415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6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13492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44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26315</xdr:rowOff>
    </xdr:from>
    <xdr:to>
      <xdr:col>15</xdr:col>
      <xdr:colOff>101600</xdr:colOff>
      <xdr:row>57</xdr:row>
      <xdr:rowOff>127915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9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119042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891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47104</xdr:rowOff>
    </xdr:from>
    <xdr:to>
      <xdr:col>10</xdr:col>
      <xdr:colOff>165100</xdr:colOff>
      <xdr:row>56</xdr:row>
      <xdr:rowOff>148704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64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165231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42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167551</xdr:rowOff>
    </xdr:from>
    <xdr:to>
      <xdr:col>6</xdr:col>
      <xdr:colOff>38100</xdr:colOff>
      <xdr:row>57</xdr:row>
      <xdr:rowOff>97701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6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114228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54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108972</xdr:rowOff>
    </xdr:from>
    <xdr:to>
      <xdr:col>24</xdr:col>
      <xdr:colOff>62865</xdr:colOff>
      <xdr:row>79</xdr:row>
      <xdr:rowOff>19323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10472"/>
          <a:ext cx="1270" cy="1453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23150</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7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19323</xdr:rowOff>
    </xdr:from>
    <xdr:to>
      <xdr:col>24</xdr:col>
      <xdr:colOff>152400</xdr:colOff>
      <xdr:row>79</xdr:row>
      <xdr:rowOff>19323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3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55649</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88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108972</xdr:rowOff>
    </xdr:from>
    <xdr:to>
      <xdr:col>24</xdr:col>
      <xdr:colOff>152400</xdr:colOff>
      <xdr:row>70</xdr:row>
      <xdr:rowOff>108972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1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34906</xdr:rowOff>
    </xdr:from>
    <xdr:to>
      <xdr:col>24</xdr:col>
      <xdr:colOff>63500</xdr:colOff>
      <xdr:row>77</xdr:row>
      <xdr:rowOff>44069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236556"/>
          <a:ext cx="838200" cy="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131278</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3329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152851</xdr:rowOff>
    </xdr:from>
    <xdr:to>
      <xdr:col>24</xdr:col>
      <xdr:colOff>114300</xdr:colOff>
      <xdr:row>78</xdr:row>
      <xdr:rowOff>83001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354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38849</xdr:rowOff>
    </xdr:from>
    <xdr:to>
      <xdr:col>19</xdr:col>
      <xdr:colOff>177800</xdr:colOff>
      <xdr:row>77</xdr:row>
      <xdr:rowOff>44069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240499"/>
          <a:ext cx="889000" cy="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140221</xdr:rowOff>
    </xdr:from>
    <xdr:to>
      <xdr:col>20</xdr:col>
      <xdr:colOff>38100</xdr:colOff>
      <xdr:row>78</xdr:row>
      <xdr:rowOff>70371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61498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30111" y="13434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38849</xdr:rowOff>
    </xdr:from>
    <xdr:to>
      <xdr:col>15</xdr:col>
      <xdr:colOff>50800</xdr:colOff>
      <xdr:row>78</xdr:row>
      <xdr:rowOff>89712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240499"/>
          <a:ext cx="889000" cy="22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149631</xdr:rowOff>
    </xdr:from>
    <xdr:to>
      <xdr:col>15</xdr:col>
      <xdr:colOff>101600</xdr:colOff>
      <xdr:row>78</xdr:row>
      <xdr:rowOff>79781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5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70908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444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50736</xdr:rowOff>
    </xdr:from>
    <xdr:to>
      <xdr:col>10</xdr:col>
      <xdr:colOff>114300</xdr:colOff>
      <xdr:row>78</xdr:row>
      <xdr:rowOff>89712</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423836"/>
          <a:ext cx="889000" cy="3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44608</xdr:rowOff>
    </xdr:from>
    <xdr:to>
      <xdr:col>10</xdr:col>
      <xdr:colOff>165100</xdr:colOff>
      <xdr:row>78</xdr:row>
      <xdr:rowOff>146208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41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137335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51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22968</xdr:rowOff>
    </xdr:from>
    <xdr:to>
      <xdr:col>6</xdr:col>
      <xdr:colOff>38100</xdr:colOff>
      <xdr:row>78</xdr:row>
      <xdr:rowOff>124568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9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115695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48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155556</xdr:rowOff>
    </xdr:from>
    <xdr:to>
      <xdr:col>24</xdr:col>
      <xdr:colOff>114300</xdr:colOff>
      <xdr:row>77</xdr:row>
      <xdr:rowOff>85706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18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6983</xdr:rowOff>
    </xdr:from>
    <xdr:ext cx="534377"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03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164719</xdr:rowOff>
    </xdr:from>
    <xdr:to>
      <xdr:col>20</xdr:col>
      <xdr:colOff>38100</xdr:colOff>
      <xdr:row>77</xdr:row>
      <xdr:rowOff>94869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19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111396</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30111" y="12970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159499</xdr:rowOff>
    </xdr:from>
    <xdr:to>
      <xdr:col>15</xdr:col>
      <xdr:colOff>101600</xdr:colOff>
      <xdr:row>77</xdr:row>
      <xdr:rowOff>89649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18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106177</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41111" y="1296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38912</xdr:rowOff>
    </xdr:from>
    <xdr:to>
      <xdr:col>10</xdr:col>
      <xdr:colOff>165100</xdr:colOff>
      <xdr:row>78</xdr:row>
      <xdr:rowOff>140512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1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157039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187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171386</xdr:rowOff>
    </xdr:from>
    <xdr:to>
      <xdr:col>6</xdr:col>
      <xdr:colOff>38100</xdr:colOff>
      <xdr:row>78</xdr:row>
      <xdr:rowOff>101536</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7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118063</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25760</xdr:rowOff>
    </xdr:from>
    <xdr:to>
      <xdr:col>24</xdr:col>
      <xdr:colOff>62865</xdr:colOff>
      <xdr:row>98</xdr:row>
      <xdr:rowOff>164911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56260"/>
          <a:ext cx="1270" cy="1510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168738</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7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164911</xdr:rowOff>
    </xdr:from>
    <xdr:to>
      <xdr:col>24</xdr:col>
      <xdr:colOff>152400</xdr:colOff>
      <xdr:row>98</xdr:row>
      <xdr:rowOff>164911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67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143887</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3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25760</xdr:rowOff>
    </xdr:from>
    <xdr:to>
      <xdr:col>24</xdr:col>
      <xdr:colOff>152400</xdr:colOff>
      <xdr:row>90</xdr:row>
      <xdr:rowOff>25760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5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28911</xdr:rowOff>
    </xdr:from>
    <xdr:to>
      <xdr:col>24</xdr:col>
      <xdr:colOff>63500</xdr:colOff>
      <xdr:row>95</xdr:row>
      <xdr:rowOff>168667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6316661"/>
          <a:ext cx="838200" cy="139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37972</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1542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15095</xdr:rowOff>
    </xdr:from>
    <xdr:to>
      <xdr:col>24</xdr:col>
      <xdr:colOff>114300</xdr:colOff>
      <xdr:row>95</xdr:row>
      <xdr:rowOff>116695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0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28911</xdr:rowOff>
    </xdr:from>
    <xdr:to>
      <xdr:col>19</xdr:col>
      <xdr:colOff>177800</xdr:colOff>
      <xdr:row>97</xdr:row>
      <xdr:rowOff>63494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316661"/>
          <a:ext cx="889000" cy="377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162820</xdr:rowOff>
    </xdr:from>
    <xdr:to>
      <xdr:col>20</xdr:col>
      <xdr:colOff>38100</xdr:colOff>
      <xdr:row>94</xdr:row>
      <xdr:rowOff>92970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109497</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5882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53453</xdr:rowOff>
    </xdr:from>
    <xdr:to>
      <xdr:col>15</xdr:col>
      <xdr:colOff>50800</xdr:colOff>
      <xdr:row>97</xdr:row>
      <xdr:rowOff>63494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684103"/>
          <a:ext cx="889000" cy="1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142898</xdr:rowOff>
    </xdr:from>
    <xdr:to>
      <xdr:col>15</xdr:col>
      <xdr:colOff>101600</xdr:colOff>
      <xdr:row>96</xdr:row>
      <xdr:rowOff>73048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3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89575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20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53453</xdr:rowOff>
    </xdr:from>
    <xdr:to>
      <xdr:col>10</xdr:col>
      <xdr:colOff>114300</xdr:colOff>
      <xdr:row>97</xdr:row>
      <xdr:rowOff>126719</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684103"/>
          <a:ext cx="889000" cy="7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15405</xdr:rowOff>
    </xdr:from>
    <xdr:to>
      <xdr:col>10</xdr:col>
      <xdr:colOff>165100</xdr:colOff>
      <xdr:row>96</xdr:row>
      <xdr:rowOff>117005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47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133532</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24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105130</xdr:rowOff>
    </xdr:from>
    <xdr:to>
      <xdr:col>6</xdr:col>
      <xdr:colOff>38100</xdr:colOff>
      <xdr:row>97</xdr:row>
      <xdr:rowOff>35280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56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51807</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33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117867</xdr:rowOff>
    </xdr:from>
    <xdr:to>
      <xdr:col>24</xdr:col>
      <xdr:colOff>114300</xdr:colOff>
      <xdr:row>96</xdr:row>
      <xdr:rowOff>48017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40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96294</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38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149561</xdr:rowOff>
    </xdr:from>
    <xdr:to>
      <xdr:col>20</xdr:col>
      <xdr:colOff>38100</xdr:colOff>
      <xdr:row>95</xdr:row>
      <xdr:rowOff>79711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26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70838</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35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12694</xdr:rowOff>
    </xdr:from>
    <xdr:to>
      <xdr:col>15</xdr:col>
      <xdr:colOff>101600</xdr:colOff>
      <xdr:row>97</xdr:row>
      <xdr:rowOff>114294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64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105421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73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2653</xdr:rowOff>
    </xdr:from>
    <xdr:to>
      <xdr:col>10</xdr:col>
      <xdr:colOff>165100</xdr:colOff>
      <xdr:row>97</xdr:row>
      <xdr:rowOff>104253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63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95380</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726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75919</xdr:rowOff>
    </xdr:from>
    <xdr:to>
      <xdr:col>6</xdr:col>
      <xdr:colOff>38100</xdr:colOff>
      <xdr:row>98</xdr:row>
      <xdr:rowOff>6069</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0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168646</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799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150390</xdr:rowOff>
    </xdr:from>
    <xdr:to>
      <xdr:col>54</xdr:col>
      <xdr:colOff>189865</xdr:colOff>
      <xdr:row>39</xdr:row>
      <xdr:rowOff>134203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636790"/>
          <a:ext cx="1270" cy="1183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138030</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2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134203</xdr:rowOff>
    </xdr:from>
    <xdr:to>
      <xdr:col>55</xdr:col>
      <xdr:colOff>88900</xdr:colOff>
      <xdr:row>39</xdr:row>
      <xdr:rowOff>134203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20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97067</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41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150390</xdr:rowOff>
    </xdr:from>
    <xdr:to>
      <xdr:col>55</xdr:col>
      <xdr:colOff>88900</xdr:colOff>
      <xdr:row>32</xdr:row>
      <xdr:rowOff>150390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636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71762</xdr:rowOff>
    </xdr:from>
    <xdr:to>
      <xdr:col>55</xdr:col>
      <xdr:colOff>0</xdr:colOff>
      <xdr:row>35</xdr:row>
      <xdr:rowOff>125734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9639300" y="5901062"/>
          <a:ext cx="838200" cy="22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63887</xdr:rowOff>
    </xdr:from>
    <xdr:ext cx="599010"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36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85460</xdr:rowOff>
    </xdr:from>
    <xdr:to>
      <xdr:col>55</xdr:col>
      <xdr:colOff>50800</xdr:colOff>
      <xdr:row>37</xdr:row>
      <xdr:rowOff>15610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25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54378</xdr:rowOff>
    </xdr:from>
    <xdr:to>
      <xdr:col>50</xdr:col>
      <xdr:colOff>114300</xdr:colOff>
      <xdr:row>35</xdr:row>
      <xdr:rowOff>125734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5197878"/>
          <a:ext cx="889000" cy="928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158569</xdr:rowOff>
    </xdr:from>
    <xdr:to>
      <xdr:col>50</xdr:col>
      <xdr:colOff>165100</xdr:colOff>
      <xdr:row>37</xdr:row>
      <xdr:rowOff>88719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3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79846</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42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54378</xdr:rowOff>
    </xdr:from>
    <xdr:to>
      <xdr:col>45</xdr:col>
      <xdr:colOff>177800</xdr:colOff>
      <xdr:row>38</xdr:row>
      <xdr:rowOff>97823</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5197878"/>
          <a:ext cx="889000" cy="1415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80387</xdr:rowOff>
    </xdr:from>
    <xdr:to>
      <xdr:col>46</xdr:col>
      <xdr:colOff>38100</xdr:colOff>
      <xdr:row>31</xdr:row>
      <xdr:rowOff>10537</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522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1664</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5316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97823</xdr:rowOff>
    </xdr:from>
    <xdr:to>
      <xdr:col>41</xdr:col>
      <xdr:colOff>50800</xdr:colOff>
      <xdr:row>39</xdr:row>
      <xdr:rowOff>29341</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6612923"/>
          <a:ext cx="889000" cy="10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66563</xdr:rowOff>
    </xdr:from>
    <xdr:to>
      <xdr:col>41</xdr:col>
      <xdr:colOff>101600</xdr:colOff>
      <xdr:row>38</xdr:row>
      <xdr:rowOff>168163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581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159290</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67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156119</xdr:rowOff>
    </xdr:from>
    <xdr:to>
      <xdr:col>36</xdr:col>
      <xdr:colOff>165100</xdr:colOff>
      <xdr:row>39</xdr:row>
      <xdr:rowOff>86269</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67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77396</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76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20962</xdr:rowOff>
    </xdr:from>
    <xdr:to>
      <xdr:col>55</xdr:col>
      <xdr:colOff>50800</xdr:colOff>
      <xdr:row>34</xdr:row>
      <xdr:rowOff>122562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585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43839</xdr:rowOff>
    </xdr:from>
    <xdr:ext cx="599010"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5701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74934</xdr:rowOff>
    </xdr:from>
    <xdr:to>
      <xdr:col>50</xdr:col>
      <xdr:colOff>165100</xdr:colOff>
      <xdr:row>36</xdr:row>
      <xdr:rowOff>5084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07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21611</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39795" y="5850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3578</xdr:rowOff>
    </xdr:from>
    <xdr:to>
      <xdr:col>46</xdr:col>
      <xdr:colOff>38100</xdr:colOff>
      <xdr:row>30</xdr:row>
      <xdr:rowOff>105178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514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121705</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50795" y="4922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47023</xdr:rowOff>
    </xdr:from>
    <xdr:to>
      <xdr:col>41</xdr:col>
      <xdr:colOff>101600</xdr:colOff>
      <xdr:row>38</xdr:row>
      <xdr:rowOff>148623</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56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165150</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33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149991</xdr:rowOff>
    </xdr:from>
    <xdr:to>
      <xdr:col>36</xdr:col>
      <xdr:colOff>165100</xdr:colOff>
      <xdr:row>39</xdr:row>
      <xdr:rowOff>80141</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66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96667</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44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163451</xdr:rowOff>
    </xdr:from>
    <xdr:to>
      <xdr:col>54</xdr:col>
      <xdr:colOff>189865</xdr:colOff>
      <xdr:row>57</xdr:row>
      <xdr:rowOff>128307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735951"/>
          <a:ext cx="1270" cy="1165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132134</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990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128307</xdr:rowOff>
    </xdr:from>
    <xdr:to>
      <xdr:col>55</xdr:col>
      <xdr:colOff>88900</xdr:colOff>
      <xdr:row>57</xdr:row>
      <xdr:rowOff>128307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990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110128</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51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163451</xdr:rowOff>
    </xdr:from>
    <xdr:to>
      <xdr:col>55</xdr:col>
      <xdr:colOff>88900</xdr:colOff>
      <xdr:row>50</xdr:row>
      <xdr:rowOff>163451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73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147221</xdr:rowOff>
    </xdr:from>
    <xdr:to>
      <xdr:col>55</xdr:col>
      <xdr:colOff>0</xdr:colOff>
      <xdr:row>56</xdr:row>
      <xdr:rowOff>155409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748421"/>
          <a:ext cx="838200" cy="8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152180</xdr:rowOff>
    </xdr:from>
    <xdr:ext cx="599010"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4104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129303</xdr:rowOff>
    </xdr:from>
    <xdr:to>
      <xdr:col>55</xdr:col>
      <xdr:colOff>50800</xdr:colOff>
      <xdr:row>56</xdr:row>
      <xdr:rowOff>59453</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55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117430</xdr:rowOff>
    </xdr:from>
    <xdr:to>
      <xdr:col>50</xdr:col>
      <xdr:colOff>114300</xdr:colOff>
      <xdr:row>56</xdr:row>
      <xdr:rowOff>155409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9718630"/>
          <a:ext cx="889000" cy="3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6974</xdr:rowOff>
    </xdr:from>
    <xdr:to>
      <xdr:col>50</xdr:col>
      <xdr:colOff>165100</xdr:colOff>
      <xdr:row>56</xdr:row>
      <xdr:rowOff>108574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60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125101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38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117430</xdr:rowOff>
    </xdr:from>
    <xdr:to>
      <xdr:col>45</xdr:col>
      <xdr:colOff>177800</xdr:colOff>
      <xdr:row>57</xdr:row>
      <xdr:rowOff>9151</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718630"/>
          <a:ext cx="889000" cy="6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15643</xdr:rowOff>
    </xdr:from>
    <xdr:to>
      <xdr:col>46</xdr:col>
      <xdr:colOff>38100</xdr:colOff>
      <xdr:row>55</xdr:row>
      <xdr:rowOff>117243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445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133770</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50795" y="9220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61226</xdr:rowOff>
    </xdr:from>
    <xdr:to>
      <xdr:col>41</xdr:col>
      <xdr:colOff>50800</xdr:colOff>
      <xdr:row>57</xdr:row>
      <xdr:rowOff>9151</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9662426"/>
          <a:ext cx="889000" cy="11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166711</xdr:rowOff>
    </xdr:from>
    <xdr:to>
      <xdr:col>41</xdr:col>
      <xdr:colOff>101600</xdr:colOff>
      <xdr:row>55</xdr:row>
      <xdr:rowOff>96861</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42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113388</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61795" y="9200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48785</xdr:rowOff>
    </xdr:from>
    <xdr:to>
      <xdr:col>36</xdr:col>
      <xdr:colOff>165100</xdr:colOff>
      <xdr:row>56</xdr:row>
      <xdr:rowOff>150385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64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141512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74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96421</xdr:rowOff>
    </xdr:from>
    <xdr:to>
      <xdr:col>55</xdr:col>
      <xdr:colOff>50800</xdr:colOff>
      <xdr:row>57</xdr:row>
      <xdr:rowOff>26571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69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74848</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67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104609</xdr:rowOff>
    </xdr:from>
    <xdr:to>
      <xdr:col>50</xdr:col>
      <xdr:colOff>165100</xdr:colOff>
      <xdr:row>57</xdr:row>
      <xdr:rowOff>34759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70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25886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79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66630</xdr:rowOff>
    </xdr:from>
    <xdr:to>
      <xdr:col>46</xdr:col>
      <xdr:colOff>38100</xdr:colOff>
      <xdr:row>56</xdr:row>
      <xdr:rowOff>168230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66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159357</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76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129801</xdr:rowOff>
    </xdr:from>
    <xdr:to>
      <xdr:col>41</xdr:col>
      <xdr:colOff>101600</xdr:colOff>
      <xdr:row>57</xdr:row>
      <xdr:rowOff>59951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73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51078</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82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10426</xdr:rowOff>
    </xdr:from>
    <xdr:to>
      <xdr:col>36</xdr:col>
      <xdr:colOff>165100</xdr:colOff>
      <xdr:row>56</xdr:row>
      <xdr:rowOff>112026</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61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128553</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38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146886</xdr:rowOff>
    </xdr:from>
    <xdr:to>
      <xdr:col>54</xdr:col>
      <xdr:colOff>189865</xdr:colOff>
      <xdr:row>79</xdr:row>
      <xdr:rowOff>39946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148386"/>
          <a:ext cx="1270" cy="1436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43773</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88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39946</xdr:rowOff>
    </xdr:from>
    <xdr:to>
      <xdr:col>55</xdr:col>
      <xdr:colOff>88900</xdr:colOff>
      <xdr:row>79</xdr:row>
      <xdr:rowOff>39946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4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93563</xdr:rowOff>
    </xdr:from>
    <xdr:ext cx="599010"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923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146886</xdr:rowOff>
    </xdr:from>
    <xdr:to>
      <xdr:col>55</xdr:col>
      <xdr:colOff>88900</xdr:colOff>
      <xdr:row>70</xdr:row>
      <xdr:rowOff>146886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14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19678</xdr:rowOff>
    </xdr:from>
    <xdr:to>
      <xdr:col>55</xdr:col>
      <xdr:colOff>0</xdr:colOff>
      <xdr:row>79</xdr:row>
      <xdr:rowOff>33699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564228"/>
          <a:ext cx="838200" cy="1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115039</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1452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92162</xdr:rowOff>
    </xdr:from>
    <xdr:to>
      <xdr:col>55</xdr:col>
      <xdr:colOff>50800</xdr:colOff>
      <xdr:row>78</xdr:row>
      <xdr:rowOff>22312</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9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19678</xdr:rowOff>
    </xdr:from>
    <xdr:to>
      <xdr:col>50</xdr:col>
      <xdr:colOff>114300</xdr:colOff>
      <xdr:row>79</xdr:row>
      <xdr:rowOff>27884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3564228"/>
          <a:ext cx="889000" cy="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128082</xdr:rowOff>
    </xdr:from>
    <xdr:to>
      <xdr:col>50</xdr:col>
      <xdr:colOff>165100</xdr:colOff>
      <xdr:row>78</xdr:row>
      <xdr:rowOff>58232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32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74759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10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27884</xdr:rowOff>
    </xdr:from>
    <xdr:to>
      <xdr:col>45</xdr:col>
      <xdr:colOff>177800</xdr:colOff>
      <xdr:row>79</xdr:row>
      <xdr:rowOff>38026</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3572434"/>
          <a:ext cx="889000" cy="1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29876</xdr:rowOff>
    </xdr:from>
    <xdr:to>
      <xdr:col>46</xdr:col>
      <xdr:colOff>38100</xdr:colOff>
      <xdr:row>76</xdr:row>
      <xdr:rowOff>131476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06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148003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83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142436</xdr:rowOff>
    </xdr:from>
    <xdr:to>
      <xdr:col>41</xdr:col>
      <xdr:colOff>50800</xdr:colOff>
      <xdr:row>79</xdr:row>
      <xdr:rowOff>38026</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3344086"/>
          <a:ext cx="889000" cy="23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35203</xdr:rowOff>
    </xdr:from>
    <xdr:to>
      <xdr:col>41</xdr:col>
      <xdr:colOff>101600</xdr:colOff>
      <xdr:row>76</xdr:row>
      <xdr:rowOff>136803</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06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153329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84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17790</xdr:rowOff>
    </xdr:from>
    <xdr:to>
      <xdr:col>36</xdr:col>
      <xdr:colOff>165100</xdr:colOff>
      <xdr:row>78</xdr:row>
      <xdr:rowOff>119390</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39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110517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48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154349</xdr:rowOff>
    </xdr:from>
    <xdr:to>
      <xdr:col>55</xdr:col>
      <xdr:colOff>50800</xdr:colOff>
      <xdr:row>79</xdr:row>
      <xdr:rowOff>84499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52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69276</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442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140328</xdr:rowOff>
    </xdr:from>
    <xdr:to>
      <xdr:col>50</xdr:col>
      <xdr:colOff>165100</xdr:colOff>
      <xdr:row>79</xdr:row>
      <xdr:rowOff>70478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51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61605</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60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148534</xdr:rowOff>
    </xdr:from>
    <xdr:to>
      <xdr:col>46</xdr:col>
      <xdr:colOff>38100</xdr:colOff>
      <xdr:row>79</xdr:row>
      <xdr:rowOff>78684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52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69811</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61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158676</xdr:rowOff>
    </xdr:from>
    <xdr:to>
      <xdr:col>41</xdr:col>
      <xdr:colOff>101600</xdr:colOff>
      <xdr:row>79</xdr:row>
      <xdr:rowOff>88826</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53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79953</xdr:rowOff>
    </xdr:from>
    <xdr:ext cx="378565"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72017" y="13624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91636</xdr:rowOff>
    </xdr:from>
    <xdr:to>
      <xdr:col>36</xdr:col>
      <xdr:colOff>165100</xdr:colOff>
      <xdr:row>78</xdr:row>
      <xdr:rowOff>21786</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29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38313</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306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99185</xdr:rowOff>
    </xdr:from>
    <xdr:to>
      <xdr:col>54</xdr:col>
      <xdr:colOff>189865</xdr:colOff>
      <xdr:row>98</xdr:row>
      <xdr:rowOff>70411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529685"/>
          <a:ext cx="1270" cy="1342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74238</xdr:rowOff>
    </xdr:from>
    <xdr:ext cx="534377"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87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70411</xdr:rowOff>
    </xdr:from>
    <xdr:to>
      <xdr:col>55</xdr:col>
      <xdr:colOff>88900</xdr:colOff>
      <xdr:row>98</xdr:row>
      <xdr:rowOff>70411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87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45862</xdr:rowOff>
    </xdr:from>
    <xdr:ext cx="599010"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304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99185</xdr:rowOff>
    </xdr:from>
    <xdr:to>
      <xdr:col>55</xdr:col>
      <xdr:colOff>88900</xdr:colOff>
      <xdr:row>90</xdr:row>
      <xdr:rowOff>99185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52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45258</xdr:rowOff>
    </xdr:from>
    <xdr:to>
      <xdr:col>55</xdr:col>
      <xdr:colOff>0</xdr:colOff>
      <xdr:row>96</xdr:row>
      <xdr:rowOff>82710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504458"/>
          <a:ext cx="838200" cy="3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37602</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496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59175</xdr:rowOff>
    </xdr:from>
    <xdr:to>
      <xdr:col>55</xdr:col>
      <xdr:colOff>50800</xdr:colOff>
      <xdr:row>96</xdr:row>
      <xdr:rowOff>160775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518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82710</xdr:rowOff>
    </xdr:from>
    <xdr:to>
      <xdr:col>50</xdr:col>
      <xdr:colOff>114300</xdr:colOff>
      <xdr:row>97</xdr:row>
      <xdr:rowOff>39238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6541910"/>
          <a:ext cx="889000" cy="12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109024</xdr:rowOff>
    </xdr:from>
    <xdr:to>
      <xdr:col>50</xdr:col>
      <xdr:colOff>165100</xdr:colOff>
      <xdr:row>97</xdr:row>
      <xdr:rowOff>39174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56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30301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66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39238</xdr:rowOff>
    </xdr:from>
    <xdr:to>
      <xdr:col>45</xdr:col>
      <xdr:colOff>177800</xdr:colOff>
      <xdr:row>97</xdr:row>
      <xdr:rowOff>67470</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669888"/>
          <a:ext cx="889000" cy="2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154882</xdr:rowOff>
    </xdr:from>
    <xdr:to>
      <xdr:col>46</xdr:col>
      <xdr:colOff>38100</xdr:colOff>
      <xdr:row>97</xdr:row>
      <xdr:rowOff>85032</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61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101559</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38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133490</xdr:rowOff>
    </xdr:from>
    <xdr:to>
      <xdr:col>41</xdr:col>
      <xdr:colOff>50800</xdr:colOff>
      <xdr:row>97</xdr:row>
      <xdr:rowOff>67470</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6972300" y="16592690"/>
          <a:ext cx="889000" cy="10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138475</xdr:rowOff>
    </xdr:from>
    <xdr:to>
      <xdr:col>41</xdr:col>
      <xdr:colOff>101600</xdr:colOff>
      <xdr:row>97</xdr:row>
      <xdr:rowOff>68625</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59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85152</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37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141394</xdr:rowOff>
    </xdr:from>
    <xdr:to>
      <xdr:col>36</xdr:col>
      <xdr:colOff>165100</xdr:colOff>
      <xdr:row>97</xdr:row>
      <xdr:rowOff>71544</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60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62671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69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165908</xdr:rowOff>
    </xdr:from>
    <xdr:to>
      <xdr:col>55</xdr:col>
      <xdr:colOff>50800</xdr:colOff>
      <xdr:row>96</xdr:row>
      <xdr:rowOff>96058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45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17335</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30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31910</xdr:rowOff>
    </xdr:from>
    <xdr:to>
      <xdr:col>50</xdr:col>
      <xdr:colOff>165100</xdr:colOff>
      <xdr:row>96</xdr:row>
      <xdr:rowOff>133510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49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150037</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26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159888</xdr:rowOff>
    </xdr:from>
    <xdr:to>
      <xdr:col>46</xdr:col>
      <xdr:colOff>38100</xdr:colOff>
      <xdr:row>97</xdr:row>
      <xdr:rowOff>90038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61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81165</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71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16670</xdr:rowOff>
    </xdr:from>
    <xdr:to>
      <xdr:col>41</xdr:col>
      <xdr:colOff>101600</xdr:colOff>
      <xdr:row>97</xdr:row>
      <xdr:rowOff>118270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6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109397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74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82690</xdr:rowOff>
    </xdr:from>
    <xdr:to>
      <xdr:col>36</xdr:col>
      <xdr:colOff>165100</xdr:colOff>
      <xdr:row>97</xdr:row>
      <xdr:rowOff>12840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5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29367</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31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166256</xdr:rowOff>
    </xdr:from>
    <xdr:to>
      <xdr:col>85</xdr:col>
      <xdr:colOff>126364</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309756"/>
          <a:ext cx="1269" cy="142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112933</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08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166256</xdr:rowOff>
    </xdr:from>
    <xdr:to>
      <xdr:col>86</xdr:col>
      <xdr:colOff>25400</xdr:colOff>
      <xdr:row>30</xdr:row>
      <xdr:rowOff>166256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309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138405</xdr:rowOff>
    </xdr:from>
    <xdr:to>
      <xdr:col>85</xdr:col>
      <xdr:colOff>127000</xdr:colOff>
      <xdr:row>39</xdr:row>
      <xdr:rowOff>43688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5481300" y="6139155"/>
          <a:ext cx="838200" cy="59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121581</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6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143154</xdr:rowOff>
    </xdr:from>
    <xdr:to>
      <xdr:col>85</xdr:col>
      <xdr:colOff>177800</xdr:colOff>
      <xdr:row>38</xdr:row>
      <xdr:rowOff>73304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4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32258</xdr:rowOff>
    </xdr:from>
    <xdr:to>
      <xdr:col>81</xdr:col>
      <xdr:colOff>50800</xdr:colOff>
      <xdr:row>39</xdr:row>
      <xdr:rowOff>43688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71880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138392</xdr:rowOff>
    </xdr:from>
    <xdr:to>
      <xdr:col>81</xdr:col>
      <xdr:colOff>101600</xdr:colOff>
      <xdr:row>38</xdr:row>
      <xdr:rowOff>68542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482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85069</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25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32258</xdr:rowOff>
    </xdr:from>
    <xdr:to>
      <xdr:col>76</xdr:col>
      <xdr:colOff>114300</xdr:colOff>
      <xdr:row>39</xdr:row>
      <xdr:rowOff>44450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3703300" y="6718808"/>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105893</xdr:rowOff>
    </xdr:from>
    <xdr:to>
      <xdr:col>76</xdr:col>
      <xdr:colOff>165100</xdr:colOff>
      <xdr:row>35</xdr:row>
      <xdr:rowOff>36043</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5935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52570</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25111" y="571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60249</xdr:rowOff>
    </xdr:from>
    <xdr:to>
      <xdr:col>72</xdr:col>
      <xdr:colOff>38100</xdr:colOff>
      <xdr:row>35</xdr:row>
      <xdr:rowOff>161849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06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6926</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36111" y="583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39446</xdr:rowOff>
    </xdr:from>
    <xdr:to>
      <xdr:col>67</xdr:col>
      <xdr:colOff>101600</xdr:colOff>
      <xdr:row>38</xdr:row>
      <xdr:rowOff>141046</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55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157573</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329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87605</xdr:rowOff>
    </xdr:from>
    <xdr:to>
      <xdr:col>85</xdr:col>
      <xdr:colOff>177800</xdr:colOff>
      <xdr:row>36</xdr:row>
      <xdr:rowOff>17755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08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110482</xdr:rowOff>
    </xdr:from>
    <xdr:ext cx="534377"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593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164338</xdr:rowOff>
    </xdr:from>
    <xdr:to>
      <xdr:col>81</xdr:col>
      <xdr:colOff>101600</xdr:colOff>
      <xdr:row>39</xdr:row>
      <xdr:rowOff>94488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85615</xdr:rowOff>
    </xdr:from>
    <xdr:ext cx="313932"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24333" y="67721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152908</xdr:rowOff>
    </xdr:from>
    <xdr:to>
      <xdr:col>76</xdr:col>
      <xdr:colOff>165100</xdr:colOff>
      <xdr:row>39</xdr:row>
      <xdr:rowOff>83058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6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74185</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03017" y="6760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164601</xdr:rowOff>
    </xdr:from>
    <xdr:to>
      <xdr:col>85</xdr:col>
      <xdr:colOff>126364</xdr:colOff>
      <xdr:row>78</xdr:row>
      <xdr:rowOff>75136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1994651"/>
          <a:ext cx="1269" cy="1453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78963</xdr:rowOff>
    </xdr:from>
    <xdr:ext cx="534377"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45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75136</xdr:rowOff>
    </xdr:from>
    <xdr:to>
      <xdr:col>86</xdr:col>
      <xdr:colOff>25400</xdr:colOff>
      <xdr:row>78</xdr:row>
      <xdr:rowOff>75136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448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111278</xdr:rowOff>
    </xdr:from>
    <xdr:ext cx="599010"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769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164601</xdr:rowOff>
    </xdr:from>
    <xdr:to>
      <xdr:col>86</xdr:col>
      <xdr:colOff>25400</xdr:colOff>
      <xdr:row>69</xdr:row>
      <xdr:rowOff>164601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1994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95711</xdr:rowOff>
    </xdr:from>
    <xdr:to>
      <xdr:col>85</xdr:col>
      <xdr:colOff>127000</xdr:colOff>
      <xdr:row>74</xdr:row>
      <xdr:rowOff>125625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5481300" y="12783011"/>
          <a:ext cx="838200" cy="2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70054</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757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91627</xdr:rowOff>
    </xdr:from>
    <xdr:to>
      <xdr:col>85</xdr:col>
      <xdr:colOff>177800</xdr:colOff>
      <xdr:row>75</xdr:row>
      <xdr:rowOff>21777</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277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125625</xdr:rowOff>
    </xdr:from>
    <xdr:to>
      <xdr:col>81</xdr:col>
      <xdr:colOff>50800</xdr:colOff>
      <xdr:row>75</xdr:row>
      <xdr:rowOff>18836</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4592300" y="12812925"/>
          <a:ext cx="889000" cy="6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101260</xdr:rowOff>
    </xdr:from>
    <xdr:to>
      <xdr:col>81</xdr:col>
      <xdr:colOff>101600</xdr:colOff>
      <xdr:row>75</xdr:row>
      <xdr:rowOff>31410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278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22537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88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18836</xdr:rowOff>
    </xdr:from>
    <xdr:to>
      <xdr:col>76</xdr:col>
      <xdr:colOff>114300</xdr:colOff>
      <xdr:row>75</xdr:row>
      <xdr:rowOff>50171</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3703300" y="12877586"/>
          <a:ext cx="889000" cy="3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46396</xdr:rowOff>
    </xdr:from>
    <xdr:to>
      <xdr:col>76</xdr:col>
      <xdr:colOff>165100</xdr:colOff>
      <xdr:row>74</xdr:row>
      <xdr:rowOff>147996</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273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164523</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50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50171</xdr:rowOff>
    </xdr:from>
    <xdr:to>
      <xdr:col>71</xdr:col>
      <xdr:colOff>177800</xdr:colOff>
      <xdr:row>75</xdr:row>
      <xdr:rowOff>82860</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2814300" y="12908921"/>
          <a:ext cx="889000" cy="3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116610</xdr:rowOff>
    </xdr:from>
    <xdr:to>
      <xdr:col>72</xdr:col>
      <xdr:colOff>38100</xdr:colOff>
      <xdr:row>75</xdr:row>
      <xdr:rowOff>46760</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280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63287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57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132906</xdr:rowOff>
    </xdr:from>
    <xdr:to>
      <xdr:col>67</xdr:col>
      <xdr:colOff>101600</xdr:colOff>
      <xdr:row>75</xdr:row>
      <xdr:rowOff>63056</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2820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79583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595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44911</xdr:rowOff>
    </xdr:from>
    <xdr:to>
      <xdr:col>85</xdr:col>
      <xdr:colOff>177800</xdr:colOff>
      <xdr:row>74</xdr:row>
      <xdr:rowOff>146511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273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67788</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258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74825</xdr:rowOff>
    </xdr:from>
    <xdr:to>
      <xdr:col>81</xdr:col>
      <xdr:colOff>101600</xdr:colOff>
      <xdr:row>75</xdr:row>
      <xdr:rowOff>4975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276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21502</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253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139486</xdr:rowOff>
    </xdr:from>
    <xdr:to>
      <xdr:col>76</xdr:col>
      <xdr:colOff>165100</xdr:colOff>
      <xdr:row>75</xdr:row>
      <xdr:rowOff>69636</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282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60763</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291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170821</xdr:rowOff>
    </xdr:from>
    <xdr:to>
      <xdr:col>72</xdr:col>
      <xdr:colOff>38100</xdr:colOff>
      <xdr:row>75</xdr:row>
      <xdr:rowOff>100971</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285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92098</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295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32060</xdr:rowOff>
    </xdr:from>
    <xdr:to>
      <xdr:col>67</xdr:col>
      <xdr:colOff>101600</xdr:colOff>
      <xdr:row>75</xdr:row>
      <xdr:rowOff>133660</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289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124787</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298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27904</xdr:rowOff>
    </xdr:from>
    <xdr:to>
      <xdr:col>85</xdr:col>
      <xdr:colOff>126364</xdr:colOff>
      <xdr:row>99</xdr:row>
      <xdr:rowOff>45256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629854"/>
          <a:ext cx="1269" cy="138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49083</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22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45256</xdr:rowOff>
    </xdr:from>
    <xdr:to>
      <xdr:col>86</xdr:col>
      <xdr:colOff>25400</xdr:colOff>
      <xdr:row>99</xdr:row>
      <xdr:rowOff>45256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18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146031</xdr:rowOff>
    </xdr:from>
    <xdr:ext cx="599010"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405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27904</xdr:rowOff>
    </xdr:from>
    <xdr:to>
      <xdr:col>86</xdr:col>
      <xdr:colOff>25400</xdr:colOff>
      <xdr:row>91</xdr:row>
      <xdr:rowOff>27904</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629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21034</xdr:rowOff>
    </xdr:from>
    <xdr:to>
      <xdr:col>85</xdr:col>
      <xdr:colOff>127000</xdr:colOff>
      <xdr:row>97</xdr:row>
      <xdr:rowOff>79621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6651684"/>
          <a:ext cx="838200" cy="5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149322</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437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126445</xdr:rowOff>
    </xdr:from>
    <xdr:to>
      <xdr:col>85</xdr:col>
      <xdr:colOff>177800</xdr:colOff>
      <xdr:row>97</xdr:row>
      <xdr:rowOff>56595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58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79621</xdr:rowOff>
    </xdr:from>
    <xdr:to>
      <xdr:col>81</xdr:col>
      <xdr:colOff>50800</xdr:colOff>
      <xdr:row>99</xdr:row>
      <xdr:rowOff>34381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710271"/>
          <a:ext cx="889000" cy="29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86691</xdr:rowOff>
    </xdr:from>
    <xdr:to>
      <xdr:col>81</xdr:col>
      <xdr:colOff>101600</xdr:colOff>
      <xdr:row>97</xdr:row>
      <xdr:rowOff>16841</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545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33368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32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34381</xdr:rowOff>
    </xdr:from>
    <xdr:to>
      <xdr:col>76</xdr:col>
      <xdr:colOff>114300</xdr:colOff>
      <xdr:row>99</xdr:row>
      <xdr:rowOff>53333</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7007931"/>
          <a:ext cx="889000" cy="1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14300</xdr:rowOff>
    </xdr:from>
    <xdr:to>
      <xdr:col>76</xdr:col>
      <xdr:colOff>165100</xdr:colOff>
      <xdr:row>97</xdr:row>
      <xdr:rowOff>115900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64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132427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42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53333</xdr:rowOff>
    </xdr:from>
    <xdr:to>
      <xdr:col>71</xdr:col>
      <xdr:colOff>177800</xdr:colOff>
      <xdr:row>99</xdr:row>
      <xdr:rowOff>55063</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7026883"/>
          <a:ext cx="889000" cy="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112457</xdr:rowOff>
    </xdr:from>
    <xdr:to>
      <xdr:col>72</xdr:col>
      <xdr:colOff>38100</xdr:colOff>
      <xdr:row>97</xdr:row>
      <xdr:rowOff>42607</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57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59134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34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113632</xdr:rowOff>
    </xdr:from>
    <xdr:to>
      <xdr:col>67</xdr:col>
      <xdr:colOff>101600</xdr:colOff>
      <xdr:row>98</xdr:row>
      <xdr:rowOff>43782</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60309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1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141684</xdr:rowOff>
    </xdr:from>
    <xdr:to>
      <xdr:col>85</xdr:col>
      <xdr:colOff>177800</xdr:colOff>
      <xdr:row>97</xdr:row>
      <xdr:rowOff>71834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60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120111</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57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28821</xdr:rowOff>
    </xdr:from>
    <xdr:to>
      <xdr:col>81</xdr:col>
      <xdr:colOff>101600</xdr:colOff>
      <xdr:row>97</xdr:row>
      <xdr:rowOff>130421</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65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121548</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75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155031</xdr:rowOff>
    </xdr:from>
    <xdr:to>
      <xdr:col>76</xdr:col>
      <xdr:colOff>165100</xdr:colOff>
      <xdr:row>99</xdr:row>
      <xdr:rowOff>85181</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95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76308</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57428" y="1704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2533</xdr:rowOff>
    </xdr:from>
    <xdr:to>
      <xdr:col>72</xdr:col>
      <xdr:colOff>38100</xdr:colOff>
      <xdr:row>99</xdr:row>
      <xdr:rowOff>104133</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97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95260</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68428" y="17068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4263</xdr:rowOff>
    </xdr:from>
    <xdr:to>
      <xdr:col>67</xdr:col>
      <xdr:colOff>101600</xdr:colOff>
      <xdr:row>99</xdr:row>
      <xdr:rowOff>105863</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97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96990</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7070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62719</xdr:rowOff>
    </xdr:from>
    <xdr:to>
      <xdr:col>116</xdr:col>
      <xdr:colOff>62864</xdr:colOff>
      <xdr:row>38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377669"/>
          <a:ext cx="1269" cy="1162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9396</xdr:rowOff>
    </xdr:from>
    <xdr:ext cx="534377"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152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62719</xdr:rowOff>
    </xdr:from>
    <xdr:to>
      <xdr:col>116</xdr:col>
      <xdr:colOff>152400</xdr:colOff>
      <xdr:row>31</xdr:row>
      <xdr:rowOff>62719</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377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58856</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059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35979</xdr:rowOff>
    </xdr:from>
    <xdr:to>
      <xdr:col>116</xdr:col>
      <xdr:colOff>114300</xdr:colOff>
      <xdr:row>36</xdr:row>
      <xdr:rowOff>137579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20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25864</xdr:rowOff>
    </xdr:from>
    <xdr:to>
      <xdr:col>112</xdr:col>
      <xdr:colOff>38100</xdr:colOff>
      <xdr:row>36</xdr:row>
      <xdr:rowOff>127464</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198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143991</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597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9976</xdr:rowOff>
    </xdr:from>
    <xdr:to>
      <xdr:col>107</xdr:col>
      <xdr:colOff>101600</xdr:colOff>
      <xdr:row>36</xdr:row>
      <xdr:rowOff>111576</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18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128103</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5957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56267</xdr:rowOff>
    </xdr:from>
    <xdr:to>
      <xdr:col>102</xdr:col>
      <xdr:colOff>165100</xdr:colOff>
      <xdr:row>36</xdr:row>
      <xdr:rowOff>157867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228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2944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003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146964</xdr:rowOff>
    </xdr:from>
    <xdr:to>
      <xdr:col>98</xdr:col>
      <xdr:colOff>38100</xdr:colOff>
      <xdr:row>37</xdr:row>
      <xdr:rowOff>77114</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31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93641</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09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99096</xdr:rowOff>
    </xdr:from>
    <xdr:to>
      <xdr:col>116</xdr:col>
      <xdr:colOff>62864</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671596"/>
          <a:ext cx="1269" cy="1542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45773</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44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99096</xdr:rowOff>
    </xdr:from>
    <xdr:to>
      <xdr:col>116</xdr:col>
      <xdr:colOff>152400</xdr:colOff>
      <xdr:row>50</xdr:row>
      <xdr:rowOff>99096</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67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35089</xdr:rowOff>
    </xdr:from>
    <xdr:to>
      <xdr:col>116</xdr:col>
      <xdr:colOff>63500</xdr:colOff>
      <xdr:row>57</xdr:row>
      <xdr:rowOff>39007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9807739"/>
          <a:ext cx="8382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139608</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740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161181</xdr:rowOff>
    </xdr:from>
    <xdr:to>
      <xdr:col>116</xdr:col>
      <xdr:colOff>114300</xdr:colOff>
      <xdr:row>57</xdr:row>
      <xdr:rowOff>91331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76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12881</xdr:rowOff>
    </xdr:from>
    <xdr:to>
      <xdr:col>111</xdr:col>
      <xdr:colOff>177800</xdr:colOff>
      <xdr:row>57</xdr:row>
      <xdr:rowOff>35089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9785531"/>
          <a:ext cx="889000" cy="22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143328</xdr:rowOff>
    </xdr:from>
    <xdr:to>
      <xdr:col>112</xdr:col>
      <xdr:colOff>38100</xdr:colOff>
      <xdr:row>57</xdr:row>
      <xdr:rowOff>73478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74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90005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51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106499</xdr:rowOff>
    </xdr:from>
    <xdr:to>
      <xdr:col>107</xdr:col>
      <xdr:colOff>50800</xdr:colOff>
      <xdr:row>57</xdr:row>
      <xdr:rowOff>12881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9707699"/>
          <a:ext cx="889000" cy="7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45684</xdr:rowOff>
    </xdr:from>
    <xdr:to>
      <xdr:col>107</xdr:col>
      <xdr:colOff>101600</xdr:colOff>
      <xdr:row>56</xdr:row>
      <xdr:rowOff>147284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64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163811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42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47280</xdr:rowOff>
    </xdr:from>
    <xdr:to>
      <xdr:col>102</xdr:col>
      <xdr:colOff>114300</xdr:colOff>
      <xdr:row>56</xdr:row>
      <xdr:rowOff>106499</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9648480"/>
          <a:ext cx="889000" cy="5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76599</xdr:rowOff>
    </xdr:from>
    <xdr:to>
      <xdr:col>102</xdr:col>
      <xdr:colOff>165100</xdr:colOff>
      <xdr:row>57</xdr:row>
      <xdr:rowOff>6749</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67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169326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770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84763</xdr:rowOff>
    </xdr:from>
    <xdr:to>
      <xdr:col>98</xdr:col>
      <xdr:colOff>38100</xdr:colOff>
      <xdr:row>57</xdr:row>
      <xdr:rowOff>14913</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68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6040</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77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159657</xdr:rowOff>
    </xdr:from>
    <xdr:to>
      <xdr:col>116</xdr:col>
      <xdr:colOff>114300</xdr:colOff>
      <xdr:row>57</xdr:row>
      <xdr:rowOff>89807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976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11084</xdr:rowOff>
    </xdr:from>
    <xdr:ext cx="469744"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612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155739</xdr:rowOff>
    </xdr:from>
    <xdr:to>
      <xdr:col>112</xdr:col>
      <xdr:colOff>38100</xdr:colOff>
      <xdr:row>57</xdr:row>
      <xdr:rowOff>85889</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975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77016</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88428" y="9849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133531</xdr:rowOff>
    </xdr:from>
    <xdr:to>
      <xdr:col>107</xdr:col>
      <xdr:colOff>101600</xdr:colOff>
      <xdr:row>57</xdr:row>
      <xdr:rowOff>63681</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73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54808</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99428" y="982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55699</xdr:rowOff>
    </xdr:from>
    <xdr:to>
      <xdr:col>102</xdr:col>
      <xdr:colOff>165100</xdr:colOff>
      <xdr:row>56</xdr:row>
      <xdr:rowOff>157299</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965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2376</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943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167930</xdr:rowOff>
    </xdr:from>
    <xdr:to>
      <xdr:col>98</xdr:col>
      <xdr:colOff>38100</xdr:colOff>
      <xdr:row>56</xdr:row>
      <xdr:rowOff>98080</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959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114607</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937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27435</xdr:rowOff>
    </xdr:from>
    <xdr:to>
      <xdr:col>116</xdr:col>
      <xdr:colOff>62864</xdr:colOff>
      <xdr:row>78</xdr:row>
      <xdr:rowOff>33744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028935"/>
          <a:ext cx="1269" cy="137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37571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33744</xdr:rowOff>
    </xdr:from>
    <xdr:to>
      <xdr:col>116</xdr:col>
      <xdr:colOff>152400</xdr:colOff>
      <xdr:row>78</xdr:row>
      <xdr:rowOff>33744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145562</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80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27435</xdr:rowOff>
    </xdr:from>
    <xdr:to>
      <xdr:col>116</xdr:col>
      <xdr:colOff>152400</xdr:colOff>
      <xdr:row>70</xdr:row>
      <xdr:rowOff>27435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02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87076</xdr:rowOff>
    </xdr:from>
    <xdr:to>
      <xdr:col>116</xdr:col>
      <xdr:colOff>63500</xdr:colOff>
      <xdr:row>75</xdr:row>
      <xdr:rowOff>99489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2945826"/>
          <a:ext cx="838200" cy="1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150410</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666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127533</xdr:rowOff>
    </xdr:from>
    <xdr:to>
      <xdr:col>116</xdr:col>
      <xdr:colOff>114300</xdr:colOff>
      <xdr:row>75</xdr:row>
      <xdr:rowOff>57683</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81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99489</xdr:rowOff>
    </xdr:from>
    <xdr:to>
      <xdr:col>111</xdr:col>
      <xdr:colOff>177800</xdr:colOff>
      <xdr:row>75</xdr:row>
      <xdr:rowOff>132476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958239"/>
          <a:ext cx="889000" cy="3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129888</xdr:rowOff>
    </xdr:from>
    <xdr:to>
      <xdr:col>112</xdr:col>
      <xdr:colOff>38100</xdr:colOff>
      <xdr:row>75</xdr:row>
      <xdr:rowOff>60038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81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76565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59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132293</xdr:rowOff>
    </xdr:from>
    <xdr:to>
      <xdr:col>107</xdr:col>
      <xdr:colOff>50800</xdr:colOff>
      <xdr:row>75</xdr:row>
      <xdr:rowOff>132476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9545300" y="12819593"/>
          <a:ext cx="889000" cy="17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110457</xdr:rowOff>
    </xdr:from>
    <xdr:to>
      <xdr:col>107</xdr:col>
      <xdr:colOff>101600</xdr:colOff>
      <xdr:row>75</xdr:row>
      <xdr:rowOff>40607</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79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57134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57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132293</xdr:rowOff>
    </xdr:from>
    <xdr:to>
      <xdr:col>102</xdr:col>
      <xdr:colOff>114300</xdr:colOff>
      <xdr:row>75</xdr:row>
      <xdr:rowOff>16553</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2819593"/>
          <a:ext cx="889000" cy="55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156108</xdr:rowOff>
    </xdr:from>
    <xdr:to>
      <xdr:col>102</xdr:col>
      <xdr:colOff>165100</xdr:colOff>
      <xdr:row>74</xdr:row>
      <xdr:rowOff>86258</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671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102785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44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145662</xdr:rowOff>
    </xdr:from>
    <xdr:to>
      <xdr:col>98</xdr:col>
      <xdr:colOff>38100</xdr:colOff>
      <xdr:row>74</xdr:row>
      <xdr:rowOff>75812</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66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92339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43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36276</xdr:rowOff>
    </xdr:from>
    <xdr:to>
      <xdr:col>116</xdr:col>
      <xdr:colOff>114300</xdr:colOff>
      <xdr:row>75</xdr:row>
      <xdr:rowOff>137876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89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14703</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87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48689</xdr:rowOff>
    </xdr:from>
    <xdr:to>
      <xdr:col>112</xdr:col>
      <xdr:colOff>38100</xdr:colOff>
      <xdr:row>75</xdr:row>
      <xdr:rowOff>150289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90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141416</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00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81676</xdr:rowOff>
    </xdr:from>
    <xdr:to>
      <xdr:col>107</xdr:col>
      <xdr:colOff>101600</xdr:colOff>
      <xdr:row>76</xdr:row>
      <xdr:rowOff>11826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94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2953</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03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81493</xdr:rowOff>
    </xdr:from>
    <xdr:to>
      <xdr:col>102</xdr:col>
      <xdr:colOff>165100</xdr:colOff>
      <xdr:row>75</xdr:row>
      <xdr:rowOff>11643</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76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2770</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286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137203</xdr:rowOff>
    </xdr:from>
    <xdr:to>
      <xdr:col>98</xdr:col>
      <xdr:colOff>38100</xdr:colOff>
      <xdr:row>75</xdr:row>
      <xdr:rowOff>67353</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82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58480</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291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歳出決算総額は、住民一人当たり</a:t>
          </a:r>
          <a:r>
            <a:rPr kumimoji="1" lang="en-US" altLang="ja-JP" sz="1100">
              <a:latin typeface="ＭＳ Ｐゴシック" panose="020B0600070205080204" pitchFamily="50" charset="-128"/>
              <a:ea typeface="ＭＳ Ｐゴシック" panose="020B0600070205080204" pitchFamily="50" charset="-128"/>
            </a:rPr>
            <a:t>704,768</a:t>
          </a:r>
          <a:r>
            <a:rPr kumimoji="1" lang="ja-JP" altLang="en-US" sz="1100">
              <a:latin typeface="ＭＳ Ｐゴシック" panose="020B0600070205080204" pitchFamily="50" charset="-128"/>
              <a:ea typeface="ＭＳ Ｐゴシック" panose="020B0600070205080204" pitchFamily="50" charset="-128"/>
            </a:rPr>
            <a:t>円となっている。</a:t>
          </a:r>
        </a:p>
        <a:p>
          <a:r>
            <a:rPr kumimoji="1" lang="ja-JP" altLang="en-US" sz="1100">
              <a:latin typeface="ＭＳ Ｐゴシック" panose="020B0600070205080204" pitchFamily="50" charset="-128"/>
              <a:ea typeface="ＭＳ Ｐゴシック" panose="020B0600070205080204" pitchFamily="50" charset="-128"/>
            </a:rPr>
            <a:t>　物件費は、施設の指定管理委託料などの委託経費が重荷となり、高い状況が続いている。今後も、施設の統廃合や管理方法の見直しなどを検討して経費縮減に努めていく。</a:t>
          </a:r>
        </a:p>
        <a:p>
          <a:r>
            <a:rPr kumimoji="1" lang="ja-JP" altLang="en-US" sz="1100">
              <a:latin typeface="ＭＳ Ｐゴシック" panose="020B0600070205080204" pitchFamily="50" charset="-128"/>
              <a:ea typeface="ＭＳ Ｐゴシック" panose="020B0600070205080204" pitchFamily="50" charset="-128"/>
            </a:rPr>
            <a:t>　維持補修費は、主に除排雪経費であり、降雪の状況により変動する要素であるが、</a:t>
          </a:r>
          <a:r>
            <a:rPr kumimoji="1" lang="en-US" altLang="ja-JP" sz="1100">
              <a:latin typeface="ＭＳ Ｐゴシック" panose="020B0600070205080204" pitchFamily="50" charset="-128"/>
              <a:ea typeface="ＭＳ Ｐゴシック" panose="020B0600070205080204" pitchFamily="50" charset="-128"/>
            </a:rPr>
            <a:t>H30</a:t>
          </a:r>
          <a:r>
            <a:rPr kumimoji="1" lang="ja-JP" altLang="en-US" sz="1100">
              <a:latin typeface="ＭＳ Ｐゴシック" panose="020B0600070205080204" pitchFamily="50" charset="-128"/>
              <a:ea typeface="ＭＳ Ｐゴシック" panose="020B0600070205080204" pitchFamily="50" charset="-128"/>
            </a:rPr>
            <a:t>年度</a:t>
          </a:r>
          <a:r>
            <a:rPr kumimoji="1" lang="en-US" altLang="ja-JP" sz="1100">
              <a:latin typeface="ＭＳ Ｐゴシック" panose="020B0600070205080204" pitchFamily="50" charset="-128"/>
              <a:ea typeface="ＭＳ Ｐゴシック" panose="020B0600070205080204" pitchFamily="50" charset="-128"/>
            </a:rPr>
            <a:t>R01</a:t>
          </a:r>
          <a:r>
            <a:rPr kumimoji="1" lang="ja-JP" altLang="en-US" sz="1100">
              <a:latin typeface="ＭＳ Ｐゴシック" panose="020B0600070205080204" pitchFamily="50" charset="-128"/>
              <a:ea typeface="ＭＳ Ｐゴシック" panose="020B0600070205080204" pitchFamily="50" charset="-128"/>
            </a:rPr>
            <a:t>年度と少雪となった年度に比べ、</a:t>
          </a:r>
          <a:r>
            <a:rPr kumimoji="1" lang="en-US" altLang="ja-JP" sz="1100">
              <a:latin typeface="ＭＳ Ｐゴシック" panose="020B0600070205080204" pitchFamily="50" charset="-128"/>
              <a:ea typeface="ＭＳ Ｐゴシック" panose="020B0600070205080204" pitchFamily="50" charset="-128"/>
            </a:rPr>
            <a:t>R02</a:t>
          </a:r>
          <a:r>
            <a:rPr kumimoji="1" lang="ja-JP" altLang="en-US" sz="1100">
              <a:latin typeface="ＭＳ Ｐゴシック" panose="020B0600070205080204" pitchFamily="50" charset="-128"/>
              <a:ea typeface="ＭＳ Ｐゴシック" panose="020B0600070205080204" pitchFamily="50" charset="-128"/>
            </a:rPr>
            <a:t>年度～</a:t>
          </a:r>
          <a:r>
            <a:rPr kumimoji="1" lang="en-US" altLang="ja-JP" sz="1100">
              <a:latin typeface="ＭＳ Ｐゴシック" panose="020B0600070205080204" pitchFamily="50" charset="-128"/>
              <a:ea typeface="ＭＳ Ｐゴシック" panose="020B0600070205080204" pitchFamily="50" charset="-128"/>
            </a:rPr>
            <a:t>R04</a:t>
          </a:r>
          <a:r>
            <a:rPr kumimoji="1" lang="ja-JP" altLang="en-US" sz="1100">
              <a:latin typeface="ＭＳ Ｐゴシック" panose="020B0600070205080204" pitchFamily="50" charset="-128"/>
              <a:ea typeface="ＭＳ Ｐゴシック" panose="020B0600070205080204" pitchFamily="50" charset="-128"/>
            </a:rPr>
            <a:t>年度については大雪であったため類似団体平均と比べ高くなった。</a:t>
          </a:r>
        </a:p>
        <a:p>
          <a:r>
            <a:rPr kumimoji="1" lang="ja-JP" altLang="en-US" sz="1100">
              <a:latin typeface="ＭＳ Ｐゴシック" panose="020B0600070205080204" pitchFamily="50" charset="-128"/>
              <a:ea typeface="ＭＳ Ｐゴシック" panose="020B0600070205080204" pitchFamily="50" charset="-128"/>
            </a:rPr>
            <a:t>　扶助費は、</a:t>
          </a:r>
          <a:r>
            <a:rPr kumimoji="1" lang="en-US" altLang="ja-JP" sz="1100">
              <a:latin typeface="ＭＳ Ｐゴシック" panose="020B0600070205080204" pitchFamily="50" charset="-128"/>
              <a:ea typeface="ＭＳ Ｐゴシック" panose="020B0600070205080204" pitchFamily="50" charset="-128"/>
            </a:rPr>
            <a:t>R03</a:t>
          </a:r>
          <a:r>
            <a:rPr kumimoji="1" lang="ja-JP" altLang="en-US" sz="1100">
              <a:latin typeface="ＭＳ Ｐゴシック" panose="020B0600070205080204" pitchFamily="50" charset="-128"/>
              <a:ea typeface="ＭＳ Ｐゴシック" panose="020B0600070205080204" pitchFamily="50" charset="-128"/>
            </a:rPr>
            <a:t>年度に実施した子育て世帯への臨時特別給付金の終了などにより、</a:t>
          </a:r>
          <a:r>
            <a:rPr kumimoji="1" lang="en-US" altLang="ja-JP" sz="1100">
              <a:latin typeface="ＭＳ Ｐゴシック" panose="020B0600070205080204" pitchFamily="50" charset="-128"/>
              <a:ea typeface="ＭＳ Ｐゴシック" panose="020B0600070205080204" pitchFamily="50" charset="-128"/>
            </a:rPr>
            <a:t>R03</a:t>
          </a:r>
          <a:r>
            <a:rPr kumimoji="1" lang="ja-JP" altLang="en-US" sz="1100">
              <a:latin typeface="ＭＳ Ｐゴシック" panose="020B0600070205080204" pitchFamily="50" charset="-128"/>
              <a:ea typeface="ＭＳ Ｐゴシック" panose="020B0600070205080204" pitchFamily="50" charset="-128"/>
            </a:rPr>
            <a:t>年度に比べ</a:t>
          </a:r>
          <a:r>
            <a:rPr kumimoji="1" lang="en-US" altLang="ja-JP" sz="1100">
              <a:latin typeface="ＭＳ Ｐゴシック" panose="020B0600070205080204" pitchFamily="50" charset="-128"/>
              <a:ea typeface="ＭＳ Ｐゴシック" panose="020B0600070205080204" pitchFamily="50" charset="-128"/>
            </a:rPr>
            <a:t>8,559</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8.1</a:t>
          </a:r>
          <a:r>
            <a:rPr kumimoji="1" lang="ja-JP" altLang="en-US" sz="1100">
              <a:latin typeface="ＭＳ Ｐゴシック" panose="020B0600070205080204" pitchFamily="50" charset="-128"/>
              <a:ea typeface="ＭＳ Ｐゴシック" panose="020B0600070205080204" pitchFamily="50" charset="-128"/>
            </a:rPr>
            <a:t>％）減少している。補助費等は、ふるさと納税の返礼品の費用が増加したことにより、</a:t>
          </a:r>
          <a:r>
            <a:rPr kumimoji="1" lang="en-US" altLang="ja-JP" sz="1100">
              <a:latin typeface="ＭＳ Ｐゴシック" panose="020B0600070205080204" pitchFamily="50" charset="-128"/>
              <a:ea typeface="ＭＳ Ｐゴシック" panose="020B0600070205080204" pitchFamily="50" charset="-128"/>
            </a:rPr>
            <a:t>R03</a:t>
          </a:r>
          <a:r>
            <a:rPr kumimoji="1" lang="ja-JP" altLang="en-US" sz="1100">
              <a:latin typeface="ＭＳ Ｐゴシック" panose="020B0600070205080204" pitchFamily="50" charset="-128"/>
              <a:ea typeface="ＭＳ Ｐゴシック" panose="020B0600070205080204" pitchFamily="50" charset="-128"/>
            </a:rPr>
            <a:t>年度に比べ</a:t>
          </a:r>
          <a:r>
            <a:rPr kumimoji="1" lang="en-US" altLang="ja-JP" sz="1100">
              <a:latin typeface="ＭＳ Ｐゴシック" panose="020B0600070205080204" pitchFamily="50" charset="-128"/>
              <a:ea typeface="ＭＳ Ｐゴシック" panose="020B0600070205080204" pitchFamily="50" charset="-128"/>
            </a:rPr>
            <a:t>20,708</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17.2</a:t>
          </a:r>
          <a:r>
            <a:rPr kumimoji="1" lang="ja-JP" altLang="en-US" sz="1100">
              <a:latin typeface="ＭＳ Ｐゴシック" panose="020B0600070205080204" pitchFamily="50" charset="-128"/>
              <a:ea typeface="ＭＳ Ｐゴシック" panose="020B0600070205080204" pitchFamily="50" charset="-128"/>
            </a:rPr>
            <a:t>％）増加している。</a:t>
          </a:r>
        </a:p>
        <a:p>
          <a:r>
            <a:rPr kumimoji="1" lang="ja-JP" altLang="en-US" sz="1100">
              <a:latin typeface="ＭＳ Ｐゴシック" panose="020B0600070205080204" pitchFamily="50" charset="-128"/>
              <a:ea typeface="ＭＳ Ｐゴシック" panose="020B0600070205080204" pitchFamily="50" charset="-128"/>
            </a:rPr>
            <a:t>　普通建設事業費は</a:t>
          </a:r>
          <a:r>
            <a:rPr kumimoji="1" lang="en-US" altLang="ja-JP" sz="1100">
              <a:latin typeface="ＭＳ Ｐゴシック" panose="020B0600070205080204" pitchFamily="50" charset="-128"/>
              <a:ea typeface="ＭＳ Ｐゴシック" panose="020B0600070205080204" pitchFamily="50" charset="-128"/>
            </a:rPr>
            <a:t>R03</a:t>
          </a:r>
          <a:r>
            <a:rPr kumimoji="1" lang="ja-JP" altLang="en-US" sz="1100">
              <a:latin typeface="ＭＳ Ｐゴシック" panose="020B0600070205080204" pitchFamily="50" charset="-128"/>
              <a:ea typeface="ＭＳ Ｐゴシック" panose="020B0600070205080204" pitchFamily="50" charset="-128"/>
            </a:rPr>
            <a:t>年度より</a:t>
          </a:r>
          <a:r>
            <a:rPr kumimoji="1" lang="en-US" altLang="ja-JP" sz="1100">
              <a:latin typeface="ＭＳ Ｐゴシック" panose="020B0600070205080204" pitchFamily="50" charset="-128"/>
              <a:ea typeface="ＭＳ Ｐゴシック" panose="020B0600070205080204" pitchFamily="50" charset="-128"/>
            </a:rPr>
            <a:t>1,791</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％）高く、類似団体平均を下回っている。普通建設事業費のうち更新整備は、小・中学校施設整備工事、産業文化会館改修工事、胎内スキー場改修工事等を行ったことによる。災害復旧費は、主に令和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年８月豪雨災害の復旧事業によるものである。</a:t>
          </a:r>
        </a:p>
        <a:p>
          <a:r>
            <a:rPr kumimoji="1" lang="ja-JP" altLang="en-US" sz="1100">
              <a:latin typeface="ＭＳ Ｐゴシック" panose="020B0600070205080204" pitchFamily="50" charset="-128"/>
              <a:ea typeface="ＭＳ Ｐゴシック" panose="020B0600070205080204" pitchFamily="50" charset="-128"/>
            </a:rPr>
            <a:t>　積立金はふるさと納税寄附金が好調であったことから財政調整基金及び学校教育施設整備基金に積み立てを行ったことにより</a:t>
          </a:r>
          <a:r>
            <a:rPr kumimoji="1" lang="en-US" altLang="ja-JP" sz="1100">
              <a:latin typeface="ＭＳ Ｐゴシック" panose="020B0600070205080204" pitchFamily="50" charset="-128"/>
              <a:ea typeface="ＭＳ Ｐゴシック" panose="020B0600070205080204" pitchFamily="50" charset="-128"/>
            </a:rPr>
            <a:t>R03</a:t>
          </a:r>
          <a:r>
            <a:rPr kumimoji="1" lang="ja-JP" altLang="en-US" sz="1100">
              <a:latin typeface="ＭＳ Ｐゴシック" panose="020B0600070205080204" pitchFamily="50" charset="-128"/>
              <a:ea typeface="ＭＳ Ｐゴシック" panose="020B0600070205080204" pitchFamily="50" charset="-128"/>
            </a:rPr>
            <a:t>年度に引き続き増加した。しかし、依然として類似団体平均より低くなっている。将来の緊急的な財政需要に対応するため、事業の見直しの継続や行財政改革により余剰財源を生み出し、財政規模に見合う適正な水準まで財政調整基金の積み立てを行いたいと考え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新潟県胎内市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27,718
27,392
264.89
20,975,511
19,534,767
1,103,324
9,541,424
19,119,400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124.0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120650</xdr:rowOff>
    </xdr:from>
    <xdr:to>
      <xdr:col>24</xdr:col>
      <xdr:colOff>62865</xdr:colOff>
      <xdr:row>37</xdr:row>
      <xdr:rowOff>154559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4150"/>
          <a:ext cx="1270" cy="1234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158386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2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154559</xdr:rowOff>
    </xdr:from>
    <xdr:to>
      <xdr:col>24</xdr:col>
      <xdr:colOff>152400</xdr:colOff>
      <xdr:row>37</xdr:row>
      <xdr:rowOff>154559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8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67327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120650</xdr:rowOff>
    </xdr:from>
    <xdr:to>
      <xdr:col>24</xdr:col>
      <xdr:colOff>152400</xdr:colOff>
      <xdr:row>30</xdr:row>
      <xdr:rowOff>120650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4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64834</xdr:rowOff>
    </xdr:from>
    <xdr:to>
      <xdr:col>24</xdr:col>
      <xdr:colOff>63500</xdr:colOff>
      <xdr:row>36</xdr:row>
      <xdr:rowOff>107315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37034"/>
          <a:ext cx="838200" cy="4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122636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519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99759</xdr:rowOff>
    </xdr:from>
    <xdr:to>
      <xdr:col>24</xdr:col>
      <xdr:colOff>114300</xdr:colOff>
      <xdr:row>36</xdr:row>
      <xdr:rowOff>29909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105029</xdr:rowOff>
    </xdr:from>
    <xdr:to>
      <xdr:col>19</xdr:col>
      <xdr:colOff>177800</xdr:colOff>
      <xdr:row>36</xdr:row>
      <xdr:rowOff>107315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77229"/>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123761</xdr:rowOff>
    </xdr:from>
    <xdr:to>
      <xdr:col>20</xdr:col>
      <xdr:colOff>38100</xdr:colOff>
      <xdr:row>36</xdr:row>
      <xdr:rowOff>53911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70438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9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105029</xdr:rowOff>
    </xdr:from>
    <xdr:to>
      <xdr:col>15</xdr:col>
      <xdr:colOff>50800</xdr:colOff>
      <xdr:row>36</xdr:row>
      <xdr:rowOff>118745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77229"/>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118237</xdr:rowOff>
    </xdr:from>
    <xdr:to>
      <xdr:col>15</xdr:col>
      <xdr:colOff>101600</xdr:colOff>
      <xdr:row>36</xdr:row>
      <xdr:rowOff>48387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64914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9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76645</xdr:rowOff>
    </xdr:from>
    <xdr:to>
      <xdr:col>10</xdr:col>
      <xdr:colOff>114300</xdr:colOff>
      <xdr:row>36</xdr:row>
      <xdr:rowOff>118745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48845"/>
          <a:ext cx="889000" cy="4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98425</xdr:rowOff>
    </xdr:from>
    <xdr:to>
      <xdr:col>10</xdr:col>
      <xdr:colOff>165100</xdr:colOff>
      <xdr:row>36</xdr:row>
      <xdr:rowOff>28575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45102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7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115189</xdr:rowOff>
    </xdr:from>
    <xdr:to>
      <xdr:col>6</xdr:col>
      <xdr:colOff>38100</xdr:colOff>
      <xdr:row>36</xdr:row>
      <xdr:rowOff>45339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61866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9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14034</xdr:rowOff>
    </xdr:from>
    <xdr:to>
      <xdr:col>24</xdr:col>
      <xdr:colOff>114300</xdr:colOff>
      <xdr:row>36</xdr:row>
      <xdr:rowOff>115634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8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163911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6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56515</xdr:rowOff>
    </xdr:from>
    <xdr:to>
      <xdr:col>20</xdr:col>
      <xdr:colOff>38100</xdr:colOff>
      <xdr:row>36</xdr:row>
      <xdr:rowOff>158115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2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149242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2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54229</xdr:rowOff>
    </xdr:from>
    <xdr:to>
      <xdr:col>15</xdr:col>
      <xdr:colOff>101600</xdr:colOff>
      <xdr:row>36</xdr:row>
      <xdr:rowOff>155829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2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146956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1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67945</xdr:rowOff>
    </xdr:from>
    <xdr:to>
      <xdr:col>10</xdr:col>
      <xdr:colOff>165100</xdr:colOff>
      <xdr:row>36</xdr:row>
      <xdr:rowOff>169545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4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160672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3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25845</xdr:rowOff>
    </xdr:from>
    <xdr:to>
      <xdr:col>6</xdr:col>
      <xdr:colOff>38100</xdr:colOff>
      <xdr:row>36</xdr:row>
      <xdr:rowOff>127445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9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118572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90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38005</xdr:rowOff>
    </xdr:from>
    <xdr:to>
      <xdr:col>24</xdr:col>
      <xdr:colOff>62865</xdr:colOff>
      <xdr:row>57</xdr:row>
      <xdr:rowOff>61235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953405"/>
          <a:ext cx="1270" cy="880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65062</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3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61235</xdr:rowOff>
    </xdr:from>
    <xdr:to>
      <xdr:col>24</xdr:col>
      <xdr:colOff>152400</xdr:colOff>
      <xdr:row>57</xdr:row>
      <xdr:rowOff>61235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33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156132</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72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247,243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38005</xdr:rowOff>
    </xdr:from>
    <xdr:to>
      <xdr:col>24</xdr:col>
      <xdr:colOff>152400</xdr:colOff>
      <xdr:row>52</xdr:row>
      <xdr:rowOff>38005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953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55127</xdr:rowOff>
    </xdr:from>
    <xdr:to>
      <xdr:col>24</xdr:col>
      <xdr:colOff>63500</xdr:colOff>
      <xdr:row>55</xdr:row>
      <xdr:rowOff>156095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484877"/>
          <a:ext cx="838200" cy="10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44915</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46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66488</xdr:rowOff>
    </xdr:from>
    <xdr:to>
      <xdr:col>24</xdr:col>
      <xdr:colOff>114300</xdr:colOff>
      <xdr:row>55</xdr:row>
      <xdr:rowOff>168088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60444</xdr:rowOff>
    </xdr:from>
    <xdr:to>
      <xdr:col>19</xdr:col>
      <xdr:colOff>177800</xdr:colOff>
      <xdr:row>55</xdr:row>
      <xdr:rowOff>156095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318744"/>
          <a:ext cx="889000" cy="267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37451</xdr:rowOff>
    </xdr:from>
    <xdr:to>
      <xdr:col>20</xdr:col>
      <xdr:colOff>38100</xdr:colOff>
      <xdr:row>55</xdr:row>
      <xdr:rowOff>139051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4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155578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24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60444</xdr:rowOff>
    </xdr:from>
    <xdr:to>
      <xdr:col>15</xdr:col>
      <xdr:colOff>50800</xdr:colOff>
      <xdr:row>57</xdr:row>
      <xdr:rowOff>59754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318744"/>
          <a:ext cx="889000" cy="51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52</xdr:row>
      <xdr:rowOff>168622</xdr:rowOff>
    </xdr:from>
    <xdr:to>
      <xdr:col>15</xdr:col>
      <xdr:colOff>101600</xdr:colOff>
      <xdr:row>53</xdr:row>
      <xdr:rowOff>98772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08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115299</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885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59754</xdr:rowOff>
    </xdr:from>
    <xdr:to>
      <xdr:col>10</xdr:col>
      <xdr:colOff>114300</xdr:colOff>
      <xdr:row>57</xdr:row>
      <xdr:rowOff>100125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832404"/>
          <a:ext cx="889000" cy="4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99370</xdr:rowOff>
    </xdr:from>
    <xdr:to>
      <xdr:col>10</xdr:col>
      <xdr:colOff>165100</xdr:colOff>
      <xdr:row>56</xdr:row>
      <xdr:rowOff>29520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46047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304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28412</xdr:rowOff>
    </xdr:from>
    <xdr:to>
      <xdr:col>6</xdr:col>
      <xdr:colOff>38100</xdr:colOff>
      <xdr:row>56</xdr:row>
      <xdr:rowOff>130012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629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146539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0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4327</xdr:rowOff>
    </xdr:from>
    <xdr:to>
      <xdr:col>24</xdr:col>
      <xdr:colOff>114300</xdr:colOff>
      <xdr:row>55</xdr:row>
      <xdr:rowOff>105927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43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27204</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285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105295</xdr:rowOff>
    </xdr:from>
    <xdr:to>
      <xdr:col>20</xdr:col>
      <xdr:colOff>38100</xdr:colOff>
      <xdr:row>56</xdr:row>
      <xdr:rowOff>35445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53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26572</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627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9644</xdr:rowOff>
    </xdr:from>
    <xdr:to>
      <xdr:col>15</xdr:col>
      <xdr:colOff>101600</xdr:colOff>
      <xdr:row>54</xdr:row>
      <xdr:rowOff>111244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26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102371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360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8954</xdr:rowOff>
    </xdr:from>
    <xdr:to>
      <xdr:col>10</xdr:col>
      <xdr:colOff>165100</xdr:colOff>
      <xdr:row>57</xdr:row>
      <xdr:rowOff>110554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8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101681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7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49325</xdr:rowOff>
    </xdr:from>
    <xdr:to>
      <xdr:col>6</xdr:col>
      <xdr:colOff>38100</xdr:colOff>
      <xdr:row>57</xdr:row>
      <xdr:rowOff>150925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2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142052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1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89506</xdr:rowOff>
    </xdr:from>
    <xdr:to>
      <xdr:col>24</xdr:col>
      <xdr:colOff>62865</xdr:colOff>
      <xdr:row>79</xdr:row>
      <xdr:rowOff>30245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91006"/>
          <a:ext cx="1270" cy="1483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34072</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7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30245</xdr:rowOff>
    </xdr:from>
    <xdr:to>
      <xdr:col>24</xdr:col>
      <xdr:colOff>152400</xdr:colOff>
      <xdr:row>79</xdr:row>
      <xdr:rowOff>30245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74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36183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262,611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89506</xdr:rowOff>
    </xdr:from>
    <xdr:to>
      <xdr:col>24</xdr:col>
      <xdr:colOff>152400</xdr:colOff>
      <xdr:row>70</xdr:row>
      <xdr:rowOff>89506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9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12925</xdr:rowOff>
    </xdr:from>
    <xdr:to>
      <xdr:col>24</xdr:col>
      <xdr:colOff>63500</xdr:colOff>
      <xdr:row>75</xdr:row>
      <xdr:rowOff>124764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871675"/>
          <a:ext cx="838200" cy="11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39387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26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16510</xdr:rowOff>
    </xdr:from>
    <xdr:to>
      <xdr:col>24</xdr:col>
      <xdr:colOff>114300</xdr:colOff>
      <xdr:row>75</xdr:row>
      <xdr:rowOff>118110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7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12925</xdr:rowOff>
    </xdr:from>
    <xdr:to>
      <xdr:col>19</xdr:col>
      <xdr:colOff>177800</xdr:colOff>
      <xdr:row>76</xdr:row>
      <xdr:rowOff>118875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871675"/>
          <a:ext cx="889000" cy="277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77024</xdr:rowOff>
    </xdr:from>
    <xdr:to>
      <xdr:col>20</xdr:col>
      <xdr:colOff>38100</xdr:colOff>
      <xdr:row>75</xdr:row>
      <xdr:rowOff>7174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76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23701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539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118875</xdr:rowOff>
    </xdr:from>
    <xdr:to>
      <xdr:col>15</xdr:col>
      <xdr:colOff>50800</xdr:colOff>
      <xdr:row>77</xdr:row>
      <xdr:rowOff>69476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49075"/>
          <a:ext cx="889000" cy="12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78167</xdr:rowOff>
    </xdr:from>
    <xdr:to>
      <xdr:col>15</xdr:col>
      <xdr:colOff>101600</xdr:colOff>
      <xdr:row>76</xdr:row>
      <xdr:rowOff>8316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369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24844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12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69476</xdr:rowOff>
    </xdr:from>
    <xdr:to>
      <xdr:col>10</xdr:col>
      <xdr:colOff>114300</xdr:colOff>
      <xdr:row>77</xdr:row>
      <xdr:rowOff>127116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71126"/>
          <a:ext cx="889000" cy="5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150470</xdr:rowOff>
    </xdr:from>
    <xdr:to>
      <xdr:col>10</xdr:col>
      <xdr:colOff>165100</xdr:colOff>
      <xdr:row>76</xdr:row>
      <xdr:rowOff>80620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0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97147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84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93276</xdr:rowOff>
    </xdr:from>
    <xdr:to>
      <xdr:col>6</xdr:col>
      <xdr:colOff>38100</xdr:colOff>
      <xdr:row>77</xdr:row>
      <xdr:rowOff>23426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23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39953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98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73964</xdr:rowOff>
    </xdr:from>
    <xdr:to>
      <xdr:col>24</xdr:col>
      <xdr:colOff>114300</xdr:colOff>
      <xdr:row>76</xdr:row>
      <xdr:rowOff>4114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3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52391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11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133575</xdr:rowOff>
    </xdr:from>
    <xdr:to>
      <xdr:col>20</xdr:col>
      <xdr:colOff>38100</xdr:colOff>
      <xdr:row>75</xdr:row>
      <xdr:rowOff>63725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2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54852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913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68075</xdr:rowOff>
    </xdr:from>
    <xdr:to>
      <xdr:col>15</xdr:col>
      <xdr:colOff>101600</xdr:colOff>
      <xdr:row>76</xdr:row>
      <xdr:rowOff>169675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9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160802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191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18676</xdr:rowOff>
    </xdr:from>
    <xdr:to>
      <xdr:col>10</xdr:col>
      <xdr:colOff>165100</xdr:colOff>
      <xdr:row>77</xdr:row>
      <xdr:rowOff>120276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2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111403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13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76316</xdr:rowOff>
    </xdr:from>
    <xdr:to>
      <xdr:col>6</xdr:col>
      <xdr:colOff>38100</xdr:colOff>
      <xdr:row>78</xdr:row>
      <xdr:rowOff>6466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7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169043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7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23617</xdr:rowOff>
    </xdr:from>
    <xdr:to>
      <xdr:col>24</xdr:col>
      <xdr:colOff>62865</xdr:colOff>
      <xdr:row>97</xdr:row>
      <xdr:rowOff>54364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54117"/>
          <a:ext cx="1270" cy="1230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58191</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68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54364</xdr:rowOff>
    </xdr:from>
    <xdr:to>
      <xdr:col>24</xdr:col>
      <xdr:colOff>152400</xdr:colOff>
      <xdr:row>97</xdr:row>
      <xdr:rowOff>54364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685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141744</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2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23617</xdr:rowOff>
    </xdr:from>
    <xdr:to>
      <xdr:col>24</xdr:col>
      <xdr:colOff>152400</xdr:colOff>
      <xdr:row>90</xdr:row>
      <xdr:rowOff>23617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5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135996</xdr:rowOff>
    </xdr:from>
    <xdr:to>
      <xdr:col>24</xdr:col>
      <xdr:colOff>63500</xdr:colOff>
      <xdr:row>94</xdr:row>
      <xdr:rowOff>161006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252296"/>
          <a:ext cx="838200" cy="2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46192</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58195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23315</xdr:rowOff>
    </xdr:from>
    <xdr:to>
      <xdr:col>24</xdr:col>
      <xdr:colOff>114300</xdr:colOff>
      <xdr:row>93</xdr:row>
      <xdr:rowOff>124915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596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135996</xdr:rowOff>
    </xdr:from>
    <xdr:to>
      <xdr:col>19</xdr:col>
      <xdr:colOff>177800</xdr:colOff>
      <xdr:row>96</xdr:row>
      <xdr:rowOff>113846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252296"/>
          <a:ext cx="889000" cy="320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3518</xdr:rowOff>
    </xdr:from>
    <xdr:to>
      <xdr:col>20</xdr:col>
      <xdr:colOff>38100</xdr:colOff>
      <xdr:row>93</xdr:row>
      <xdr:rowOff>105118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594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121645</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572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38407</xdr:rowOff>
    </xdr:from>
    <xdr:to>
      <xdr:col>15</xdr:col>
      <xdr:colOff>50800</xdr:colOff>
      <xdr:row>96</xdr:row>
      <xdr:rowOff>113846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326157"/>
          <a:ext cx="889000" cy="24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159263</xdr:rowOff>
    </xdr:from>
    <xdr:to>
      <xdr:col>15</xdr:col>
      <xdr:colOff>101600</xdr:colOff>
      <xdr:row>94</xdr:row>
      <xdr:rowOff>89413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10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105940</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587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65954</xdr:rowOff>
    </xdr:from>
    <xdr:to>
      <xdr:col>10</xdr:col>
      <xdr:colOff>114300</xdr:colOff>
      <xdr:row>95</xdr:row>
      <xdr:rowOff>38407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182254"/>
          <a:ext cx="889000" cy="14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81059</xdr:rowOff>
    </xdr:from>
    <xdr:to>
      <xdr:col>10</xdr:col>
      <xdr:colOff>165100</xdr:colOff>
      <xdr:row>95</xdr:row>
      <xdr:rowOff>11209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19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27736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597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137934</xdr:rowOff>
    </xdr:from>
    <xdr:to>
      <xdr:col>6</xdr:col>
      <xdr:colOff>38100</xdr:colOff>
      <xdr:row>95</xdr:row>
      <xdr:rowOff>68084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254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59211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4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110206</xdr:rowOff>
    </xdr:from>
    <xdr:to>
      <xdr:col>24</xdr:col>
      <xdr:colOff>114300</xdr:colOff>
      <xdr:row>95</xdr:row>
      <xdr:rowOff>40356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22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88633</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20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85196</xdr:rowOff>
    </xdr:from>
    <xdr:to>
      <xdr:col>20</xdr:col>
      <xdr:colOff>38100</xdr:colOff>
      <xdr:row>95</xdr:row>
      <xdr:rowOff>15346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20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6473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294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63046</xdr:rowOff>
    </xdr:from>
    <xdr:to>
      <xdr:col>15</xdr:col>
      <xdr:colOff>101600</xdr:colOff>
      <xdr:row>96</xdr:row>
      <xdr:rowOff>164646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2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155773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61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159057</xdr:rowOff>
    </xdr:from>
    <xdr:to>
      <xdr:col>10</xdr:col>
      <xdr:colOff>165100</xdr:colOff>
      <xdr:row>95</xdr:row>
      <xdr:rowOff>89207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27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80334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36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15154</xdr:rowOff>
    </xdr:from>
    <xdr:to>
      <xdr:col>6</xdr:col>
      <xdr:colOff>38100</xdr:colOff>
      <xdr:row>94</xdr:row>
      <xdr:rowOff>116754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13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133281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590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142313</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85813"/>
          <a:ext cx="1270" cy="149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88990</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61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142313</xdr:rowOff>
    </xdr:from>
    <xdr:to>
      <xdr:col>55</xdr:col>
      <xdr:colOff>88900</xdr:colOff>
      <xdr:row>30</xdr:row>
      <xdr:rowOff>142313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8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145905</xdr:rowOff>
    </xdr:from>
    <xdr:to>
      <xdr:col>55</xdr:col>
      <xdr:colOff>0</xdr:colOff>
      <xdr:row>37</xdr:row>
      <xdr:rowOff>149824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489555"/>
          <a:ext cx="8382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9851</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249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31424</xdr:rowOff>
    </xdr:from>
    <xdr:to>
      <xdr:col>55</xdr:col>
      <xdr:colOff>50800</xdr:colOff>
      <xdr:row>38</xdr:row>
      <xdr:rowOff>133024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149824</xdr:rowOff>
    </xdr:from>
    <xdr:to>
      <xdr:col>50</xdr:col>
      <xdr:colOff>114300</xdr:colOff>
      <xdr:row>37</xdr:row>
      <xdr:rowOff>154722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493474"/>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17381</xdr:rowOff>
    </xdr:from>
    <xdr:to>
      <xdr:col>50</xdr:col>
      <xdr:colOff>165100</xdr:colOff>
      <xdr:row>38</xdr:row>
      <xdr:rowOff>118981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110108</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62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94470</xdr:rowOff>
    </xdr:from>
    <xdr:to>
      <xdr:col>45</xdr:col>
      <xdr:colOff>177800</xdr:colOff>
      <xdr:row>37</xdr:row>
      <xdr:rowOff>154722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438120"/>
          <a:ext cx="889000" cy="60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51018</xdr:rowOff>
    </xdr:from>
    <xdr:to>
      <xdr:col>46</xdr:col>
      <xdr:colOff>38100</xdr:colOff>
      <xdr:row>38</xdr:row>
      <xdr:rowOff>152618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143745</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65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94470</xdr:rowOff>
    </xdr:from>
    <xdr:to>
      <xdr:col>41</xdr:col>
      <xdr:colOff>50800</xdr:colOff>
      <xdr:row>37</xdr:row>
      <xdr:rowOff>97899</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438120"/>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72898</xdr:rowOff>
    </xdr:from>
    <xdr:to>
      <xdr:col>41</xdr:col>
      <xdr:colOff>101600</xdr:colOff>
      <xdr:row>39</xdr:row>
      <xdr:rowOff>3048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165625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68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69469</xdr:rowOff>
    </xdr:from>
    <xdr:to>
      <xdr:col>36</xdr:col>
      <xdr:colOff>165100</xdr:colOff>
      <xdr:row>38</xdr:row>
      <xdr:rowOff>171069</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162196</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677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95105</xdr:rowOff>
    </xdr:from>
    <xdr:to>
      <xdr:col>55</xdr:col>
      <xdr:colOff>50800</xdr:colOff>
      <xdr:row>38</xdr:row>
      <xdr:rowOff>25255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43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117982</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290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99024</xdr:rowOff>
    </xdr:from>
    <xdr:to>
      <xdr:col>50</xdr:col>
      <xdr:colOff>165100</xdr:colOff>
      <xdr:row>38</xdr:row>
      <xdr:rowOff>29173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44267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45701</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6217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103922</xdr:rowOff>
    </xdr:from>
    <xdr:to>
      <xdr:col>46</xdr:col>
      <xdr:colOff>38100</xdr:colOff>
      <xdr:row>38</xdr:row>
      <xdr:rowOff>34072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44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50599</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622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43670</xdr:rowOff>
    </xdr:from>
    <xdr:to>
      <xdr:col>41</xdr:col>
      <xdr:colOff>101600</xdr:colOff>
      <xdr:row>37</xdr:row>
      <xdr:rowOff>145270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38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161797</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6162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47099</xdr:rowOff>
    </xdr:from>
    <xdr:to>
      <xdr:col>36</xdr:col>
      <xdr:colOff>165100</xdr:colOff>
      <xdr:row>37</xdr:row>
      <xdr:rowOff>148699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39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165226</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6165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80149</xdr:rowOff>
    </xdr:from>
    <xdr:to>
      <xdr:col>54</xdr:col>
      <xdr:colOff>189865</xdr:colOff>
      <xdr:row>58</xdr:row>
      <xdr:rowOff>33839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52649"/>
          <a:ext cx="1270" cy="1325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37666</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9981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33839</xdr:rowOff>
    </xdr:from>
    <xdr:to>
      <xdr:col>55</xdr:col>
      <xdr:colOff>88900</xdr:colOff>
      <xdr:row>58</xdr:row>
      <xdr:rowOff>33839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9977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26826</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27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79,126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80149</xdr:rowOff>
    </xdr:from>
    <xdr:to>
      <xdr:col>55</xdr:col>
      <xdr:colOff>88900</xdr:colOff>
      <xdr:row>50</xdr:row>
      <xdr:rowOff>80149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52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73082</xdr:rowOff>
    </xdr:from>
    <xdr:to>
      <xdr:col>55</xdr:col>
      <xdr:colOff>0</xdr:colOff>
      <xdr:row>54</xdr:row>
      <xdr:rowOff>91751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331382"/>
          <a:ext cx="8382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75499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333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97072</xdr:rowOff>
    </xdr:from>
    <xdr:to>
      <xdr:col>55</xdr:col>
      <xdr:colOff>50800</xdr:colOff>
      <xdr:row>55</xdr:row>
      <xdr:rowOff>27222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35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117659</xdr:rowOff>
    </xdr:from>
    <xdr:to>
      <xdr:col>50</xdr:col>
      <xdr:colOff>114300</xdr:colOff>
      <xdr:row>54</xdr:row>
      <xdr:rowOff>73082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8861609"/>
          <a:ext cx="889000" cy="46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73013</xdr:rowOff>
    </xdr:from>
    <xdr:to>
      <xdr:col>50</xdr:col>
      <xdr:colOff>165100</xdr:colOff>
      <xdr:row>55</xdr:row>
      <xdr:rowOff>3163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33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165740</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42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117659</xdr:rowOff>
    </xdr:from>
    <xdr:to>
      <xdr:col>45</xdr:col>
      <xdr:colOff>177800</xdr:colOff>
      <xdr:row>52</xdr:row>
      <xdr:rowOff>122803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8861609"/>
          <a:ext cx="889000" cy="17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62726</xdr:rowOff>
    </xdr:from>
    <xdr:to>
      <xdr:col>46</xdr:col>
      <xdr:colOff>38100</xdr:colOff>
      <xdr:row>54</xdr:row>
      <xdr:rowOff>164326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32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155453</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41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122803</xdr:rowOff>
    </xdr:from>
    <xdr:to>
      <xdr:col>41</xdr:col>
      <xdr:colOff>50800</xdr:colOff>
      <xdr:row>54</xdr:row>
      <xdr:rowOff>87903</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038203"/>
          <a:ext cx="889000" cy="308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82080</xdr:rowOff>
    </xdr:from>
    <xdr:to>
      <xdr:col>41</xdr:col>
      <xdr:colOff>101600</xdr:colOff>
      <xdr:row>55</xdr:row>
      <xdr:rowOff>12230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34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3357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43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18377</xdr:rowOff>
    </xdr:from>
    <xdr:to>
      <xdr:col>36</xdr:col>
      <xdr:colOff>165100</xdr:colOff>
      <xdr:row>55</xdr:row>
      <xdr:rowOff>119977</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44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111104</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54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40951</xdr:rowOff>
    </xdr:from>
    <xdr:to>
      <xdr:col>55</xdr:col>
      <xdr:colOff>50800</xdr:colOff>
      <xdr:row>54</xdr:row>
      <xdr:rowOff>142551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29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63828</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15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22282</xdr:rowOff>
    </xdr:from>
    <xdr:to>
      <xdr:col>50</xdr:col>
      <xdr:colOff>165100</xdr:colOff>
      <xdr:row>54</xdr:row>
      <xdr:rowOff>123882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28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140409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05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66859</xdr:rowOff>
    </xdr:from>
    <xdr:to>
      <xdr:col>46</xdr:col>
      <xdr:colOff>38100</xdr:colOff>
      <xdr:row>51</xdr:row>
      <xdr:rowOff>168459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881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13536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858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72003</xdr:rowOff>
    </xdr:from>
    <xdr:to>
      <xdr:col>41</xdr:col>
      <xdr:colOff>101600</xdr:colOff>
      <xdr:row>53</xdr:row>
      <xdr:rowOff>2153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898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18680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876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37103</xdr:rowOff>
    </xdr:from>
    <xdr:to>
      <xdr:col>36</xdr:col>
      <xdr:colOff>165100</xdr:colOff>
      <xdr:row>54</xdr:row>
      <xdr:rowOff>138703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29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155230</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070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72050</xdr:rowOff>
    </xdr:from>
    <xdr:to>
      <xdr:col>54</xdr:col>
      <xdr:colOff>189865</xdr:colOff>
      <xdr:row>78</xdr:row>
      <xdr:rowOff>164001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73550"/>
          <a:ext cx="1270" cy="1463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167828</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40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164001</xdr:rowOff>
    </xdr:from>
    <xdr:to>
      <xdr:col>55</xdr:col>
      <xdr:colOff>88900</xdr:colOff>
      <xdr:row>78</xdr:row>
      <xdr:rowOff>164001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37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18727</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48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198,878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72050</xdr:rowOff>
    </xdr:from>
    <xdr:to>
      <xdr:col>55</xdr:col>
      <xdr:colOff>88900</xdr:colOff>
      <xdr:row>70</xdr:row>
      <xdr:rowOff>72050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7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75837</xdr:rowOff>
    </xdr:from>
    <xdr:to>
      <xdr:col>55</xdr:col>
      <xdr:colOff>0</xdr:colOff>
      <xdr:row>77</xdr:row>
      <xdr:rowOff>128209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277487"/>
          <a:ext cx="838200" cy="52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90868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121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67991</xdr:rowOff>
    </xdr:from>
    <xdr:to>
      <xdr:col>55</xdr:col>
      <xdr:colOff>50800</xdr:colOff>
      <xdr:row>77</xdr:row>
      <xdr:rowOff>169591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26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42934</xdr:rowOff>
    </xdr:from>
    <xdr:to>
      <xdr:col>50</xdr:col>
      <xdr:colOff>114300</xdr:colOff>
      <xdr:row>77</xdr:row>
      <xdr:rowOff>75837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244584"/>
          <a:ext cx="889000" cy="3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155491</xdr:rowOff>
    </xdr:from>
    <xdr:to>
      <xdr:col>50</xdr:col>
      <xdr:colOff>165100</xdr:colOff>
      <xdr:row>78</xdr:row>
      <xdr:rowOff>85641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5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76768</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44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42934</xdr:rowOff>
    </xdr:from>
    <xdr:to>
      <xdr:col>45</xdr:col>
      <xdr:colOff>177800</xdr:colOff>
      <xdr:row>77</xdr:row>
      <xdr:rowOff>135973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244584"/>
          <a:ext cx="889000" cy="9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110030</xdr:rowOff>
    </xdr:from>
    <xdr:to>
      <xdr:col>46</xdr:col>
      <xdr:colOff>38100</xdr:colOff>
      <xdr:row>78</xdr:row>
      <xdr:rowOff>40180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31307</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40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130290</xdr:rowOff>
    </xdr:from>
    <xdr:to>
      <xdr:col>41</xdr:col>
      <xdr:colOff>50800</xdr:colOff>
      <xdr:row>77</xdr:row>
      <xdr:rowOff>135973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331940"/>
          <a:ext cx="889000" cy="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12517</xdr:rowOff>
    </xdr:from>
    <xdr:to>
      <xdr:col>41</xdr:col>
      <xdr:colOff>101600</xdr:colOff>
      <xdr:row>78</xdr:row>
      <xdr:rowOff>114117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105244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47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170472</xdr:rowOff>
    </xdr:from>
    <xdr:to>
      <xdr:col>36</xdr:col>
      <xdr:colOff>165100</xdr:colOff>
      <xdr:row>78</xdr:row>
      <xdr:rowOff>100622</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91749</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46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77409</xdr:rowOff>
    </xdr:from>
    <xdr:to>
      <xdr:col>55</xdr:col>
      <xdr:colOff>50800</xdr:colOff>
      <xdr:row>78</xdr:row>
      <xdr:rowOff>7559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27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55836</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57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25037</xdr:rowOff>
    </xdr:from>
    <xdr:to>
      <xdr:col>50</xdr:col>
      <xdr:colOff>165100</xdr:colOff>
      <xdr:row>77</xdr:row>
      <xdr:rowOff>126637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2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143164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001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163584</xdr:rowOff>
    </xdr:from>
    <xdr:to>
      <xdr:col>46</xdr:col>
      <xdr:colOff>38100</xdr:colOff>
      <xdr:row>77</xdr:row>
      <xdr:rowOff>93734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19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110261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96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85173</xdr:rowOff>
    </xdr:from>
    <xdr:to>
      <xdr:col>41</xdr:col>
      <xdr:colOff>101600</xdr:colOff>
      <xdr:row>78</xdr:row>
      <xdr:rowOff>15323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28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31850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06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79490</xdr:rowOff>
    </xdr:from>
    <xdr:to>
      <xdr:col>36</xdr:col>
      <xdr:colOff>165100</xdr:colOff>
      <xdr:row>78</xdr:row>
      <xdr:rowOff>9640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2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26167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05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157327</xdr:rowOff>
    </xdr:from>
    <xdr:to>
      <xdr:col>54</xdr:col>
      <xdr:colOff>189865</xdr:colOff>
      <xdr:row>99</xdr:row>
      <xdr:rowOff>99454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87827"/>
          <a:ext cx="1270" cy="1485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103281</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7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99454</xdr:rowOff>
    </xdr:from>
    <xdr:to>
      <xdr:col>55</xdr:col>
      <xdr:colOff>88900</xdr:colOff>
      <xdr:row>99</xdr:row>
      <xdr:rowOff>99454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73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104004</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63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157327</xdr:rowOff>
    </xdr:from>
    <xdr:to>
      <xdr:col>55</xdr:col>
      <xdr:colOff>88900</xdr:colOff>
      <xdr:row>90</xdr:row>
      <xdr:rowOff>157327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87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142900</xdr:rowOff>
    </xdr:from>
    <xdr:to>
      <xdr:col>55</xdr:col>
      <xdr:colOff>0</xdr:colOff>
      <xdr:row>96</xdr:row>
      <xdr:rowOff>152540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602100"/>
          <a:ext cx="838200" cy="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102658</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390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79781</xdr:rowOff>
    </xdr:from>
    <xdr:to>
      <xdr:col>55</xdr:col>
      <xdr:colOff>50800</xdr:colOff>
      <xdr:row>97</xdr:row>
      <xdr:rowOff>9931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152540</xdr:rowOff>
    </xdr:from>
    <xdr:to>
      <xdr:col>50</xdr:col>
      <xdr:colOff>114300</xdr:colOff>
      <xdr:row>97</xdr:row>
      <xdr:rowOff>33858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611740"/>
          <a:ext cx="889000" cy="5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120371</xdr:rowOff>
    </xdr:from>
    <xdr:to>
      <xdr:col>50</xdr:col>
      <xdr:colOff>165100</xdr:colOff>
      <xdr:row>97</xdr:row>
      <xdr:rowOff>50521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57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41648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67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33858</xdr:rowOff>
    </xdr:from>
    <xdr:to>
      <xdr:col>45</xdr:col>
      <xdr:colOff>177800</xdr:colOff>
      <xdr:row>98</xdr:row>
      <xdr:rowOff>63398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664508"/>
          <a:ext cx="889000" cy="20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77636</xdr:rowOff>
    </xdr:from>
    <xdr:to>
      <xdr:col>46</xdr:col>
      <xdr:colOff>38100</xdr:colOff>
      <xdr:row>95</xdr:row>
      <xdr:rowOff>7786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19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24313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596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164</xdr:rowOff>
    </xdr:from>
    <xdr:to>
      <xdr:col>41</xdr:col>
      <xdr:colOff>50800</xdr:colOff>
      <xdr:row>98</xdr:row>
      <xdr:rowOff>63398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459364"/>
          <a:ext cx="889000" cy="40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20993</xdr:rowOff>
    </xdr:from>
    <xdr:to>
      <xdr:col>41</xdr:col>
      <xdr:colOff>101600</xdr:colOff>
      <xdr:row>95</xdr:row>
      <xdr:rowOff>122593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30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139120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08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56795</xdr:rowOff>
    </xdr:from>
    <xdr:to>
      <xdr:col>36</xdr:col>
      <xdr:colOff>165100</xdr:colOff>
      <xdr:row>97</xdr:row>
      <xdr:rowOff>158395</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68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149522</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78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92100</xdr:rowOff>
    </xdr:from>
    <xdr:to>
      <xdr:col>55</xdr:col>
      <xdr:colOff>50800</xdr:colOff>
      <xdr:row>97</xdr:row>
      <xdr:rowOff>22250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55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70527</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52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101740</xdr:rowOff>
    </xdr:from>
    <xdr:to>
      <xdr:col>50</xdr:col>
      <xdr:colOff>165100</xdr:colOff>
      <xdr:row>97</xdr:row>
      <xdr:rowOff>31890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5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48417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33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154508</xdr:rowOff>
    </xdr:from>
    <xdr:to>
      <xdr:col>46</xdr:col>
      <xdr:colOff>38100</xdr:colOff>
      <xdr:row>97</xdr:row>
      <xdr:rowOff>84658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61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75785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70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12598</xdr:rowOff>
    </xdr:from>
    <xdr:to>
      <xdr:col>41</xdr:col>
      <xdr:colOff>101600</xdr:colOff>
      <xdr:row>98</xdr:row>
      <xdr:rowOff>114198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81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105325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90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120814</xdr:rowOff>
    </xdr:from>
    <xdr:to>
      <xdr:col>36</xdr:col>
      <xdr:colOff>165100</xdr:colOff>
      <xdr:row>96</xdr:row>
      <xdr:rowOff>50964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40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67491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1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28601</xdr:rowOff>
    </xdr:from>
    <xdr:to>
      <xdr:col>85</xdr:col>
      <xdr:colOff>126364</xdr:colOff>
      <xdr:row>38</xdr:row>
      <xdr:rowOff>26315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343551"/>
          <a:ext cx="1269"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30142</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54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26315</xdr:rowOff>
    </xdr:from>
    <xdr:to>
      <xdr:col>86</xdr:col>
      <xdr:colOff>25400</xdr:colOff>
      <xdr:row>38</xdr:row>
      <xdr:rowOff>26315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541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146728</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11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28601</xdr:rowOff>
    </xdr:from>
    <xdr:to>
      <xdr:col>86</xdr:col>
      <xdr:colOff>25400</xdr:colOff>
      <xdr:row>31</xdr:row>
      <xdr:rowOff>28601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343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28639</xdr:rowOff>
    </xdr:from>
    <xdr:to>
      <xdr:col>85</xdr:col>
      <xdr:colOff>127000</xdr:colOff>
      <xdr:row>37</xdr:row>
      <xdr:rowOff>110973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372289"/>
          <a:ext cx="838200" cy="82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120045</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5949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97168</xdr:rowOff>
    </xdr:from>
    <xdr:to>
      <xdr:col>85</xdr:col>
      <xdr:colOff>177800</xdr:colOff>
      <xdr:row>36</xdr:row>
      <xdr:rowOff>27318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09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110973</xdr:rowOff>
    </xdr:from>
    <xdr:to>
      <xdr:col>81</xdr:col>
      <xdr:colOff>50800</xdr:colOff>
      <xdr:row>37</xdr:row>
      <xdr:rowOff>116954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454623"/>
          <a:ext cx="889000" cy="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61125</xdr:rowOff>
    </xdr:from>
    <xdr:to>
      <xdr:col>81</xdr:col>
      <xdr:colOff>101600</xdr:colOff>
      <xdr:row>35</xdr:row>
      <xdr:rowOff>162725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06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7802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583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116954</xdr:rowOff>
    </xdr:from>
    <xdr:to>
      <xdr:col>76</xdr:col>
      <xdr:colOff>114300</xdr:colOff>
      <xdr:row>37</xdr:row>
      <xdr:rowOff>127622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460604"/>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153365</xdr:rowOff>
    </xdr:from>
    <xdr:to>
      <xdr:col>76</xdr:col>
      <xdr:colOff>165100</xdr:colOff>
      <xdr:row>35</xdr:row>
      <xdr:rowOff>83515</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598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100042</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575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127622</xdr:rowOff>
    </xdr:from>
    <xdr:to>
      <xdr:col>71</xdr:col>
      <xdr:colOff>177800</xdr:colOff>
      <xdr:row>37</xdr:row>
      <xdr:rowOff>155549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471272"/>
          <a:ext cx="889000" cy="2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53086</xdr:rowOff>
    </xdr:from>
    <xdr:to>
      <xdr:col>72</xdr:col>
      <xdr:colOff>38100</xdr:colOff>
      <xdr:row>35</xdr:row>
      <xdr:rowOff>154686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05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171213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58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130277</xdr:rowOff>
    </xdr:from>
    <xdr:to>
      <xdr:col>67</xdr:col>
      <xdr:colOff>101600</xdr:colOff>
      <xdr:row>36</xdr:row>
      <xdr:rowOff>60427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13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76954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590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149289</xdr:rowOff>
    </xdr:from>
    <xdr:to>
      <xdr:col>85</xdr:col>
      <xdr:colOff>177800</xdr:colOff>
      <xdr:row>37</xdr:row>
      <xdr:rowOff>79439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32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127716</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29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60173</xdr:rowOff>
    </xdr:from>
    <xdr:to>
      <xdr:col>81</xdr:col>
      <xdr:colOff>101600</xdr:colOff>
      <xdr:row>37</xdr:row>
      <xdr:rowOff>161773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40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152899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496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66154</xdr:rowOff>
    </xdr:from>
    <xdr:to>
      <xdr:col>76</xdr:col>
      <xdr:colOff>165100</xdr:colOff>
      <xdr:row>37</xdr:row>
      <xdr:rowOff>167754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4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158881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50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76822</xdr:rowOff>
    </xdr:from>
    <xdr:to>
      <xdr:col>72</xdr:col>
      <xdr:colOff>38100</xdr:colOff>
      <xdr:row>38</xdr:row>
      <xdr:rowOff>6972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42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169549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51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104749</xdr:rowOff>
    </xdr:from>
    <xdr:to>
      <xdr:col>67</xdr:col>
      <xdr:colOff>101600</xdr:colOff>
      <xdr:row>38</xdr:row>
      <xdr:rowOff>34899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44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26026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54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169707</xdr:rowOff>
    </xdr:from>
    <xdr:to>
      <xdr:col>85</xdr:col>
      <xdr:colOff>126364</xdr:colOff>
      <xdr:row>59</xdr:row>
      <xdr:rowOff>92860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742207"/>
          <a:ext cx="1269" cy="1466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96687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21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92860</xdr:rowOff>
    </xdr:from>
    <xdr:to>
      <xdr:col>86</xdr:col>
      <xdr:colOff>25400</xdr:colOff>
      <xdr:row>59</xdr:row>
      <xdr:rowOff>92860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208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116384</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17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236,062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169707</xdr:rowOff>
    </xdr:from>
    <xdr:to>
      <xdr:col>86</xdr:col>
      <xdr:colOff>25400</xdr:colOff>
      <xdr:row>50</xdr:row>
      <xdr:rowOff>169707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742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76767</xdr:rowOff>
    </xdr:from>
    <xdr:to>
      <xdr:col>85</xdr:col>
      <xdr:colOff>127000</xdr:colOff>
      <xdr:row>58</xdr:row>
      <xdr:rowOff>35092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849417"/>
          <a:ext cx="838200" cy="12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86682</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8593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108255</xdr:rowOff>
    </xdr:from>
    <xdr:to>
      <xdr:col>85</xdr:col>
      <xdr:colOff>177800</xdr:colOff>
      <xdr:row>58</xdr:row>
      <xdr:rowOff>38405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88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35092</xdr:rowOff>
    </xdr:from>
    <xdr:to>
      <xdr:col>81</xdr:col>
      <xdr:colOff>50800</xdr:colOff>
      <xdr:row>58</xdr:row>
      <xdr:rowOff>145819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979192"/>
          <a:ext cx="889000" cy="110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40223</xdr:rowOff>
    </xdr:from>
    <xdr:to>
      <xdr:col>81</xdr:col>
      <xdr:colOff>101600</xdr:colOff>
      <xdr:row>58</xdr:row>
      <xdr:rowOff>141823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984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132950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1007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145819</xdr:rowOff>
    </xdr:from>
    <xdr:to>
      <xdr:col>76</xdr:col>
      <xdr:colOff>114300</xdr:colOff>
      <xdr:row>58</xdr:row>
      <xdr:rowOff>147351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10089919"/>
          <a:ext cx="889000" cy="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171074</xdr:rowOff>
    </xdr:from>
    <xdr:to>
      <xdr:col>76</xdr:col>
      <xdr:colOff>165100</xdr:colOff>
      <xdr:row>58</xdr:row>
      <xdr:rowOff>101224</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94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117751</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718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147351</xdr:rowOff>
    </xdr:from>
    <xdr:to>
      <xdr:col>71</xdr:col>
      <xdr:colOff>177800</xdr:colOff>
      <xdr:row>59</xdr:row>
      <xdr:rowOff>23723</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10091451"/>
          <a:ext cx="889000" cy="4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134544</xdr:rowOff>
    </xdr:from>
    <xdr:to>
      <xdr:col>72</xdr:col>
      <xdr:colOff>38100</xdr:colOff>
      <xdr:row>58</xdr:row>
      <xdr:rowOff>64694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90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81221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68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91628</xdr:rowOff>
    </xdr:from>
    <xdr:to>
      <xdr:col>67</xdr:col>
      <xdr:colOff>101600</xdr:colOff>
      <xdr:row>59</xdr:row>
      <xdr:rowOff>21778</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1003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38305</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810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25967</xdr:rowOff>
    </xdr:from>
    <xdr:to>
      <xdr:col>85</xdr:col>
      <xdr:colOff>177800</xdr:colOff>
      <xdr:row>57</xdr:row>
      <xdr:rowOff>127567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79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48844</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65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155742</xdr:rowOff>
    </xdr:from>
    <xdr:to>
      <xdr:col>81</xdr:col>
      <xdr:colOff>101600</xdr:colOff>
      <xdr:row>58</xdr:row>
      <xdr:rowOff>85892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92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102419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70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95019</xdr:rowOff>
    </xdr:from>
    <xdr:to>
      <xdr:col>76</xdr:col>
      <xdr:colOff>165100</xdr:colOff>
      <xdr:row>59</xdr:row>
      <xdr:rowOff>25169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1003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16296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1013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96551</xdr:rowOff>
    </xdr:from>
    <xdr:to>
      <xdr:col>72</xdr:col>
      <xdr:colOff>38100</xdr:colOff>
      <xdr:row>59</xdr:row>
      <xdr:rowOff>26701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1004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17828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1013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144373</xdr:rowOff>
    </xdr:from>
    <xdr:to>
      <xdr:col>67</xdr:col>
      <xdr:colOff>101600</xdr:colOff>
      <xdr:row>59</xdr:row>
      <xdr:rowOff>74523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1008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65650</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1018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166256</xdr:rowOff>
    </xdr:from>
    <xdr:to>
      <xdr:col>85</xdr:col>
      <xdr:colOff>126364</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167756"/>
          <a:ext cx="1269" cy="142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112933</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94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166256</xdr:rowOff>
    </xdr:from>
    <xdr:to>
      <xdr:col>86</xdr:col>
      <xdr:colOff>25400</xdr:colOff>
      <xdr:row>70</xdr:row>
      <xdr:rowOff>166256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16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138405</xdr:rowOff>
    </xdr:from>
    <xdr:to>
      <xdr:col>85</xdr:col>
      <xdr:colOff>127000</xdr:colOff>
      <xdr:row>79</xdr:row>
      <xdr:rowOff>43687</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5481300" y="12997155"/>
          <a:ext cx="838200" cy="59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121581</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323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143154</xdr:rowOff>
    </xdr:from>
    <xdr:to>
      <xdr:col>85</xdr:col>
      <xdr:colOff>177800</xdr:colOff>
      <xdr:row>78</xdr:row>
      <xdr:rowOff>73304</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34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32258</xdr:rowOff>
    </xdr:from>
    <xdr:to>
      <xdr:col>81</xdr:col>
      <xdr:colOff>50800</xdr:colOff>
      <xdr:row>79</xdr:row>
      <xdr:rowOff>43687</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576808"/>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138392</xdr:rowOff>
    </xdr:from>
    <xdr:to>
      <xdr:col>81</xdr:col>
      <xdr:colOff>101600</xdr:colOff>
      <xdr:row>78</xdr:row>
      <xdr:rowOff>68542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340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85069</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11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32258</xdr:rowOff>
    </xdr:from>
    <xdr:to>
      <xdr:col>76</xdr:col>
      <xdr:colOff>114300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576808"/>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105893</xdr:rowOff>
    </xdr:from>
    <xdr:to>
      <xdr:col>76</xdr:col>
      <xdr:colOff>165100</xdr:colOff>
      <xdr:row>75</xdr:row>
      <xdr:rowOff>36043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279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52570</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25111" y="1256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60249</xdr:rowOff>
    </xdr:from>
    <xdr:to>
      <xdr:col>72</xdr:col>
      <xdr:colOff>38100</xdr:colOff>
      <xdr:row>75</xdr:row>
      <xdr:rowOff>161849</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291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6926</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36111" y="1269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39446</xdr:rowOff>
    </xdr:from>
    <xdr:to>
      <xdr:col>67</xdr:col>
      <xdr:colOff>101600</xdr:colOff>
      <xdr:row>78</xdr:row>
      <xdr:rowOff>141046</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12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157573</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187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87605</xdr:rowOff>
    </xdr:from>
    <xdr:to>
      <xdr:col>85</xdr:col>
      <xdr:colOff>177800</xdr:colOff>
      <xdr:row>76</xdr:row>
      <xdr:rowOff>17754</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29463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110482</xdr:rowOff>
    </xdr:from>
    <xdr:ext cx="534377"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279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164337</xdr:rowOff>
    </xdr:from>
    <xdr:to>
      <xdr:col>81</xdr:col>
      <xdr:colOff>101600</xdr:colOff>
      <xdr:row>79</xdr:row>
      <xdr:rowOff>94487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85614</xdr:rowOff>
    </xdr:from>
    <xdr:ext cx="313932"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24333" y="136301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152908</xdr:rowOff>
    </xdr:from>
    <xdr:to>
      <xdr:col>76</xdr:col>
      <xdr:colOff>165100</xdr:colOff>
      <xdr:row>79</xdr:row>
      <xdr:rowOff>83058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2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74185</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3017" y="13618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164486</xdr:rowOff>
    </xdr:from>
    <xdr:to>
      <xdr:col>85</xdr:col>
      <xdr:colOff>126364</xdr:colOff>
      <xdr:row>98</xdr:row>
      <xdr:rowOff>75136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423536"/>
          <a:ext cx="1269" cy="1453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78963</xdr:rowOff>
    </xdr:from>
    <xdr:ext cx="534377"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688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75136</xdr:rowOff>
    </xdr:from>
    <xdr:to>
      <xdr:col>86</xdr:col>
      <xdr:colOff>25400</xdr:colOff>
      <xdr:row>98</xdr:row>
      <xdr:rowOff>75136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687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111163</xdr:rowOff>
    </xdr:from>
    <xdr:ext cx="599010"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198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120,982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164486</xdr:rowOff>
    </xdr:from>
    <xdr:to>
      <xdr:col>86</xdr:col>
      <xdr:colOff>25400</xdr:colOff>
      <xdr:row>89</xdr:row>
      <xdr:rowOff>164486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42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95710</xdr:rowOff>
    </xdr:from>
    <xdr:to>
      <xdr:col>85</xdr:col>
      <xdr:colOff>127000</xdr:colOff>
      <xdr:row>94</xdr:row>
      <xdr:rowOff>125625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5481300" y="16212010"/>
          <a:ext cx="838200" cy="29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69972</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186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91545</xdr:rowOff>
    </xdr:from>
    <xdr:to>
      <xdr:col>85</xdr:col>
      <xdr:colOff>177800</xdr:colOff>
      <xdr:row>95</xdr:row>
      <xdr:rowOff>21695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20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125625</xdr:rowOff>
    </xdr:from>
    <xdr:to>
      <xdr:col>81</xdr:col>
      <xdr:colOff>50800</xdr:colOff>
      <xdr:row>95</xdr:row>
      <xdr:rowOff>18836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4592300" y="16241925"/>
          <a:ext cx="889000" cy="6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101212</xdr:rowOff>
    </xdr:from>
    <xdr:to>
      <xdr:col>81</xdr:col>
      <xdr:colOff>101600</xdr:colOff>
      <xdr:row>95</xdr:row>
      <xdr:rowOff>31362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217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22489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31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18836</xdr:rowOff>
    </xdr:from>
    <xdr:to>
      <xdr:col>76</xdr:col>
      <xdr:colOff>114300</xdr:colOff>
      <xdr:row>95</xdr:row>
      <xdr:rowOff>50171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3703300" y="16306586"/>
          <a:ext cx="889000" cy="3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46332</xdr:rowOff>
    </xdr:from>
    <xdr:to>
      <xdr:col>76</xdr:col>
      <xdr:colOff>165100</xdr:colOff>
      <xdr:row>94</xdr:row>
      <xdr:rowOff>147932</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162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164459</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593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50171</xdr:rowOff>
    </xdr:from>
    <xdr:to>
      <xdr:col>71</xdr:col>
      <xdr:colOff>177800</xdr:colOff>
      <xdr:row>95</xdr:row>
      <xdr:rowOff>82860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2814300" y="16337921"/>
          <a:ext cx="889000" cy="3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116593</xdr:rowOff>
    </xdr:from>
    <xdr:to>
      <xdr:col>72</xdr:col>
      <xdr:colOff>38100</xdr:colOff>
      <xdr:row>95</xdr:row>
      <xdr:rowOff>46743</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23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63270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00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132857</xdr:rowOff>
    </xdr:from>
    <xdr:to>
      <xdr:col>67</xdr:col>
      <xdr:colOff>101600</xdr:colOff>
      <xdr:row>95</xdr:row>
      <xdr:rowOff>63007</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24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79534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02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44910</xdr:rowOff>
    </xdr:from>
    <xdr:to>
      <xdr:col>85</xdr:col>
      <xdr:colOff>177800</xdr:colOff>
      <xdr:row>94</xdr:row>
      <xdr:rowOff>146510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616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67787</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6012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74825</xdr:rowOff>
    </xdr:from>
    <xdr:to>
      <xdr:col>81</xdr:col>
      <xdr:colOff>101600</xdr:colOff>
      <xdr:row>95</xdr:row>
      <xdr:rowOff>4975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619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21502</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596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139486</xdr:rowOff>
    </xdr:from>
    <xdr:to>
      <xdr:col>76</xdr:col>
      <xdr:colOff>165100</xdr:colOff>
      <xdr:row>95</xdr:row>
      <xdr:rowOff>69636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625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60763</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63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170821</xdr:rowOff>
    </xdr:from>
    <xdr:to>
      <xdr:col>72</xdr:col>
      <xdr:colOff>38100</xdr:colOff>
      <xdr:row>95</xdr:row>
      <xdr:rowOff>100971</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628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92098</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637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32060</xdr:rowOff>
    </xdr:from>
    <xdr:to>
      <xdr:col>67</xdr:col>
      <xdr:colOff>101600</xdr:colOff>
      <xdr:row>95</xdr:row>
      <xdr:rowOff>133660</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631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124787</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641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59690</xdr:rowOff>
    </xdr:from>
    <xdr:to>
      <xdr:col>116</xdr:col>
      <xdr:colOff>62864</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546090"/>
          <a:ext cx="1269" cy="1108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159123</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6742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6367</xdr:rowOff>
    </xdr:from>
    <xdr:ext cx="469744"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32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59690</xdr:rowOff>
    </xdr:from>
    <xdr:to>
      <xdr:col>116</xdr:col>
      <xdr:colOff>152400</xdr:colOff>
      <xdr:row>32</xdr:row>
      <xdr:rowOff>59690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54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76573</xdr:rowOff>
    </xdr:from>
    <xdr:ext cx="313932"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4202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53696</xdr:rowOff>
    </xdr:from>
    <xdr:to>
      <xdr:col>116</xdr:col>
      <xdr:colOff>114300</xdr:colOff>
      <xdr:row>38</xdr:row>
      <xdr:rowOff>155296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56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43180</xdr:rowOff>
    </xdr:from>
    <xdr:to>
      <xdr:col>112</xdr:col>
      <xdr:colOff>38100</xdr:colOff>
      <xdr:row>38</xdr:row>
      <xdr:rowOff>144780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161307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72441</xdr:rowOff>
    </xdr:from>
    <xdr:to>
      <xdr:col>107</xdr:col>
      <xdr:colOff>101600</xdr:colOff>
      <xdr:row>39</xdr:row>
      <xdr:rowOff>2591</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58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19118</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77333" y="6362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3861</xdr:rowOff>
    </xdr:from>
    <xdr:to>
      <xdr:col>102</xdr:col>
      <xdr:colOff>165100</xdr:colOff>
      <xdr:row>37</xdr:row>
      <xdr:rowOff>105461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34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121988</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122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72441</xdr:rowOff>
    </xdr:from>
    <xdr:to>
      <xdr:col>98</xdr:col>
      <xdr:colOff>38100</xdr:colOff>
      <xdr:row>39</xdr:row>
      <xdr:rowOff>2591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58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19118</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99333" y="6362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32123</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5472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総務費は、前年度比</a:t>
          </a:r>
          <a:r>
            <a:rPr kumimoji="1" lang="en-US" altLang="ja-JP" sz="1300">
              <a:latin typeface="ＭＳ Ｐゴシック" panose="020B0600070205080204" pitchFamily="50" charset="-128"/>
              <a:ea typeface="ＭＳ Ｐゴシック" panose="020B0600070205080204" pitchFamily="50" charset="-128"/>
            </a:rPr>
            <a:t>22,084</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20.3</a:t>
          </a:r>
          <a:r>
            <a:rPr kumimoji="1" lang="ja-JP" altLang="en-US" sz="1300">
              <a:latin typeface="ＭＳ Ｐゴシック" panose="020B0600070205080204" pitchFamily="50" charset="-128"/>
              <a:ea typeface="ＭＳ Ｐゴシック" panose="020B0600070205080204" pitchFamily="50" charset="-128"/>
            </a:rPr>
            <a:t>％）の増加となっているが、ふるさと納税返礼品の費用の増が要因。</a:t>
          </a:r>
        </a:p>
        <a:p>
          <a:r>
            <a:rPr kumimoji="1" lang="ja-JP" altLang="en-US" sz="1300">
              <a:latin typeface="ＭＳ Ｐゴシック" panose="020B0600070205080204" pitchFamily="50" charset="-128"/>
              <a:ea typeface="ＭＳ Ｐゴシック" panose="020B0600070205080204" pitchFamily="50" charset="-128"/>
            </a:rPr>
            <a:t>　民生費は、前年度比</a:t>
          </a:r>
          <a:r>
            <a:rPr kumimoji="1" lang="en-US" altLang="ja-JP" sz="1300">
              <a:latin typeface="ＭＳ Ｐゴシック" panose="020B0600070205080204" pitchFamily="50" charset="-128"/>
              <a:ea typeface="ＭＳ Ｐゴシック" panose="020B0600070205080204" pitchFamily="50" charset="-128"/>
            </a:rPr>
            <a:t>10,274</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％）の減少となっているが、</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に実施した子育て世帯への臨時特別給付金事業の終了が要因。</a:t>
          </a:r>
        </a:p>
        <a:p>
          <a:r>
            <a:rPr kumimoji="1" lang="ja-JP" altLang="en-US" sz="1300">
              <a:latin typeface="ＭＳ Ｐゴシック" panose="020B0600070205080204" pitchFamily="50" charset="-128"/>
              <a:ea typeface="ＭＳ Ｐゴシック" panose="020B0600070205080204" pitchFamily="50" charset="-128"/>
            </a:rPr>
            <a:t>　商工費は、前年度比</a:t>
          </a:r>
          <a:r>
            <a:rPr kumimoji="1" lang="en-US" altLang="ja-JP" sz="1300">
              <a:latin typeface="ＭＳ Ｐゴシック" panose="020B0600070205080204" pitchFamily="50" charset="-128"/>
              <a:ea typeface="ＭＳ Ｐゴシック" panose="020B0600070205080204" pitchFamily="50" charset="-128"/>
            </a:rPr>
            <a:t>6,873</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16.8</a:t>
          </a:r>
          <a:r>
            <a:rPr kumimoji="1" lang="ja-JP" altLang="en-US" sz="1300">
              <a:latin typeface="ＭＳ Ｐゴシック" panose="020B0600070205080204" pitchFamily="50" charset="-128"/>
              <a:ea typeface="ＭＳ Ｐゴシック" panose="020B0600070205080204" pitchFamily="50" charset="-128"/>
            </a:rPr>
            <a:t>％）の減少となっているが、</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の飲食店等営業時間短縮協力金や樽ケ橋遊園改修事業の完了による減が要因。</a:t>
          </a:r>
        </a:p>
        <a:p>
          <a:r>
            <a:rPr kumimoji="1" lang="ja-JP" altLang="en-US" sz="1300">
              <a:latin typeface="ＭＳ Ｐゴシック" panose="020B0600070205080204" pitchFamily="50" charset="-128"/>
              <a:ea typeface="ＭＳ Ｐゴシック" panose="020B0600070205080204" pitchFamily="50" charset="-128"/>
            </a:rPr>
            <a:t>　教育費は、前年度比</a:t>
          </a:r>
          <a:r>
            <a:rPr kumimoji="1" lang="en-US" altLang="ja-JP" sz="1300">
              <a:latin typeface="ＭＳ Ｐゴシック" panose="020B0600070205080204" pitchFamily="50" charset="-128"/>
              <a:ea typeface="ＭＳ Ｐゴシック" panose="020B0600070205080204" pitchFamily="50" charset="-128"/>
            </a:rPr>
            <a:t>17,031</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23.1</a:t>
          </a:r>
          <a:r>
            <a:rPr kumimoji="1" lang="ja-JP" altLang="en-US" sz="1300">
              <a:latin typeface="ＭＳ Ｐゴシック" panose="020B0600070205080204" pitchFamily="50" charset="-128"/>
              <a:ea typeface="ＭＳ Ｐゴシック" panose="020B0600070205080204" pitchFamily="50" charset="-128"/>
            </a:rPr>
            <a:t>％）の増加となっているが、小・中学校施設整備工事や中条小学校改築事業などによるものである。</a:t>
          </a:r>
        </a:p>
        <a:p>
          <a:r>
            <a:rPr kumimoji="1" lang="ja-JP" altLang="en-US" sz="1300">
              <a:latin typeface="ＭＳ Ｐゴシック" panose="020B0600070205080204" pitchFamily="50" charset="-128"/>
              <a:ea typeface="ＭＳ Ｐゴシック" panose="020B0600070205080204" pitchFamily="50" charset="-128"/>
            </a:rPr>
            <a:t>　災害復旧費は、住民一人当たり</a:t>
          </a:r>
          <a:r>
            <a:rPr kumimoji="1" lang="en-US" altLang="ja-JP" sz="1300">
              <a:latin typeface="ＭＳ Ｐゴシック" panose="020B0600070205080204" pitchFamily="50" charset="-128"/>
              <a:ea typeface="ＭＳ Ｐゴシック" panose="020B0600070205080204" pitchFamily="50" charset="-128"/>
            </a:rPr>
            <a:t>15,534</a:t>
          </a:r>
          <a:r>
            <a:rPr kumimoji="1" lang="ja-JP" altLang="en-US" sz="1300">
              <a:latin typeface="ＭＳ Ｐゴシック" panose="020B0600070205080204" pitchFamily="50" charset="-128"/>
              <a:ea typeface="ＭＳ Ｐゴシック" panose="020B0600070205080204" pitchFamily="50" charset="-128"/>
            </a:rPr>
            <a:t>円となっているが、主に令和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年８月豪雨災害の復旧事業によるものである。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新潟県胎内市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財政調整基金については、ふるさと納税寄附金が好調だったことにより積み立てを行うことが出来た。</a:t>
          </a:r>
        </a:p>
        <a:p>
          <a:r>
            <a:rPr kumimoji="1" lang="ja-JP" altLang="en-US" sz="1200">
              <a:latin typeface="ＭＳ ゴシック" pitchFamily="49" charset="-128"/>
              <a:ea typeface="ＭＳ ゴシック" pitchFamily="49" charset="-128"/>
            </a:rPr>
            <a:t>　実質収支額については、</a:t>
          </a:r>
          <a:r>
            <a:rPr kumimoji="1" lang="en-US" altLang="ja-JP" sz="1200">
              <a:latin typeface="ＭＳ ゴシック" pitchFamily="49" charset="-128"/>
              <a:ea typeface="ＭＳ ゴシック" pitchFamily="49" charset="-128"/>
            </a:rPr>
            <a:t>11.56</a:t>
          </a:r>
          <a:r>
            <a:rPr kumimoji="1" lang="ja-JP" altLang="en-US" sz="1200">
              <a:latin typeface="ＭＳ ゴシック" pitchFamily="49" charset="-128"/>
              <a:ea typeface="ＭＳ ゴシック" pitchFamily="49" charset="-128"/>
            </a:rPr>
            <a:t>％とふるさと納税寄附金が</a:t>
          </a:r>
          <a:r>
            <a:rPr kumimoji="1" lang="en-US" altLang="ja-JP" sz="1200">
              <a:latin typeface="ＭＳ ゴシック" pitchFamily="49" charset="-128"/>
              <a:ea typeface="ＭＳ ゴシック" pitchFamily="49" charset="-128"/>
            </a:rPr>
            <a:t>R02</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R03</a:t>
          </a:r>
          <a:r>
            <a:rPr kumimoji="1" lang="ja-JP" altLang="en-US" sz="1200">
              <a:latin typeface="ＭＳ ゴシック" pitchFamily="49" charset="-128"/>
              <a:ea typeface="ＭＳ ゴシック" pitchFamily="49" charset="-128"/>
            </a:rPr>
            <a:t>に引き続き好調だったことから大きくなっているが、</a:t>
          </a:r>
          <a:r>
            <a:rPr kumimoji="1" lang="en-US" altLang="ja-JP" sz="1200">
              <a:latin typeface="ＭＳ ゴシック" pitchFamily="49" charset="-128"/>
              <a:ea typeface="ＭＳ ゴシック" pitchFamily="49" charset="-128"/>
            </a:rPr>
            <a:t>R03</a:t>
          </a:r>
          <a:r>
            <a:rPr kumimoji="1" lang="ja-JP" altLang="en-US" sz="1200">
              <a:latin typeface="ＭＳ ゴシック" pitchFamily="49" charset="-128"/>
              <a:ea typeface="ＭＳ ゴシック" pitchFamily="49" charset="-128"/>
            </a:rPr>
            <a:t>年度比では令和４年８月豪雨の災害復旧事業の支出の影響により減少している。</a:t>
          </a:r>
        </a:p>
        <a:p>
          <a:r>
            <a:rPr kumimoji="1" lang="ja-JP" altLang="en-US" sz="1200">
              <a:latin typeface="ＭＳ ゴシック" pitchFamily="49" charset="-128"/>
              <a:ea typeface="ＭＳ ゴシック" pitchFamily="49" charset="-128"/>
            </a:rPr>
            <a:t>　今後も市税、国県支出金、ふるさと納税寄附金などの歳入確保に努め、歳出についても歳入に見合う規模となるように削減して圧縮を図る。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新潟県胎内市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全ての会計において、赤字は生じていない。ただし、公共下水道事業会計や農業集落排水事業会計などは、今後も経営の健全化に向けて経営改善などに注力する必要がある。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5" zeroHeight="1" x14ac:dyDescent="0.25"/>
  <cols>
    <col min="1" max="11" width="2.1328125" style="174" customWidth="1"/>
    <col min="12" max="12" width="2.265625" style="174" customWidth="1"/>
    <col min="13" max="17" width="2.3984375" style="174" customWidth="1"/>
    <col min="18" max="119" width="2.1328125" style="174" customWidth="1"/>
    <col min="120" max="16384" width="0" style="174" hidden="1"/>
  </cols>
  <sheetData>
    <row r="1" spans="1:119" ht="33" customHeight="1" x14ac:dyDescent="0.25">
      <c r="B1" s="604" t="s">
        <v>81</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3.25" thickBot="1" x14ac:dyDescent="0.3">
      <c r="B2" s="176" t="s">
        <v>82</v>
      </c>
      <c r="C2" s="176"/>
      <c r="D2" s="177"/>
    </row>
    <row r="3" spans="1:119" ht="18.75" customHeight="1" thickBot="1" x14ac:dyDescent="0.3">
      <c r="A3" s="175"/>
      <c r="B3" s="605" t="s">
        <v>83</v>
      </c>
      <c r="C3" s="606"/>
      <c r="D3" s="606"/>
      <c r="E3" s="607"/>
      <c r="F3" s="607"/>
      <c r="G3" s="607"/>
      <c r="H3" s="607"/>
      <c r="I3" s="607"/>
      <c r="J3" s="607"/>
      <c r="K3" s="607"/>
      <c r="L3" s="607" t="s">
        <v>84</v>
      </c>
      <c r="M3" s="607"/>
      <c r="N3" s="607"/>
      <c r="O3" s="607"/>
      <c r="P3" s="607"/>
      <c r="Q3" s="607"/>
      <c r="R3" s="610"/>
      <c r="S3" s="610"/>
      <c r="T3" s="610"/>
      <c r="U3" s="610"/>
      <c r="V3" s="611"/>
      <c r="W3" s="501" t="s">
        <v>85</v>
      </c>
      <c r="X3" s="502"/>
      <c r="Y3" s="502"/>
      <c r="Z3" s="502"/>
      <c r="AA3" s="502"/>
      <c r="AB3" s="606"/>
      <c r="AC3" s="610" t="s">
        <v>86</v>
      </c>
      <c r="AD3" s="502"/>
      <c r="AE3" s="502"/>
      <c r="AF3" s="502"/>
      <c r="AG3" s="502"/>
      <c r="AH3" s="502"/>
      <c r="AI3" s="502"/>
      <c r="AJ3" s="502"/>
      <c r="AK3" s="502"/>
      <c r="AL3" s="572"/>
      <c r="AM3" s="501" t="s">
        <v>87</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88</v>
      </c>
      <c r="BO3" s="502"/>
      <c r="BP3" s="502"/>
      <c r="BQ3" s="502"/>
      <c r="BR3" s="502"/>
      <c r="BS3" s="502"/>
      <c r="BT3" s="502"/>
      <c r="BU3" s="572"/>
      <c r="BV3" s="501" t="s">
        <v>89</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90</v>
      </c>
      <c r="CU3" s="502"/>
      <c r="CV3" s="502"/>
      <c r="CW3" s="502"/>
      <c r="CX3" s="502"/>
      <c r="CY3" s="502"/>
      <c r="CZ3" s="502"/>
      <c r="DA3" s="572"/>
      <c r="DB3" s="501" t="s">
        <v>91</v>
      </c>
      <c r="DC3" s="502"/>
      <c r="DD3" s="502"/>
      <c r="DE3" s="502"/>
      <c r="DF3" s="502"/>
      <c r="DG3" s="502"/>
      <c r="DH3" s="502"/>
      <c r="DI3" s="572"/>
    </row>
    <row r="4" spans="1:119" ht="18.75" customHeight="1" x14ac:dyDescent="0.2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92</v>
      </c>
      <c r="AZ4" s="459"/>
      <c r="BA4" s="459"/>
      <c r="BB4" s="459"/>
      <c r="BC4" s="459"/>
      <c r="BD4" s="459"/>
      <c r="BE4" s="459"/>
      <c r="BF4" s="459"/>
      <c r="BG4" s="459"/>
      <c r="BH4" s="459"/>
      <c r="BI4" s="459"/>
      <c r="BJ4" s="459"/>
      <c r="BK4" s="459"/>
      <c r="BL4" s="459"/>
      <c r="BM4" s="460"/>
      <c r="BN4" s="461">
        <v>20975511</v>
      </c>
      <c r="BO4" s="462"/>
      <c r="BP4" s="462"/>
      <c r="BQ4" s="462"/>
      <c r="BR4" s="462"/>
      <c r="BS4" s="462"/>
      <c r="BT4" s="462"/>
      <c r="BU4" s="463"/>
      <c r="BV4" s="461">
        <v>20291016</v>
      </c>
      <c r="BW4" s="462"/>
      <c r="BX4" s="462"/>
      <c r="BY4" s="462"/>
      <c r="BZ4" s="462"/>
      <c r="CA4" s="462"/>
      <c r="CB4" s="462"/>
      <c r="CC4" s="463"/>
      <c r="CD4" s="598" t="s">
        <v>93</v>
      </c>
      <c r="CE4" s="599"/>
      <c r="CF4" s="599"/>
      <c r="CG4" s="599"/>
      <c r="CH4" s="599"/>
      <c r="CI4" s="599"/>
      <c r="CJ4" s="599"/>
      <c r="CK4" s="599"/>
      <c r="CL4" s="599"/>
      <c r="CM4" s="599"/>
      <c r="CN4" s="599"/>
      <c r="CO4" s="599"/>
      <c r="CP4" s="599"/>
      <c r="CQ4" s="599"/>
      <c r="CR4" s="599"/>
      <c r="CS4" s="600"/>
      <c r="CT4" s="601">
        <v>11.6</v>
      </c>
      <c r="CU4" s="602"/>
      <c r="CV4" s="602"/>
      <c r="CW4" s="602"/>
      <c r="CX4" s="602"/>
      <c r="CY4" s="602"/>
      <c r="CZ4" s="602"/>
      <c r="DA4" s="603"/>
      <c r="DB4" s="601">
        <v>15.5</v>
      </c>
      <c r="DC4" s="602"/>
      <c r="DD4" s="602"/>
      <c r="DE4" s="602"/>
      <c r="DF4" s="602"/>
      <c r="DG4" s="602"/>
      <c r="DH4" s="602"/>
      <c r="DI4" s="603"/>
    </row>
    <row r="5" spans="1:119" ht="18.75" customHeight="1" x14ac:dyDescent="0.2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94</v>
      </c>
      <c r="AN5" s="389"/>
      <c r="AO5" s="389"/>
      <c r="AP5" s="389"/>
      <c r="AQ5" s="389"/>
      <c r="AR5" s="389"/>
      <c r="AS5" s="389"/>
      <c r="AT5" s="390"/>
      <c r="AU5" s="490" t="s">
        <v>95</v>
      </c>
      <c r="AV5" s="491"/>
      <c r="AW5" s="491"/>
      <c r="AX5" s="491"/>
      <c r="AY5" s="446" t="s">
        <v>96</v>
      </c>
      <c r="AZ5" s="447"/>
      <c r="BA5" s="447"/>
      <c r="BB5" s="447"/>
      <c r="BC5" s="447"/>
      <c r="BD5" s="447"/>
      <c r="BE5" s="447"/>
      <c r="BF5" s="447"/>
      <c r="BG5" s="447"/>
      <c r="BH5" s="447"/>
      <c r="BI5" s="447"/>
      <c r="BJ5" s="447"/>
      <c r="BK5" s="447"/>
      <c r="BL5" s="447"/>
      <c r="BM5" s="448"/>
      <c r="BN5" s="432">
        <v>19534767</v>
      </c>
      <c r="BO5" s="433"/>
      <c r="BP5" s="433"/>
      <c r="BQ5" s="433"/>
      <c r="BR5" s="433"/>
      <c r="BS5" s="433"/>
      <c r="BT5" s="433"/>
      <c r="BU5" s="434"/>
      <c r="BV5" s="432">
        <v>18630688</v>
      </c>
      <c r="BW5" s="433"/>
      <c r="BX5" s="433"/>
      <c r="BY5" s="433"/>
      <c r="BZ5" s="433"/>
      <c r="CA5" s="433"/>
      <c r="CB5" s="433"/>
      <c r="CC5" s="434"/>
      <c r="CD5" s="472" t="s">
        <v>97</v>
      </c>
      <c r="CE5" s="392"/>
      <c r="CF5" s="392"/>
      <c r="CG5" s="392"/>
      <c r="CH5" s="392"/>
      <c r="CI5" s="392"/>
      <c r="CJ5" s="392"/>
      <c r="CK5" s="392"/>
      <c r="CL5" s="392"/>
      <c r="CM5" s="392"/>
      <c r="CN5" s="392"/>
      <c r="CO5" s="392"/>
      <c r="CP5" s="392"/>
      <c r="CQ5" s="392"/>
      <c r="CR5" s="392"/>
      <c r="CS5" s="473"/>
      <c r="CT5" s="429">
        <v>97.6</v>
      </c>
      <c r="CU5" s="430"/>
      <c r="CV5" s="430"/>
      <c r="CW5" s="430"/>
      <c r="CX5" s="430"/>
      <c r="CY5" s="430"/>
      <c r="CZ5" s="430"/>
      <c r="DA5" s="431"/>
      <c r="DB5" s="429">
        <v>92.7</v>
      </c>
      <c r="DC5" s="430"/>
      <c r="DD5" s="430"/>
      <c r="DE5" s="430"/>
      <c r="DF5" s="430"/>
      <c r="DG5" s="430"/>
      <c r="DH5" s="430"/>
      <c r="DI5" s="431"/>
    </row>
    <row r="6" spans="1:119" ht="18.75" customHeight="1" x14ac:dyDescent="0.25">
      <c r="A6" s="175"/>
      <c r="B6" s="578" t="s">
        <v>98</v>
      </c>
      <c r="C6" s="419"/>
      <c r="D6" s="419"/>
      <c r="E6" s="579"/>
      <c r="F6" s="579"/>
      <c r="G6" s="579"/>
      <c r="H6" s="579"/>
      <c r="I6" s="579"/>
      <c r="J6" s="579"/>
      <c r="K6" s="579"/>
      <c r="L6" s="579" t="s">
        <v>99</v>
      </c>
      <c r="M6" s="579"/>
      <c r="N6" s="579"/>
      <c r="O6" s="579"/>
      <c r="P6" s="579"/>
      <c r="Q6" s="579"/>
      <c r="R6" s="417"/>
      <c r="S6" s="417"/>
      <c r="T6" s="417"/>
      <c r="U6" s="417"/>
      <c r="V6" s="585"/>
      <c r="W6" s="522" t="s">
        <v>100</v>
      </c>
      <c r="X6" s="418"/>
      <c r="Y6" s="418"/>
      <c r="Z6" s="418"/>
      <c r="AA6" s="418"/>
      <c r="AB6" s="419"/>
      <c r="AC6" s="590" t="s">
        <v>101</v>
      </c>
      <c r="AD6" s="591"/>
      <c r="AE6" s="591"/>
      <c r="AF6" s="591"/>
      <c r="AG6" s="591"/>
      <c r="AH6" s="591"/>
      <c r="AI6" s="591"/>
      <c r="AJ6" s="591"/>
      <c r="AK6" s="591"/>
      <c r="AL6" s="592"/>
      <c r="AM6" s="489" t="s">
        <v>102</v>
      </c>
      <c r="AN6" s="389"/>
      <c r="AO6" s="389"/>
      <c r="AP6" s="389"/>
      <c r="AQ6" s="389"/>
      <c r="AR6" s="389"/>
      <c r="AS6" s="389"/>
      <c r="AT6" s="390"/>
      <c r="AU6" s="490" t="s">
        <v>95</v>
      </c>
      <c r="AV6" s="491"/>
      <c r="AW6" s="491"/>
      <c r="AX6" s="491"/>
      <c r="AY6" s="446" t="s">
        <v>103</v>
      </c>
      <c r="AZ6" s="447"/>
      <c r="BA6" s="447"/>
      <c r="BB6" s="447"/>
      <c r="BC6" s="447"/>
      <c r="BD6" s="447"/>
      <c r="BE6" s="447"/>
      <c r="BF6" s="447"/>
      <c r="BG6" s="447"/>
      <c r="BH6" s="447"/>
      <c r="BI6" s="447"/>
      <c r="BJ6" s="447"/>
      <c r="BK6" s="447"/>
      <c r="BL6" s="447"/>
      <c r="BM6" s="448"/>
      <c r="BN6" s="432">
        <v>1440744</v>
      </c>
      <c r="BO6" s="433"/>
      <c r="BP6" s="433"/>
      <c r="BQ6" s="433"/>
      <c r="BR6" s="433"/>
      <c r="BS6" s="433"/>
      <c r="BT6" s="433"/>
      <c r="BU6" s="434"/>
      <c r="BV6" s="432">
        <v>1660328</v>
      </c>
      <c r="BW6" s="433"/>
      <c r="BX6" s="433"/>
      <c r="BY6" s="433"/>
      <c r="BZ6" s="433"/>
      <c r="CA6" s="433"/>
      <c r="CB6" s="433"/>
      <c r="CC6" s="434"/>
      <c r="CD6" s="472" t="s">
        <v>104</v>
      </c>
      <c r="CE6" s="392"/>
      <c r="CF6" s="392"/>
      <c r="CG6" s="392"/>
      <c r="CH6" s="392"/>
      <c r="CI6" s="392"/>
      <c r="CJ6" s="392"/>
      <c r="CK6" s="392"/>
      <c r="CL6" s="392"/>
      <c r="CM6" s="392"/>
      <c r="CN6" s="392"/>
      <c r="CO6" s="392"/>
      <c r="CP6" s="392"/>
      <c r="CQ6" s="392"/>
      <c r="CR6" s="392"/>
      <c r="CS6" s="473"/>
      <c r="CT6" s="575">
        <v>99.1</v>
      </c>
      <c r="CU6" s="576"/>
      <c r="CV6" s="576"/>
      <c r="CW6" s="576"/>
      <c r="CX6" s="576"/>
      <c r="CY6" s="576"/>
      <c r="CZ6" s="576"/>
      <c r="DA6" s="577"/>
      <c r="DB6" s="575">
        <v>97.8</v>
      </c>
      <c r="DC6" s="576"/>
      <c r="DD6" s="576"/>
      <c r="DE6" s="576"/>
      <c r="DF6" s="576"/>
      <c r="DG6" s="576"/>
      <c r="DH6" s="576"/>
      <c r="DI6" s="577"/>
    </row>
    <row r="7" spans="1:119" ht="18.75" customHeight="1" x14ac:dyDescent="0.2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105</v>
      </c>
      <c r="AN7" s="389"/>
      <c r="AO7" s="389"/>
      <c r="AP7" s="389"/>
      <c r="AQ7" s="389"/>
      <c r="AR7" s="389"/>
      <c r="AS7" s="389"/>
      <c r="AT7" s="390"/>
      <c r="AU7" s="490" t="s">
        <v>95</v>
      </c>
      <c r="AV7" s="491"/>
      <c r="AW7" s="491"/>
      <c r="AX7" s="491"/>
      <c r="AY7" s="446" t="s">
        <v>106</v>
      </c>
      <c r="AZ7" s="447"/>
      <c r="BA7" s="447"/>
      <c r="BB7" s="447"/>
      <c r="BC7" s="447"/>
      <c r="BD7" s="447"/>
      <c r="BE7" s="447"/>
      <c r="BF7" s="447"/>
      <c r="BG7" s="447"/>
      <c r="BH7" s="447"/>
      <c r="BI7" s="447"/>
      <c r="BJ7" s="447"/>
      <c r="BK7" s="447"/>
      <c r="BL7" s="447"/>
      <c r="BM7" s="448"/>
      <c r="BN7" s="432">
        <v>337420</v>
      </c>
      <c r="BO7" s="433"/>
      <c r="BP7" s="433"/>
      <c r="BQ7" s="433"/>
      <c r="BR7" s="433"/>
      <c r="BS7" s="433"/>
      <c r="BT7" s="433"/>
      <c r="BU7" s="434"/>
      <c r="BV7" s="432">
        <v>125569</v>
      </c>
      <c r="BW7" s="433"/>
      <c r="BX7" s="433"/>
      <c r="BY7" s="433"/>
      <c r="BZ7" s="433"/>
      <c r="CA7" s="433"/>
      <c r="CB7" s="433"/>
      <c r="CC7" s="434"/>
      <c r="CD7" s="472" t="s">
        <v>107</v>
      </c>
      <c r="CE7" s="392"/>
      <c r="CF7" s="392"/>
      <c r="CG7" s="392"/>
      <c r="CH7" s="392"/>
      <c r="CI7" s="392"/>
      <c r="CJ7" s="392"/>
      <c r="CK7" s="392"/>
      <c r="CL7" s="392"/>
      <c r="CM7" s="392"/>
      <c r="CN7" s="392"/>
      <c r="CO7" s="392"/>
      <c r="CP7" s="392"/>
      <c r="CQ7" s="392"/>
      <c r="CR7" s="392"/>
      <c r="CS7" s="473"/>
      <c r="CT7" s="432">
        <v>9541424</v>
      </c>
      <c r="CU7" s="433"/>
      <c r="CV7" s="433"/>
      <c r="CW7" s="433"/>
      <c r="CX7" s="433"/>
      <c r="CY7" s="433"/>
      <c r="CZ7" s="433"/>
      <c r="DA7" s="434"/>
      <c r="DB7" s="432">
        <v>9874162</v>
      </c>
      <c r="DC7" s="433"/>
      <c r="DD7" s="433"/>
      <c r="DE7" s="433"/>
      <c r="DF7" s="433"/>
      <c r="DG7" s="433"/>
      <c r="DH7" s="433"/>
      <c r="DI7" s="434"/>
    </row>
    <row r="8" spans="1:119" ht="18.75" customHeight="1" thickBot="1" x14ac:dyDescent="0.3">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108</v>
      </c>
      <c r="AN8" s="389"/>
      <c r="AO8" s="389"/>
      <c r="AP8" s="389"/>
      <c r="AQ8" s="389"/>
      <c r="AR8" s="389"/>
      <c r="AS8" s="389"/>
      <c r="AT8" s="390"/>
      <c r="AU8" s="490" t="s">
        <v>95</v>
      </c>
      <c r="AV8" s="491"/>
      <c r="AW8" s="491"/>
      <c r="AX8" s="491"/>
      <c r="AY8" s="446" t="s">
        <v>109</v>
      </c>
      <c r="AZ8" s="447"/>
      <c r="BA8" s="447"/>
      <c r="BB8" s="447"/>
      <c r="BC8" s="447"/>
      <c r="BD8" s="447"/>
      <c r="BE8" s="447"/>
      <c r="BF8" s="447"/>
      <c r="BG8" s="447"/>
      <c r="BH8" s="447"/>
      <c r="BI8" s="447"/>
      <c r="BJ8" s="447"/>
      <c r="BK8" s="447"/>
      <c r="BL8" s="447"/>
      <c r="BM8" s="448"/>
      <c r="BN8" s="432">
        <v>1103324</v>
      </c>
      <c r="BO8" s="433"/>
      <c r="BP8" s="433"/>
      <c r="BQ8" s="433"/>
      <c r="BR8" s="433"/>
      <c r="BS8" s="433"/>
      <c r="BT8" s="433"/>
      <c r="BU8" s="434"/>
      <c r="BV8" s="432">
        <v>1534759</v>
      </c>
      <c r="BW8" s="433"/>
      <c r="BX8" s="433"/>
      <c r="BY8" s="433"/>
      <c r="BZ8" s="433"/>
      <c r="CA8" s="433"/>
      <c r="CB8" s="433"/>
      <c r="CC8" s="434"/>
      <c r="CD8" s="472" t="s">
        <v>110</v>
      </c>
      <c r="CE8" s="392"/>
      <c r="CF8" s="392"/>
      <c r="CG8" s="392"/>
      <c r="CH8" s="392"/>
      <c r="CI8" s="392"/>
      <c r="CJ8" s="392"/>
      <c r="CK8" s="392"/>
      <c r="CL8" s="392"/>
      <c r="CM8" s="392"/>
      <c r="CN8" s="392"/>
      <c r="CO8" s="392"/>
      <c r="CP8" s="392"/>
      <c r="CQ8" s="392"/>
      <c r="CR8" s="392"/>
      <c r="CS8" s="473"/>
      <c r="CT8" s="535">
        <v>0.45</v>
      </c>
      <c r="CU8" s="536"/>
      <c r="CV8" s="536"/>
      <c r="CW8" s="536"/>
      <c r="CX8" s="536"/>
      <c r="CY8" s="536"/>
      <c r="CZ8" s="536"/>
      <c r="DA8" s="537"/>
      <c r="DB8" s="535">
        <v>0.46</v>
      </c>
      <c r="DC8" s="536"/>
      <c r="DD8" s="536"/>
      <c r="DE8" s="536"/>
      <c r="DF8" s="536"/>
      <c r="DG8" s="536"/>
      <c r="DH8" s="536"/>
      <c r="DI8" s="537"/>
    </row>
    <row r="9" spans="1:119" ht="18.75" customHeight="1" thickBot="1" x14ac:dyDescent="0.3">
      <c r="A9" s="175"/>
      <c r="B9" s="564" t="s">
        <v>111</v>
      </c>
      <c r="C9" s="565"/>
      <c r="D9" s="565"/>
      <c r="E9" s="565"/>
      <c r="F9" s="565"/>
      <c r="G9" s="565"/>
      <c r="H9" s="565"/>
      <c r="I9" s="565"/>
      <c r="J9" s="565"/>
      <c r="K9" s="483"/>
      <c r="L9" s="566" t="s">
        <v>112</v>
      </c>
      <c r="M9" s="567"/>
      <c r="N9" s="567"/>
      <c r="O9" s="567"/>
      <c r="P9" s="567"/>
      <c r="Q9" s="568"/>
      <c r="R9" s="569">
        <v>28509</v>
      </c>
      <c r="S9" s="570"/>
      <c r="T9" s="570"/>
      <c r="U9" s="570"/>
      <c r="V9" s="571"/>
      <c r="W9" s="501" t="s">
        <v>113</v>
      </c>
      <c r="X9" s="502"/>
      <c r="Y9" s="502"/>
      <c r="Z9" s="502"/>
      <c r="AA9" s="502"/>
      <c r="AB9" s="502"/>
      <c r="AC9" s="502"/>
      <c r="AD9" s="502"/>
      <c r="AE9" s="502"/>
      <c r="AF9" s="502"/>
      <c r="AG9" s="502"/>
      <c r="AH9" s="502"/>
      <c r="AI9" s="502"/>
      <c r="AJ9" s="502"/>
      <c r="AK9" s="502"/>
      <c r="AL9" s="572"/>
      <c r="AM9" s="489" t="s">
        <v>114</v>
      </c>
      <c r="AN9" s="389"/>
      <c r="AO9" s="389"/>
      <c r="AP9" s="389"/>
      <c r="AQ9" s="389"/>
      <c r="AR9" s="389"/>
      <c r="AS9" s="389"/>
      <c r="AT9" s="390"/>
      <c r="AU9" s="490" t="s">
        <v>95</v>
      </c>
      <c r="AV9" s="491"/>
      <c r="AW9" s="491"/>
      <c r="AX9" s="491"/>
      <c r="AY9" s="446" t="s">
        <v>115</v>
      </c>
      <c r="AZ9" s="447"/>
      <c r="BA9" s="447"/>
      <c r="BB9" s="447"/>
      <c r="BC9" s="447"/>
      <c r="BD9" s="447"/>
      <c r="BE9" s="447"/>
      <c r="BF9" s="447"/>
      <c r="BG9" s="447"/>
      <c r="BH9" s="447"/>
      <c r="BI9" s="447"/>
      <c r="BJ9" s="447"/>
      <c r="BK9" s="447"/>
      <c r="BL9" s="447"/>
      <c r="BM9" s="448"/>
      <c r="BN9" s="432">
        <v>-431435</v>
      </c>
      <c r="BO9" s="433"/>
      <c r="BP9" s="433"/>
      <c r="BQ9" s="433"/>
      <c r="BR9" s="433"/>
      <c r="BS9" s="433"/>
      <c r="BT9" s="433"/>
      <c r="BU9" s="434"/>
      <c r="BV9" s="432">
        <v>548566</v>
      </c>
      <c r="BW9" s="433"/>
      <c r="BX9" s="433"/>
      <c r="BY9" s="433"/>
      <c r="BZ9" s="433"/>
      <c r="CA9" s="433"/>
      <c r="CB9" s="433"/>
      <c r="CC9" s="434"/>
      <c r="CD9" s="472" t="s">
        <v>116</v>
      </c>
      <c r="CE9" s="392"/>
      <c r="CF9" s="392"/>
      <c r="CG9" s="392"/>
      <c r="CH9" s="392"/>
      <c r="CI9" s="392"/>
      <c r="CJ9" s="392"/>
      <c r="CK9" s="392"/>
      <c r="CL9" s="392"/>
      <c r="CM9" s="392"/>
      <c r="CN9" s="392"/>
      <c r="CO9" s="392"/>
      <c r="CP9" s="392"/>
      <c r="CQ9" s="392"/>
      <c r="CR9" s="392"/>
      <c r="CS9" s="473"/>
      <c r="CT9" s="429">
        <v>12.4</v>
      </c>
      <c r="CU9" s="430"/>
      <c r="CV9" s="430"/>
      <c r="CW9" s="430"/>
      <c r="CX9" s="430"/>
      <c r="CY9" s="430"/>
      <c r="CZ9" s="430"/>
      <c r="DA9" s="431"/>
      <c r="DB9" s="429">
        <v>13</v>
      </c>
      <c r="DC9" s="430"/>
      <c r="DD9" s="430"/>
      <c r="DE9" s="430"/>
      <c r="DF9" s="430"/>
      <c r="DG9" s="430"/>
      <c r="DH9" s="430"/>
      <c r="DI9" s="431"/>
    </row>
    <row r="10" spans="1:119" ht="18.75" customHeight="1" thickBot="1" x14ac:dyDescent="0.3">
      <c r="A10" s="175"/>
      <c r="B10" s="564"/>
      <c r="C10" s="565"/>
      <c r="D10" s="565"/>
      <c r="E10" s="565"/>
      <c r="F10" s="565"/>
      <c r="G10" s="565"/>
      <c r="H10" s="565"/>
      <c r="I10" s="565"/>
      <c r="J10" s="565"/>
      <c r="K10" s="483"/>
      <c r="L10" s="388" t="s">
        <v>117</v>
      </c>
      <c r="M10" s="389"/>
      <c r="N10" s="389"/>
      <c r="O10" s="389"/>
      <c r="P10" s="389"/>
      <c r="Q10" s="390"/>
      <c r="R10" s="385">
        <v>30198</v>
      </c>
      <c r="S10" s="386"/>
      <c r="T10" s="386"/>
      <c r="U10" s="386"/>
      <c r="V10" s="445"/>
      <c r="W10" s="573"/>
      <c r="X10" s="383"/>
      <c r="Y10" s="383"/>
      <c r="Z10" s="383"/>
      <c r="AA10" s="383"/>
      <c r="AB10" s="383"/>
      <c r="AC10" s="383"/>
      <c r="AD10" s="383"/>
      <c r="AE10" s="383"/>
      <c r="AF10" s="383"/>
      <c r="AG10" s="383"/>
      <c r="AH10" s="383"/>
      <c r="AI10" s="383"/>
      <c r="AJ10" s="383"/>
      <c r="AK10" s="383"/>
      <c r="AL10" s="574"/>
      <c r="AM10" s="489" t="s">
        <v>118</v>
      </c>
      <c r="AN10" s="389"/>
      <c r="AO10" s="389"/>
      <c r="AP10" s="389"/>
      <c r="AQ10" s="389"/>
      <c r="AR10" s="389"/>
      <c r="AS10" s="389"/>
      <c r="AT10" s="390"/>
      <c r="AU10" s="490" t="s">
        <v>119</v>
      </c>
      <c r="AV10" s="491"/>
      <c r="AW10" s="491"/>
      <c r="AX10" s="491"/>
      <c r="AY10" s="446" t="s">
        <v>120</v>
      </c>
      <c r="AZ10" s="447"/>
      <c r="BA10" s="447"/>
      <c r="BB10" s="447"/>
      <c r="BC10" s="447"/>
      <c r="BD10" s="447"/>
      <c r="BE10" s="447"/>
      <c r="BF10" s="447"/>
      <c r="BG10" s="447"/>
      <c r="BH10" s="447"/>
      <c r="BI10" s="447"/>
      <c r="BJ10" s="447"/>
      <c r="BK10" s="447"/>
      <c r="BL10" s="447"/>
      <c r="BM10" s="448"/>
      <c r="BN10" s="432">
        <v>765320</v>
      </c>
      <c r="BO10" s="433"/>
      <c r="BP10" s="433"/>
      <c r="BQ10" s="433"/>
      <c r="BR10" s="433"/>
      <c r="BS10" s="433"/>
      <c r="BT10" s="433"/>
      <c r="BU10" s="434"/>
      <c r="BV10" s="432">
        <v>564861</v>
      </c>
      <c r="BW10" s="433"/>
      <c r="BX10" s="433"/>
      <c r="BY10" s="433"/>
      <c r="BZ10" s="433"/>
      <c r="CA10" s="433"/>
      <c r="CB10" s="433"/>
      <c r="CC10" s="434"/>
      <c r="CD10" s="181" t="s">
        <v>121</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3">
      <c r="A11" s="175"/>
      <c r="B11" s="564"/>
      <c r="C11" s="565"/>
      <c r="D11" s="565"/>
      <c r="E11" s="565"/>
      <c r="F11" s="565"/>
      <c r="G11" s="565"/>
      <c r="H11" s="565"/>
      <c r="I11" s="565"/>
      <c r="J11" s="565"/>
      <c r="K11" s="483"/>
      <c r="L11" s="393" t="s">
        <v>122</v>
      </c>
      <c r="M11" s="394"/>
      <c r="N11" s="394"/>
      <c r="O11" s="394"/>
      <c r="P11" s="394"/>
      <c r="Q11" s="395"/>
      <c r="R11" s="561" t="s">
        <v>123</v>
      </c>
      <c r="S11" s="562"/>
      <c r="T11" s="562"/>
      <c r="U11" s="562"/>
      <c r="V11" s="563"/>
      <c r="W11" s="573"/>
      <c r="X11" s="383"/>
      <c r="Y11" s="383"/>
      <c r="Z11" s="383"/>
      <c r="AA11" s="383"/>
      <c r="AB11" s="383"/>
      <c r="AC11" s="383"/>
      <c r="AD11" s="383"/>
      <c r="AE11" s="383"/>
      <c r="AF11" s="383"/>
      <c r="AG11" s="383"/>
      <c r="AH11" s="383"/>
      <c r="AI11" s="383"/>
      <c r="AJ11" s="383"/>
      <c r="AK11" s="383"/>
      <c r="AL11" s="574"/>
      <c r="AM11" s="489" t="s">
        <v>124</v>
      </c>
      <c r="AN11" s="389"/>
      <c r="AO11" s="389"/>
      <c r="AP11" s="389"/>
      <c r="AQ11" s="389"/>
      <c r="AR11" s="389"/>
      <c r="AS11" s="389"/>
      <c r="AT11" s="390"/>
      <c r="AU11" s="490" t="s">
        <v>125</v>
      </c>
      <c r="AV11" s="491"/>
      <c r="AW11" s="491"/>
      <c r="AX11" s="491"/>
      <c r="AY11" s="446" t="s">
        <v>126</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127</v>
      </c>
      <c r="CE11" s="392"/>
      <c r="CF11" s="392"/>
      <c r="CG11" s="392"/>
      <c r="CH11" s="392"/>
      <c r="CI11" s="392"/>
      <c r="CJ11" s="392"/>
      <c r="CK11" s="392"/>
      <c r="CL11" s="392"/>
      <c r="CM11" s="392"/>
      <c r="CN11" s="392"/>
      <c r="CO11" s="392"/>
      <c r="CP11" s="392"/>
      <c r="CQ11" s="392"/>
      <c r="CR11" s="392"/>
      <c r="CS11" s="473"/>
      <c r="CT11" s="535" t="s">
        <v>128</v>
      </c>
      <c r="CU11" s="536"/>
      <c r="CV11" s="536"/>
      <c r="CW11" s="536"/>
      <c r="CX11" s="536"/>
      <c r="CY11" s="536"/>
      <c r="CZ11" s="536"/>
      <c r="DA11" s="537"/>
      <c r="DB11" s="535" t="s">
        <v>128</v>
      </c>
      <c r="DC11" s="536"/>
      <c r="DD11" s="536"/>
      <c r="DE11" s="536"/>
      <c r="DF11" s="536"/>
      <c r="DG11" s="536"/>
      <c r="DH11" s="536"/>
      <c r="DI11" s="537"/>
    </row>
    <row r="12" spans="1:119" ht="18.75" customHeight="1" x14ac:dyDescent="0.25">
      <c r="A12" s="175"/>
      <c r="B12" s="538" t="s">
        <v>129</v>
      </c>
      <c r="C12" s="539"/>
      <c r="D12" s="539"/>
      <c r="E12" s="539"/>
      <c r="F12" s="539"/>
      <c r="G12" s="539"/>
      <c r="H12" s="539"/>
      <c r="I12" s="539"/>
      <c r="J12" s="539"/>
      <c r="K12" s="540"/>
      <c r="L12" s="547" t="s">
        <v>130</v>
      </c>
      <c r="M12" s="548"/>
      <c r="N12" s="548"/>
      <c r="O12" s="548"/>
      <c r="P12" s="548"/>
      <c r="Q12" s="549"/>
      <c r="R12" s="550">
        <v>27718</v>
      </c>
      <c r="S12" s="551"/>
      <c r="T12" s="551"/>
      <c r="U12" s="551"/>
      <c r="V12" s="552"/>
      <c r="W12" s="553" t="s">
        <v>1</v>
      </c>
      <c r="X12" s="491"/>
      <c r="Y12" s="491"/>
      <c r="Z12" s="491"/>
      <c r="AA12" s="491"/>
      <c r="AB12" s="554"/>
      <c r="AC12" s="555" t="s">
        <v>131</v>
      </c>
      <c r="AD12" s="556"/>
      <c r="AE12" s="556"/>
      <c r="AF12" s="556"/>
      <c r="AG12" s="557"/>
      <c r="AH12" s="555" t="s">
        <v>132</v>
      </c>
      <c r="AI12" s="556"/>
      <c r="AJ12" s="556"/>
      <c r="AK12" s="556"/>
      <c r="AL12" s="558"/>
      <c r="AM12" s="489" t="s">
        <v>133</v>
      </c>
      <c r="AN12" s="389"/>
      <c r="AO12" s="389"/>
      <c r="AP12" s="389"/>
      <c r="AQ12" s="389"/>
      <c r="AR12" s="389"/>
      <c r="AS12" s="389"/>
      <c r="AT12" s="390"/>
      <c r="AU12" s="490" t="s">
        <v>125</v>
      </c>
      <c r="AV12" s="491"/>
      <c r="AW12" s="491"/>
      <c r="AX12" s="491"/>
      <c r="AY12" s="446" t="s">
        <v>134</v>
      </c>
      <c r="AZ12" s="447"/>
      <c r="BA12" s="447"/>
      <c r="BB12" s="447"/>
      <c r="BC12" s="447"/>
      <c r="BD12" s="447"/>
      <c r="BE12" s="447"/>
      <c r="BF12" s="447"/>
      <c r="BG12" s="447"/>
      <c r="BH12" s="447"/>
      <c r="BI12" s="447"/>
      <c r="BJ12" s="447"/>
      <c r="BK12" s="447"/>
      <c r="BL12" s="447"/>
      <c r="BM12" s="448"/>
      <c r="BN12" s="432">
        <v>434035</v>
      </c>
      <c r="BO12" s="433"/>
      <c r="BP12" s="433"/>
      <c r="BQ12" s="433"/>
      <c r="BR12" s="433"/>
      <c r="BS12" s="433"/>
      <c r="BT12" s="433"/>
      <c r="BU12" s="434"/>
      <c r="BV12" s="432">
        <v>0</v>
      </c>
      <c r="BW12" s="433"/>
      <c r="BX12" s="433"/>
      <c r="BY12" s="433"/>
      <c r="BZ12" s="433"/>
      <c r="CA12" s="433"/>
      <c r="CB12" s="433"/>
      <c r="CC12" s="434"/>
      <c r="CD12" s="472" t="s">
        <v>135</v>
      </c>
      <c r="CE12" s="392"/>
      <c r="CF12" s="392"/>
      <c r="CG12" s="392"/>
      <c r="CH12" s="392"/>
      <c r="CI12" s="392"/>
      <c r="CJ12" s="392"/>
      <c r="CK12" s="392"/>
      <c r="CL12" s="392"/>
      <c r="CM12" s="392"/>
      <c r="CN12" s="392"/>
      <c r="CO12" s="392"/>
      <c r="CP12" s="392"/>
      <c r="CQ12" s="392"/>
      <c r="CR12" s="392"/>
      <c r="CS12" s="473"/>
      <c r="CT12" s="535" t="s">
        <v>136</v>
      </c>
      <c r="CU12" s="536"/>
      <c r="CV12" s="536"/>
      <c r="CW12" s="536"/>
      <c r="CX12" s="536"/>
      <c r="CY12" s="536"/>
      <c r="CZ12" s="536"/>
      <c r="DA12" s="537"/>
      <c r="DB12" s="535" t="s">
        <v>128</v>
      </c>
      <c r="DC12" s="536"/>
      <c r="DD12" s="536"/>
      <c r="DE12" s="536"/>
      <c r="DF12" s="536"/>
      <c r="DG12" s="536"/>
      <c r="DH12" s="536"/>
      <c r="DI12" s="537"/>
    </row>
    <row r="13" spans="1:119" ht="18.75" customHeight="1" x14ac:dyDescent="0.25">
      <c r="A13" s="175"/>
      <c r="B13" s="541"/>
      <c r="C13" s="542"/>
      <c r="D13" s="542"/>
      <c r="E13" s="542"/>
      <c r="F13" s="542"/>
      <c r="G13" s="542"/>
      <c r="H13" s="542"/>
      <c r="I13" s="542"/>
      <c r="J13" s="542"/>
      <c r="K13" s="543"/>
      <c r="L13" s="190"/>
      <c r="M13" s="516" t="s">
        <v>137</v>
      </c>
      <c r="N13" s="517"/>
      <c r="O13" s="517"/>
      <c r="P13" s="517"/>
      <c r="Q13" s="518"/>
      <c r="R13" s="519">
        <v>27392</v>
      </c>
      <c r="S13" s="520"/>
      <c r="T13" s="520"/>
      <c r="U13" s="520"/>
      <c r="V13" s="521"/>
      <c r="W13" s="522" t="s">
        <v>138</v>
      </c>
      <c r="X13" s="418"/>
      <c r="Y13" s="418"/>
      <c r="Z13" s="418"/>
      <c r="AA13" s="418"/>
      <c r="AB13" s="419"/>
      <c r="AC13" s="385">
        <v>1292</v>
      </c>
      <c r="AD13" s="386"/>
      <c r="AE13" s="386"/>
      <c r="AF13" s="386"/>
      <c r="AG13" s="387"/>
      <c r="AH13" s="385">
        <v>1528</v>
      </c>
      <c r="AI13" s="386"/>
      <c r="AJ13" s="386"/>
      <c r="AK13" s="386"/>
      <c r="AL13" s="445"/>
      <c r="AM13" s="489" t="s">
        <v>139</v>
      </c>
      <c r="AN13" s="389"/>
      <c r="AO13" s="389"/>
      <c r="AP13" s="389"/>
      <c r="AQ13" s="389"/>
      <c r="AR13" s="389"/>
      <c r="AS13" s="389"/>
      <c r="AT13" s="390"/>
      <c r="AU13" s="490" t="s">
        <v>140</v>
      </c>
      <c r="AV13" s="491"/>
      <c r="AW13" s="491"/>
      <c r="AX13" s="491"/>
      <c r="AY13" s="446" t="s">
        <v>141</v>
      </c>
      <c r="AZ13" s="447"/>
      <c r="BA13" s="447"/>
      <c r="BB13" s="447"/>
      <c r="BC13" s="447"/>
      <c r="BD13" s="447"/>
      <c r="BE13" s="447"/>
      <c r="BF13" s="447"/>
      <c r="BG13" s="447"/>
      <c r="BH13" s="447"/>
      <c r="BI13" s="447"/>
      <c r="BJ13" s="447"/>
      <c r="BK13" s="447"/>
      <c r="BL13" s="447"/>
      <c r="BM13" s="448"/>
      <c r="BN13" s="432">
        <v>-100150</v>
      </c>
      <c r="BO13" s="433"/>
      <c r="BP13" s="433"/>
      <c r="BQ13" s="433"/>
      <c r="BR13" s="433"/>
      <c r="BS13" s="433"/>
      <c r="BT13" s="433"/>
      <c r="BU13" s="434"/>
      <c r="BV13" s="432">
        <v>1113427</v>
      </c>
      <c r="BW13" s="433"/>
      <c r="BX13" s="433"/>
      <c r="BY13" s="433"/>
      <c r="BZ13" s="433"/>
      <c r="CA13" s="433"/>
      <c r="CB13" s="433"/>
      <c r="CC13" s="434"/>
      <c r="CD13" s="472" t="s">
        <v>142</v>
      </c>
      <c r="CE13" s="392"/>
      <c r="CF13" s="392"/>
      <c r="CG13" s="392"/>
      <c r="CH13" s="392"/>
      <c r="CI13" s="392"/>
      <c r="CJ13" s="392"/>
      <c r="CK13" s="392"/>
      <c r="CL13" s="392"/>
      <c r="CM13" s="392"/>
      <c r="CN13" s="392"/>
      <c r="CO13" s="392"/>
      <c r="CP13" s="392"/>
      <c r="CQ13" s="392"/>
      <c r="CR13" s="392"/>
      <c r="CS13" s="473"/>
      <c r="CT13" s="429">
        <v>12.6</v>
      </c>
      <c r="CU13" s="430"/>
      <c r="CV13" s="430"/>
      <c r="CW13" s="430"/>
      <c r="CX13" s="430"/>
      <c r="CY13" s="430"/>
      <c r="CZ13" s="430"/>
      <c r="DA13" s="431"/>
      <c r="DB13" s="429">
        <v>12.5</v>
      </c>
      <c r="DC13" s="430"/>
      <c r="DD13" s="430"/>
      <c r="DE13" s="430"/>
      <c r="DF13" s="430"/>
      <c r="DG13" s="430"/>
      <c r="DH13" s="430"/>
      <c r="DI13" s="431"/>
    </row>
    <row r="14" spans="1:119" ht="18.75" customHeight="1" thickBot="1" x14ac:dyDescent="0.3">
      <c r="A14" s="175"/>
      <c r="B14" s="541"/>
      <c r="C14" s="542"/>
      <c r="D14" s="542"/>
      <c r="E14" s="542"/>
      <c r="F14" s="542"/>
      <c r="G14" s="542"/>
      <c r="H14" s="542"/>
      <c r="I14" s="542"/>
      <c r="J14" s="542"/>
      <c r="K14" s="543"/>
      <c r="L14" s="506" t="s">
        <v>143</v>
      </c>
      <c r="M14" s="559"/>
      <c r="N14" s="559"/>
      <c r="O14" s="559"/>
      <c r="P14" s="559"/>
      <c r="Q14" s="560"/>
      <c r="R14" s="519">
        <v>28043</v>
      </c>
      <c r="S14" s="520"/>
      <c r="T14" s="520"/>
      <c r="U14" s="520"/>
      <c r="V14" s="521"/>
      <c r="W14" s="523"/>
      <c r="X14" s="421"/>
      <c r="Y14" s="421"/>
      <c r="Z14" s="421"/>
      <c r="AA14" s="421"/>
      <c r="AB14" s="422"/>
      <c r="AC14" s="512">
        <v>9.4</v>
      </c>
      <c r="AD14" s="513"/>
      <c r="AE14" s="513"/>
      <c r="AF14" s="513"/>
      <c r="AG14" s="514"/>
      <c r="AH14" s="512">
        <v>10.4</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144</v>
      </c>
      <c r="CE14" s="470"/>
      <c r="CF14" s="470"/>
      <c r="CG14" s="470"/>
      <c r="CH14" s="470"/>
      <c r="CI14" s="470"/>
      <c r="CJ14" s="470"/>
      <c r="CK14" s="470"/>
      <c r="CL14" s="470"/>
      <c r="CM14" s="470"/>
      <c r="CN14" s="470"/>
      <c r="CO14" s="470"/>
      <c r="CP14" s="470"/>
      <c r="CQ14" s="470"/>
      <c r="CR14" s="470"/>
      <c r="CS14" s="471"/>
      <c r="CT14" s="529">
        <v>124</v>
      </c>
      <c r="CU14" s="530"/>
      <c r="CV14" s="530"/>
      <c r="CW14" s="530"/>
      <c r="CX14" s="530"/>
      <c r="CY14" s="530"/>
      <c r="CZ14" s="530"/>
      <c r="DA14" s="531"/>
      <c r="DB14" s="529">
        <v>127.8</v>
      </c>
      <c r="DC14" s="530"/>
      <c r="DD14" s="530"/>
      <c r="DE14" s="530"/>
      <c r="DF14" s="530"/>
      <c r="DG14" s="530"/>
      <c r="DH14" s="530"/>
      <c r="DI14" s="531"/>
    </row>
    <row r="15" spans="1:119" ht="18.75" customHeight="1" x14ac:dyDescent="0.25">
      <c r="A15" s="175"/>
      <c r="B15" s="541"/>
      <c r="C15" s="542"/>
      <c r="D15" s="542"/>
      <c r="E15" s="542"/>
      <c r="F15" s="542"/>
      <c r="G15" s="542"/>
      <c r="H15" s="542"/>
      <c r="I15" s="542"/>
      <c r="J15" s="542"/>
      <c r="K15" s="543"/>
      <c r="L15" s="190"/>
      <c r="M15" s="516" t="s">
        <v>145</v>
      </c>
      <c r="N15" s="517"/>
      <c r="O15" s="517"/>
      <c r="P15" s="517"/>
      <c r="Q15" s="518"/>
      <c r="R15" s="519">
        <v>27815</v>
      </c>
      <c r="S15" s="520"/>
      <c r="T15" s="520"/>
      <c r="U15" s="520"/>
      <c r="V15" s="521"/>
      <c r="W15" s="522" t="s">
        <v>146</v>
      </c>
      <c r="X15" s="418"/>
      <c r="Y15" s="418"/>
      <c r="Z15" s="418"/>
      <c r="AA15" s="418"/>
      <c r="AB15" s="419"/>
      <c r="AC15" s="385">
        <v>4966</v>
      </c>
      <c r="AD15" s="386"/>
      <c r="AE15" s="386"/>
      <c r="AF15" s="386"/>
      <c r="AG15" s="387"/>
      <c r="AH15" s="385">
        <v>5264</v>
      </c>
      <c r="AI15" s="386"/>
      <c r="AJ15" s="386"/>
      <c r="AK15" s="386"/>
      <c r="AL15" s="445"/>
      <c r="AM15" s="489"/>
      <c r="AN15" s="389"/>
      <c r="AO15" s="389"/>
      <c r="AP15" s="389"/>
      <c r="AQ15" s="389"/>
      <c r="AR15" s="389"/>
      <c r="AS15" s="389"/>
      <c r="AT15" s="390"/>
      <c r="AU15" s="490"/>
      <c r="AV15" s="491"/>
      <c r="AW15" s="491"/>
      <c r="AX15" s="491"/>
      <c r="AY15" s="458" t="s">
        <v>147</v>
      </c>
      <c r="AZ15" s="459"/>
      <c r="BA15" s="459"/>
      <c r="BB15" s="459"/>
      <c r="BC15" s="459"/>
      <c r="BD15" s="459"/>
      <c r="BE15" s="459"/>
      <c r="BF15" s="459"/>
      <c r="BG15" s="459"/>
      <c r="BH15" s="459"/>
      <c r="BI15" s="459"/>
      <c r="BJ15" s="459"/>
      <c r="BK15" s="459"/>
      <c r="BL15" s="459"/>
      <c r="BM15" s="460"/>
      <c r="BN15" s="461">
        <v>3764006</v>
      </c>
      <c r="BO15" s="462"/>
      <c r="BP15" s="462"/>
      <c r="BQ15" s="462"/>
      <c r="BR15" s="462"/>
      <c r="BS15" s="462"/>
      <c r="BT15" s="462"/>
      <c r="BU15" s="463"/>
      <c r="BV15" s="461">
        <v>3634560</v>
      </c>
      <c r="BW15" s="462"/>
      <c r="BX15" s="462"/>
      <c r="BY15" s="462"/>
      <c r="BZ15" s="462"/>
      <c r="CA15" s="462"/>
      <c r="CB15" s="462"/>
      <c r="CC15" s="463"/>
      <c r="CD15" s="532" t="s">
        <v>148</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25">
      <c r="A16" s="175"/>
      <c r="B16" s="541"/>
      <c r="C16" s="542"/>
      <c r="D16" s="542"/>
      <c r="E16" s="542"/>
      <c r="F16" s="542"/>
      <c r="G16" s="542"/>
      <c r="H16" s="542"/>
      <c r="I16" s="542"/>
      <c r="J16" s="542"/>
      <c r="K16" s="543"/>
      <c r="L16" s="506" t="s">
        <v>149</v>
      </c>
      <c r="M16" s="507"/>
      <c r="N16" s="507"/>
      <c r="O16" s="507"/>
      <c r="P16" s="507"/>
      <c r="Q16" s="508"/>
      <c r="R16" s="509" t="s">
        <v>150</v>
      </c>
      <c r="S16" s="510"/>
      <c r="T16" s="510"/>
      <c r="U16" s="510"/>
      <c r="V16" s="511"/>
      <c r="W16" s="523"/>
      <c r="X16" s="421"/>
      <c r="Y16" s="421"/>
      <c r="Z16" s="421"/>
      <c r="AA16" s="421"/>
      <c r="AB16" s="422"/>
      <c r="AC16" s="512">
        <v>36</v>
      </c>
      <c r="AD16" s="513"/>
      <c r="AE16" s="513"/>
      <c r="AF16" s="513"/>
      <c r="AG16" s="514"/>
      <c r="AH16" s="512">
        <v>35.799999999999997</v>
      </c>
      <c r="AI16" s="513"/>
      <c r="AJ16" s="513"/>
      <c r="AK16" s="513"/>
      <c r="AL16" s="515"/>
      <c r="AM16" s="489"/>
      <c r="AN16" s="389"/>
      <c r="AO16" s="389"/>
      <c r="AP16" s="389"/>
      <c r="AQ16" s="389"/>
      <c r="AR16" s="389"/>
      <c r="AS16" s="389"/>
      <c r="AT16" s="390"/>
      <c r="AU16" s="490"/>
      <c r="AV16" s="491"/>
      <c r="AW16" s="491"/>
      <c r="AX16" s="491"/>
      <c r="AY16" s="446" t="s">
        <v>151</v>
      </c>
      <c r="AZ16" s="447"/>
      <c r="BA16" s="447"/>
      <c r="BB16" s="447"/>
      <c r="BC16" s="447"/>
      <c r="BD16" s="447"/>
      <c r="BE16" s="447"/>
      <c r="BF16" s="447"/>
      <c r="BG16" s="447"/>
      <c r="BH16" s="447"/>
      <c r="BI16" s="447"/>
      <c r="BJ16" s="447"/>
      <c r="BK16" s="447"/>
      <c r="BL16" s="447"/>
      <c r="BM16" s="448"/>
      <c r="BN16" s="432">
        <v>8408598</v>
      </c>
      <c r="BO16" s="433"/>
      <c r="BP16" s="433"/>
      <c r="BQ16" s="433"/>
      <c r="BR16" s="433"/>
      <c r="BS16" s="433"/>
      <c r="BT16" s="433"/>
      <c r="BU16" s="434"/>
      <c r="BV16" s="432">
        <v>8400417</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3">
      <c r="A17" s="175"/>
      <c r="B17" s="544"/>
      <c r="C17" s="545"/>
      <c r="D17" s="545"/>
      <c r="E17" s="545"/>
      <c r="F17" s="545"/>
      <c r="G17" s="545"/>
      <c r="H17" s="545"/>
      <c r="I17" s="545"/>
      <c r="J17" s="545"/>
      <c r="K17" s="546"/>
      <c r="L17" s="194"/>
      <c r="M17" s="525" t="s">
        <v>152</v>
      </c>
      <c r="N17" s="526"/>
      <c r="O17" s="526"/>
      <c r="P17" s="526"/>
      <c r="Q17" s="527"/>
      <c r="R17" s="509" t="s">
        <v>153</v>
      </c>
      <c r="S17" s="510"/>
      <c r="T17" s="510"/>
      <c r="U17" s="510"/>
      <c r="V17" s="511"/>
      <c r="W17" s="522" t="s">
        <v>154</v>
      </c>
      <c r="X17" s="418"/>
      <c r="Y17" s="418"/>
      <c r="Z17" s="418"/>
      <c r="AA17" s="418"/>
      <c r="AB17" s="419"/>
      <c r="AC17" s="385">
        <v>7543</v>
      </c>
      <c r="AD17" s="386"/>
      <c r="AE17" s="386"/>
      <c r="AF17" s="386"/>
      <c r="AG17" s="387"/>
      <c r="AH17" s="385">
        <v>7923</v>
      </c>
      <c r="AI17" s="386"/>
      <c r="AJ17" s="386"/>
      <c r="AK17" s="386"/>
      <c r="AL17" s="445"/>
      <c r="AM17" s="489"/>
      <c r="AN17" s="389"/>
      <c r="AO17" s="389"/>
      <c r="AP17" s="389"/>
      <c r="AQ17" s="389"/>
      <c r="AR17" s="389"/>
      <c r="AS17" s="389"/>
      <c r="AT17" s="390"/>
      <c r="AU17" s="490"/>
      <c r="AV17" s="491"/>
      <c r="AW17" s="491"/>
      <c r="AX17" s="491"/>
      <c r="AY17" s="446" t="s">
        <v>155</v>
      </c>
      <c r="AZ17" s="447"/>
      <c r="BA17" s="447"/>
      <c r="BB17" s="447"/>
      <c r="BC17" s="447"/>
      <c r="BD17" s="447"/>
      <c r="BE17" s="447"/>
      <c r="BF17" s="447"/>
      <c r="BG17" s="447"/>
      <c r="BH17" s="447"/>
      <c r="BI17" s="447"/>
      <c r="BJ17" s="447"/>
      <c r="BK17" s="447"/>
      <c r="BL17" s="447"/>
      <c r="BM17" s="448"/>
      <c r="BN17" s="432">
        <v>4752046</v>
      </c>
      <c r="BO17" s="433"/>
      <c r="BP17" s="433"/>
      <c r="BQ17" s="433"/>
      <c r="BR17" s="433"/>
      <c r="BS17" s="433"/>
      <c r="BT17" s="433"/>
      <c r="BU17" s="434"/>
      <c r="BV17" s="432">
        <v>4577035</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3">
      <c r="A18" s="175"/>
      <c r="B18" s="482" t="s">
        <v>156</v>
      </c>
      <c r="C18" s="483"/>
      <c r="D18" s="483"/>
      <c r="E18" s="484"/>
      <c r="F18" s="484"/>
      <c r="G18" s="484"/>
      <c r="H18" s="484"/>
      <c r="I18" s="484"/>
      <c r="J18" s="484"/>
      <c r="K18" s="484"/>
      <c r="L18" s="485">
        <v>264.89</v>
      </c>
      <c r="M18" s="485"/>
      <c r="N18" s="485"/>
      <c r="O18" s="485"/>
      <c r="P18" s="485"/>
      <c r="Q18" s="485"/>
      <c r="R18" s="486"/>
      <c r="S18" s="486"/>
      <c r="T18" s="486"/>
      <c r="U18" s="486"/>
      <c r="V18" s="487"/>
      <c r="W18" s="503"/>
      <c r="X18" s="504"/>
      <c r="Y18" s="504"/>
      <c r="Z18" s="504"/>
      <c r="AA18" s="504"/>
      <c r="AB18" s="528"/>
      <c r="AC18" s="402">
        <v>54.7</v>
      </c>
      <c r="AD18" s="403"/>
      <c r="AE18" s="403"/>
      <c r="AF18" s="403"/>
      <c r="AG18" s="488"/>
      <c r="AH18" s="402">
        <v>53.8</v>
      </c>
      <c r="AI18" s="403"/>
      <c r="AJ18" s="403"/>
      <c r="AK18" s="403"/>
      <c r="AL18" s="404"/>
      <c r="AM18" s="489"/>
      <c r="AN18" s="389"/>
      <c r="AO18" s="389"/>
      <c r="AP18" s="389"/>
      <c r="AQ18" s="389"/>
      <c r="AR18" s="389"/>
      <c r="AS18" s="389"/>
      <c r="AT18" s="390"/>
      <c r="AU18" s="490"/>
      <c r="AV18" s="491"/>
      <c r="AW18" s="491"/>
      <c r="AX18" s="491"/>
      <c r="AY18" s="446" t="s">
        <v>157</v>
      </c>
      <c r="AZ18" s="447"/>
      <c r="BA18" s="447"/>
      <c r="BB18" s="447"/>
      <c r="BC18" s="447"/>
      <c r="BD18" s="447"/>
      <c r="BE18" s="447"/>
      <c r="BF18" s="447"/>
      <c r="BG18" s="447"/>
      <c r="BH18" s="447"/>
      <c r="BI18" s="447"/>
      <c r="BJ18" s="447"/>
      <c r="BK18" s="447"/>
      <c r="BL18" s="447"/>
      <c r="BM18" s="448"/>
      <c r="BN18" s="432">
        <v>9498498</v>
      </c>
      <c r="BO18" s="433"/>
      <c r="BP18" s="433"/>
      <c r="BQ18" s="433"/>
      <c r="BR18" s="433"/>
      <c r="BS18" s="433"/>
      <c r="BT18" s="433"/>
      <c r="BU18" s="434"/>
      <c r="BV18" s="432">
        <v>9431748</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3">
      <c r="A19" s="175"/>
      <c r="B19" s="482" t="s">
        <v>158</v>
      </c>
      <c r="C19" s="483"/>
      <c r="D19" s="483"/>
      <c r="E19" s="484"/>
      <c r="F19" s="484"/>
      <c r="G19" s="484"/>
      <c r="H19" s="484"/>
      <c r="I19" s="484"/>
      <c r="J19" s="484"/>
      <c r="K19" s="484"/>
      <c r="L19" s="492">
        <v>108</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159</v>
      </c>
      <c r="AZ19" s="447"/>
      <c r="BA19" s="447"/>
      <c r="BB19" s="447"/>
      <c r="BC19" s="447"/>
      <c r="BD19" s="447"/>
      <c r="BE19" s="447"/>
      <c r="BF19" s="447"/>
      <c r="BG19" s="447"/>
      <c r="BH19" s="447"/>
      <c r="BI19" s="447"/>
      <c r="BJ19" s="447"/>
      <c r="BK19" s="447"/>
      <c r="BL19" s="447"/>
      <c r="BM19" s="448"/>
      <c r="BN19" s="432">
        <v>15459665</v>
      </c>
      <c r="BO19" s="433"/>
      <c r="BP19" s="433"/>
      <c r="BQ19" s="433"/>
      <c r="BR19" s="433"/>
      <c r="BS19" s="433"/>
      <c r="BT19" s="433"/>
      <c r="BU19" s="434"/>
      <c r="BV19" s="432">
        <v>14675247</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3">
      <c r="A20" s="175"/>
      <c r="B20" s="482" t="s">
        <v>160</v>
      </c>
      <c r="C20" s="483"/>
      <c r="D20" s="483"/>
      <c r="E20" s="484"/>
      <c r="F20" s="484"/>
      <c r="G20" s="484"/>
      <c r="H20" s="484"/>
      <c r="I20" s="484"/>
      <c r="J20" s="484"/>
      <c r="K20" s="484"/>
      <c r="L20" s="492">
        <v>10305</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3">
      <c r="A21" s="175"/>
      <c r="B21" s="479" t="s">
        <v>161</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5">
      <c r="A22" s="175"/>
      <c r="B22" s="408" t="s">
        <v>162</v>
      </c>
      <c r="C22" s="409"/>
      <c r="D22" s="410"/>
      <c r="E22" s="417" t="s">
        <v>1</v>
      </c>
      <c r="F22" s="418"/>
      <c r="G22" s="418"/>
      <c r="H22" s="418"/>
      <c r="I22" s="418"/>
      <c r="J22" s="418"/>
      <c r="K22" s="419"/>
      <c r="L22" s="417" t="s">
        <v>163</v>
      </c>
      <c r="M22" s="418"/>
      <c r="N22" s="418"/>
      <c r="O22" s="418"/>
      <c r="P22" s="419"/>
      <c r="Q22" s="423" t="s">
        <v>164</v>
      </c>
      <c r="R22" s="424"/>
      <c r="S22" s="424"/>
      <c r="T22" s="424"/>
      <c r="U22" s="424"/>
      <c r="V22" s="425"/>
      <c r="W22" s="474" t="s">
        <v>165</v>
      </c>
      <c r="X22" s="409"/>
      <c r="Y22" s="410"/>
      <c r="Z22" s="417" t="s">
        <v>1</v>
      </c>
      <c r="AA22" s="418"/>
      <c r="AB22" s="418"/>
      <c r="AC22" s="418"/>
      <c r="AD22" s="418"/>
      <c r="AE22" s="418"/>
      <c r="AF22" s="418"/>
      <c r="AG22" s="419"/>
      <c r="AH22" s="435" t="s">
        <v>166</v>
      </c>
      <c r="AI22" s="418"/>
      <c r="AJ22" s="418"/>
      <c r="AK22" s="418"/>
      <c r="AL22" s="419"/>
      <c r="AM22" s="435" t="s">
        <v>167</v>
      </c>
      <c r="AN22" s="436"/>
      <c r="AO22" s="436"/>
      <c r="AP22" s="436"/>
      <c r="AQ22" s="436"/>
      <c r="AR22" s="437"/>
      <c r="AS22" s="423" t="s">
        <v>164</v>
      </c>
      <c r="AT22" s="424"/>
      <c r="AU22" s="424"/>
      <c r="AV22" s="424"/>
      <c r="AW22" s="424"/>
      <c r="AX22" s="441"/>
      <c r="AY22" s="458" t="s">
        <v>168</v>
      </c>
      <c r="AZ22" s="459"/>
      <c r="BA22" s="459"/>
      <c r="BB22" s="459"/>
      <c r="BC22" s="459"/>
      <c r="BD22" s="459"/>
      <c r="BE22" s="459"/>
      <c r="BF22" s="459"/>
      <c r="BG22" s="459"/>
      <c r="BH22" s="459"/>
      <c r="BI22" s="459"/>
      <c r="BJ22" s="459"/>
      <c r="BK22" s="459"/>
      <c r="BL22" s="459"/>
      <c r="BM22" s="460"/>
      <c r="BN22" s="461">
        <v>19119400</v>
      </c>
      <c r="BO22" s="462"/>
      <c r="BP22" s="462"/>
      <c r="BQ22" s="462"/>
      <c r="BR22" s="462"/>
      <c r="BS22" s="462"/>
      <c r="BT22" s="462"/>
      <c r="BU22" s="463"/>
      <c r="BV22" s="461">
        <v>19552616</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169</v>
      </c>
      <c r="AZ23" s="447"/>
      <c r="BA23" s="447"/>
      <c r="BB23" s="447"/>
      <c r="BC23" s="447"/>
      <c r="BD23" s="447"/>
      <c r="BE23" s="447"/>
      <c r="BF23" s="447"/>
      <c r="BG23" s="447"/>
      <c r="BH23" s="447"/>
      <c r="BI23" s="447"/>
      <c r="BJ23" s="447"/>
      <c r="BK23" s="447"/>
      <c r="BL23" s="447"/>
      <c r="BM23" s="448"/>
      <c r="BN23" s="432">
        <v>12253989</v>
      </c>
      <c r="BO23" s="433"/>
      <c r="BP23" s="433"/>
      <c r="BQ23" s="433"/>
      <c r="BR23" s="433"/>
      <c r="BS23" s="433"/>
      <c r="BT23" s="433"/>
      <c r="BU23" s="434"/>
      <c r="BV23" s="432">
        <v>12293294</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3">
      <c r="A24" s="175"/>
      <c r="B24" s="411"/>
      <c r="C24" s="412"/>
      <c r="D24" s="413"/>
      <c r="E24" s="388" t="s">
        <v>170</v>
      </c>
      <c r="F24" s="389"/>
      <c r="G24" s="389"/>
      <c r="H24" s="389"/>
      <c r="I24" s="389"/>
      <c r="J24" s="389"/>
      <c r="K24" s="390"/>
      <c r="L24" s="385">
        <v>1</v>
      </c>
      <c r="M24" s="386"/>
      <c r="N24" s="386"/>
      <c r="O24" s="386"/>
      <c r="P24" s="387"/>
      <c r="Q24" s="385">
        <v>8150</v>
      </c>
      <c r="R24" s="386"/>
      <c r="S24" s="386"/>
      <c r="T24" s="386"/>
      <c r="U24" s="386"/>
      <c r="V24" s="387"/>
      <c r="W24" s="475"/>
      <c r="X24" s="412"/>
      <c r="Y24" s="413"/>
      <c r="Z24" s="388" t="s">
        <v>171</v>
      </c>
      <c r="AA24" s="389"/>
      <c r="AB24" s="389"/>
      <c r="AC24" s="389"/>
      <c r="AD24" s="389"/>
      <c r="AE24" s="389"/>
      <c r="AF24" s="389"/>
      <c r="AG24" s="390"/>
      <c r="AH24" s="385">
        <v>300</v>
      </c>
      <c r="AI24" s="386"/>
      <c r="AJ24" s="386"/>
      <c r="AK24" s="386"/>
      <c r="AL24" s="387"/>
      <c r="AM24" s="385">
        <v>912900</v>
      </c>
      <c r="AN24" s="386"/>
      <c r="AO24" s="386"/>
      <c r="AP24" s="386"/>
      <c r="AQ24" s="386"/>
      <c r="AR24" s="387"/>
      <c r="AS24" s="385">
        <v>3043</v>
      </c>
      <c r="AT24" s="386"/>
      <c r="AU24" s="386"/>
      <c r="AV24" s="386"/>
      <c r="AW24" s="386"/>
      <c r="AX24" s="445"/>
      <c r="AY24" s="405" t="s">
        <v>172</v>
      </c>
      <c r="AZ24" s="406"/>
      <c r="BA24" s="406"/>
      <c r="BB24" s="406"/>
      <c r="BC24" s="406"/>
      <c r="BD24" s="406"/>
      <c r="BE24" s="406"/>
      <c r="BF24" s="406"/>
      <c r="BG24" s="406"/>
      <c r="BH24" s="406"/>
      <c r="BI24" s="406"/>
      <c r="BJ24" s="406"/>
      <c r="BK24" s="406"/>
      <c r="BL24" s="406"/>
      <c r="BM24" s="407"/>
      <c r="BN24" s="432">
        <v>12970356</v>
      </c>
      <c r="BO24" s="433"/>
      <c r="BP24" s="433"/>
      <c r="BQ24" s="433"/>
      <c r="BR24" s="433"/>
      <c r="BS24" s="433"/>
      <c r="BT24" s="433"/>
      <c r="BU24" s="434"/>
      <c r="BV24" s="432">
        <v>12951100</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5">
      <c r="A25" s="175"/>
      <c r="B25" s="411"/>
      <c r="C25" s="412"/>
      <c r="D25" s="413"/>
      <c r="E25" s="388" t="s">
        <v>173</v>
      </c>
      <c r="F25" s="389"/>
      <c r="G25" s="389"/>
      <c r="H25" s="389"/>
      <c r="I25" s="389"/>
      <c r="J25" s="389"/>
      <c r="K25" s="390"/>
      <c r="L25" s="385">
        <v>1</v>
      </c>
      <c r="M25" s="386"/>
      <c r="N25" s="386"/>
      <c r="O25" s="386"/>
      <c r="P25" s="387"/>
      <c r="Q25" s="385">
        <v>6350</v>
      </c>
      <c r="R25" s="386"/>
      <c r="S25" s="386"/>
      <c r="T25" s="386"/>
      <c r="U25" s="386"/>
      <c r="V25" s="387"/>
      <c r="W25" s="475"/>
      <c r="X25" s="412"/>
      <c r="Y25" s="413"/>
      <c r="Z25" s="388" t="s">
        <v>174</v>
      </c>
      <c r="AA25" s="389"/>
      <c r="AB25" s="389"/>
      <c r="AC25" s="389"/>
      <c r="AD25" s="389"/>
      <c r="AE25" s="389"/>
      <c r="AF25" s="389"/>
      <c r="AG25" s="390"/>
      <c r="AH25" s="385" t="s">
        <v>175</v>
      </c>
      <c r="AI25" s="386"/>
      <c r="AJ25" s="386"/>
      <c r="AK25" s="386"/>
      <c r="AL25" s="387"/>
      <c r="AM25" s="385" t="s">
        <v>176</v>
      </c>
      <c r="AN25" s="386"/>
      <c r="AO25" s="386"/>
      <c r="AP25" s="386"/>
      <c r="AQ25" s="386"/>
      <c r="AR25" s="387"/>
      <c r="AS25" s="385" t="s">
        <v>176</v>
      </c>
      <c r="AT25" s="386"/>
      <c r="AU25" s="386"/>
      <c r="AV25" s="386"/>
      <c r="AW25" s="386"/>
      <c r="AX25" s="445"/>
      <c r="AY25" s="458" t="s">
        <v>177</v>
      </c>
      <c r="AZ25" s="459"/>
      <c r="BA25" s="459"/>
      <c r="BB25" s="459"/>
      <c r="BC25" s="459"/>
      <c r="BD25" s="459"/>
      <c r="BE25" s="459"/>
      <c r="BF25" s="459"/>
      <c r="BG25" s="459"/>
      <c r="BH25" s="459"/>
      <c r="BI25" s="459"/>
      <c r="BJ25" s="459"/>
      <c r="BK25" s="459"/>
      <c r="BL25" s="459"/>
      <c r="BM25" s="460"/>
      <c r="BN25" s="461">
        <v>2860623</v>
      </c>
      <c r="BO25" s="462"/>
      <c r="BP25" s="462"/>
      <c r="BQ25" s="462"/>
      <c r="BR25" s="462"/>
      <c r="BS25" s="462"/>
      <c r="BT25" s="462"/>
      <c r="BU25" s="463"/>
      <c r="BV25" s="461">
        <v>2421577</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5">
      <c r="A26" s="175"/>
      <c r="B26" s="411"/>
      <c r="C26" s="412"/>
      <c r="D26" s="413"/>
      <c r="E26" s="388" t="s">
        <v>178</v>
      </c>
      <c r="F26" s="389"/>
      <c r="G26" s="389"/>
      <c r="H26" s="389"/>
      <c r="I26" s="389"/>
      <c r="J26" s="389"/>
      <c r="K26" s="390"/>
      <c r="L26" s="385">
        <v>1</v>
      </c>
      <c r="M26" s="386"/>
      <c r="N26" s="386"/>
      <c r="O26" s="386"/>
      <c r="P26" s="387"/>
      <c r="Q26" s="385">
        <v>5640</v>
      </c>
      <c r="R26" s="386"/>
      <c r="S26" s="386"/>
      <c r="T26" s="386"/>
      <c r="U26" s="386"/>
      <c r="V26" s="387"/>
      <c r="W26" s="475"/>
      <c r="X26" s="412"/>
      <c r="Y26" s="413"/>
      <c r="Z26" s="388" t="s">
        <v>179</v>
      </c>
      <c r="AA26" s="443"/>
      <c r="AB26" s="443"/>
      <c r="AC26" s="443"/>
      <c r="AD26" s="443"/>
      <c r="AE26" s="443"/>
      <c r="AF26" s="443"/>
      <c r="AG26" s="444"/>
      <c r="AH26" s="385">
        <v>32</v>
      </c>
      <c r="AI26" s="386"/>
      <c r="AJ26" s="386"/>
      <c r="AK26" s="386"/>
      <c r="AL26" s="387"/>
      <c r="AM26" s="385">
        <v>101184</v>
      </c>
      <c r="AN26" s="386"/>
      <c r="AO26" s="386"/>
      <c r="AP26" s="386"/>
      <c r="AQ26" s="386"/>
      <c r="AR26" s="387"/>
      <c r="AS26" s="385">
        <v>3162</v>
      </c>
      <c r="AT26" s="386"/>
      <c r="AU26" s="386"/>
      <c r="AV26" s="386"/>
      <c r="AW26" s="386"/>
      <c r="AX26" s="445"/>
      <c r="AY26" s="472" t="s">
        <v>180</v>
      </c>
      <c r="AZ26" s="392"/>
      <c r="BA26" s="392"/>
      <c r="BB26" s="392"/>
      <c r="BC26" s="392"/>
      <c r="BD26" s="392"/>
      <c r="BE26" s="392"/>
      <c r="BF26" s="392"/>
      <c r="BG26" s="392"/>
      <c r="BH26" s="392"/>
      <c r="BI26" s="392"/>
      <c r="BJ26" s="392"/>
      <c r="BK26" s="392"/>
      <c r="BL26" s="392"/>
      <c r="BM26" s="473"/>
      <c r="BN26" s="432" t="s">
        <v>175</v>
      </c>
      <c r="BO26" s="433"/>
      <c r="BP26" s="433"/>
      <c r="BQ26" s="433"/>
      <c r="BR26" s="433"/>
      <c r="BS26" s="433"/>
      <c r="BT26" s="433"/>
      <c r="BU26" s="434"/>
      <c r="BV26" s="432" t="s">
        <v>175</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3">
      <c r="A27" s="175"/>
      <c r="B27" s="411"/>
      <c r="C27" s="412"/>
      <c r="D27" s="413"/>
      <c r="E27" s="388" t="s">
        <v>181</v>
      </c>
      <c r="F27" s="389"/>
      <c r="G27" s="389"/>
      <c r="H27" s="389"/>
      <c r="I27" s="389"/>
      <c r="J27" s="389"/>
      <c r="K27" s="390"/>
      <c r="L27" s="385">
        <v>1</v>
      </c>
      <c r="M27" s="386"/>
      <c r="N27" s="386"/>
      <c r="O27" s="386"/>
      <c r="P27" s="387"/>
      <c r="Q27" s="385">
        <v>3650</v>
      </c>
      <c r="R27" s="386"/>
      <c r="S27" s="386"/>
      <c r="T27" s="386"/>
      <c r="U27" s="386"/>
      <c r="V27" s="387"/>
      <c r="W27" s="475"/>
      <c r="X27" s="412"/>
      <c r="Y27" s="413"/>
      <c r="Z27" s="388" t="s">
        <v>182</v>
      </c>
      <c r="AA27" s="389"/>
      <c r="AB27" s="389"/>
      <c r="AC27" s="389"/>
      <c r="AD27" s="389"/>
      <c r="AE27" s="389"/>
      <c r="AF27" s="389"/>
      <c r="AG27" s="390"/>
      <c r="AH27" s="385">
        <v>11</v>
      </c>
      <c r="AI27" s="386"/>
      <c r="AJ27" s="386"/>
      <c r="AK27" s="386"/>
      <c r="AL27" s="387"/>
      <c r="AM27" s="385">
        <v>32453</v>
      </c>
      <c r="AN27" s="386"/>
      <c r="AO27" s="386"/>
      <c r="AP27" s="386"/>
      <c r="AQ27" s="386"/>
      <c r="AR27" s="387"/>
      <c r="AS27" s="385">
        <v>2950</v>
      </c>
      <c r="AT27" s="386"/>
      <c r="AU27" s="386"/>
      <c r="AV27" s="386"/>
      <c r="AW27" s="386"/>
      <c r="AX27" s="445"/>
      <c r="AY27" s="469" t="s">
        <v>183</v>
      </c>
      <c r="AZ27" s="470"/>
      <c r="BA27" s="470"/>
      <c r="BB27" s="470"/>
      <c r="BC27" s="470"/>
      <c r="BD27" s="470"/>
      <c r="BE27" s="470"/>
      <c r="BF27" s="470"/>
      <c r="BG27" s="470"/>
      <c r="BH27" s="470"/>
      <c r="BI27" s="470"/>
      <c r="BJ27" s="470"/>
      <c r="BK27" s="470"/>
      <c r="BL27" s="470"/>
      <c r="BM27" s="471"/>
      <c r="BN27" s="466">
        <v>153859</v>
      </c>
      <c r="BO27" s="467"/>
      <c r="BP27" s="467"/>
      <c r="BQ27" s="467"/>
      <c r="BR27" s="467"/>
      <c r="BS27" s="467"/>
      <c r="BT27" s="467"/>
      <c r="BU27" s="468"/>
      <c r="BV27" s="466">
        <v>153859</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5">
      <c r="A28" s="175"/>
      <c r="B28" s="411"/>
      <c r="C28" s="412"/>
      <c r="D28" s="413"/>
      <c r="E28" s="388" t="s">
        <v>184</v>
      </c>
      <c r="F28" s="389"/>
      <c r="G28" s="389"/>
      <c r="H28" s="389"/>
      <c r="I28" s="389"/>
      <c r="J28" s="389"/>
      <c r="K28" s="390"/>
      <c r="L28" s="385">
        <v>1</v>
      </c>
      <c r="M28" s="386"/>
      <c r="N28" s="386"/>
      <c r="O28" s="386"/>
      <c r="P28" s="387"/>
      <c r="Q28" s="385">
        <v>3010</v>
      </c>
      <c r="R28" s="386"/>
      <c r="S28" s="386"/>
      <c r="T28" s="386"/>
      <c r="U28" s="386"/>
      <c r="V28" s="387"/>
      <c r="W28" s="475"/>
      <c r="X28" s="412"/>
      <c r="Y28" s="413"/>
      <c r="Z28" s="388" t="s">
        <v>185</v>
      </c>
      <c r="AA28" s="389"/>
      <c r="AB28" s="389"/>
      <c r="AC28" s="389"/>
      <c r="AD28" s="389"/>
      <c r="AE28" s="389"/>
      <c r="AF28" s="389"/>
      <c r="AG28" s="390"/>
      <c r="AH28" s="385" t="s">
        <v>175</v>
      </c>
      <c r="AI28" s="386"/>
      <c r="AJ28" s="386"/>
      <c r="AK28" s="386"/>
      <c r="AL28" s="387"/>
      <c r="AM28" s="385" t="s">
        <v>175</v>
      </c>
      <c r="AN28" s="386"/>
      <c r="AO28" s="386"/>
      <c r="AP28" s="386"/>
      <c r="AQ28" s="386"/>
      <c r="AR28" s="387"/>
      <c r="AS28" s="385" t="s">
        <v>176</v>
      </c>
      <c r="AT28" s="386"/>
      <c r="AU28" s="386"/>
      <c r="AV28" s="386"/>
      <c r="AW28" s="386"/>
      <c r="AX28" s="445"/>
      <c r="AY28" s="449" t="s">
        <v>186</v>
      </c>
      <c r="AZ28" s="450"/>
      <c r="BA28" s="450"/>
      <c r="BB28" s="451"/>
      <c r="BC28" s="458" t="s">
        <v>49</v>
      </c>
      <c r="BD28" s="459"/>
      <c r="BE28" s="459"/>
      <c r="BF28" s="459"/>
      <c r="BG28" s="459"/>
      <c r="BH28" s="459"/>
      <c r="BI28" s="459"/>
      <c r="BJ28" s="459"/>
      <c r="BK28" s="459"/>
      <c r="BL28" s="459"/>
      <c r="BM28" s="460"/>
      <c r="BN28" s="461">
        <v>1308537</v>
      </c>
      <c r="BO28" s="462"/>
      <c r="BP28" s="462"/>
      <c r="BQ28" s="462"/>
      <c r="BR28" s="462"/>
      <c r="BS28" s="462"/>
      <c r="BT28" s="462"/>
      <c r="BU28" s="463"/>
      <c r="BV28" s="461">
        <v>977252</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5">
      <c r="A29" s="175"/>
      <c r="B29" s="411"/>
      <c r="C29" s="412"/>
      <c r="D29" s="413"/>
      <c r="E29" s="388" t="s">
        <v>187</v>
      </c>
      <c r="F29" s="389"/>
      <c r="G29" s="389"/>
      <c r="H29" s="389"/>
      <c r="I29" s="389"/>
      <c r="J29" s="389"/>
      <c r="K29" s="390"/>
      <c r="L29" s="385">
        <v>14</v>
      </c>
      <c r="M29" s="386"/>
      <c r="N29" s="386"/>
      <c r="O29" s="386"/>
      <c r="P29" s="387"/>
      <c r="Q29" s="385">
        <v>2750</v>
      </c>
      <c r="R29" s="386"/>
      <c r="S29" s="386"/>
      <c r="T29" s="386"/>
      <c r="U29" s="386"/>
      <c r="V29" s="387"/>
      <c r="W29" s="476"/>
      <c r="X29" s="477"/>
      <c r="Y29" s="478"/>
      <c r="Z29" s="388" t="s">
        <v>188</v>
      </c>
      <c r="AA29" s="389"/>
      <c r="AB29" s="389"/>
      <c r="AC29" s="389"/>
      <c r="AD29" s="389"/>
      <c r="AE29" s="389"/>
      <c r="AF29" s="389"/>
      <c r="AG29" s="390"/>
      <c r="AH29" s="385">
        <v>311</v>
      </c>
      <c r="AI29" s="386"/>
      <c r="AJ29" s="386"/>
      <c r="AK29" s="386"/>
      <c r="AL29" s="387"/>
      <c r="AM29" s="385">
        <v>945353</v>
      </c>
      <c r="AN29" s="386"/>
      <c r="AO29" s="386"/>
      <c r="AP29" s="386"/>
      <c r="AQ29" s="386"/>
      <c r="AR29" s="387"/>
      <c r="AS29" s="385">
        <v>3040</v>
      </c>
      <c r="AT29" s="386"/>
      <c r="AU29" s="386"/>
      <c r="AV29" s="386"/>
      <c r="AW29" s="386"/>
      <c r="AX29" s="445"/>
      <c r="AY29" s="452"/>
      <c r="AZ29" s="453"/>
      <c r="BA29" s="453"/>
      <c r="BB29" s="454"/>
      <c r="BC29" s="446" t="s">
        <v>189</v>
      </c>
      <c r="BD29" s="447"/>
      <c r="BE29" s="447"/>
      <c r="BF29" s="447"/>
      <c r="BG29" s="447"/>
      <c r="BH29" s="447"/>
      <c r="BI29" s="447"/>
      <c r="BJ29" s="447"/>
      <c r="BK29" s="447"/>
      <c r="BL29" s="447"/>
      <c r="BM29" s="448"/>
      <c r="BN29" s="432">
        <v>147818</v>
      </c>
      <c r="BO29" s="433"/>
      <c r="BP29" s="433"/>
      <c r="BQ29" s="433"/>
      <c r="BR29" s="433"/>
      <c r="BS29" s="433"/>
      <c r="BT29" s="433"/>
      <c r="BU29" s="434"/>
      <c r="BV29" s="432">
        <v>147815</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3">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190</v>
      </c>
      <c r="X30" s="400"/>
      <c r="Y30" s="400"/>
      <c r="Z30" s="400"/>
      <c r="AA30" s="400"/>
      <c r="AB30" s="400"/>
      <c r="AC30" s="400"/>
      <c r="AD30" s="400"/>
      <c r="AE30" s="400"/>
      <c r="AF30" s="400"/>
      <c r="AG30" s="401"/>
      <c r="AH30" s="402">
        <v>92.3</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51</v>
      </c>
      <c r="BD30" s="406"/>
      <c r="BE30" s="406"/>
      <c r="BF30" s="406"/>
      <c r="BG30" s="406"/>
      <c r="BH30" s="406"/>
      <c r="BI30" s="406"/>
      <c r="BJ30" s="406"/>
      <c r="BK30" s="406"/>
      <c r="BL30" s="406"/>
      <c r="BM30" s="407"/>
      <c r="BN30" s="466">
        <v>1787660</v>
      </c>
      <c r="BO30" s="467"/>
      <c r="BP30" s="467"/>
      <c r="BQ30" s="467"/>
      <c r="BR30" s="467"/>
      <c r="BS30" s="467"/>
      <c r="BT30" s="467"/>
      <c r="BU30" s="468"/>
      <c r="BV30" s="466">
        <v>1486043</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5">
      <c r="A31" s="175"/>
      <c r="B31" s="200"/>
      <c r="DI31" s="201"/>
    </row>
    <row r="32" spans="1:113" ht="13.5" customHeight="1" x14ac:dyDescent="0.25">
      <c r="A32" s="175"/>
      <c r="B32" s="202"/>
      <c r="C32" s="391" t="s">
        <v>191</v>
      </c>
      <c r="D32" s="391"/>
      <c r="E32" s="391"/>
      <c r="F32" s="391"/>
      <c r="G32" s="391"/>
      <c r="H32" s="391"/>
      <c r="I32" s="391"/>
      <c r="J32" s="391"/>
      <c r="K32" s="391"/>
      <c r="L32" s="391"/>
      <c r="M32" s="391"/>
      <c r="N32" s="391"/>
      <c r="O32" s="391"/>
      <c r="P32" s="391"/>
      <c r="Q32" s="391"/>
      <c r="R32" s="391"/>
      <c r="S32" s="391"/>
      <c r="U32" s="392" t="s">
        <v>192</v>
      </c>
      <c r="V32" s="392"/>
      <c r="W32" s="392"/>
      <c r="X32" s="392"/>
      <c r="Y32" s="392"/>
      <c r="Z32" s="392"/>
      <c r="AA32" s="392"/>
      <c r="AB32" s="392"/>
      <c r="AC32" s="392"/>
      <c r="AD32" s="392"/>
      <c r="AE32" s="392"/>
      <c r="AF32" s="392"/>
      <c r="AG32" s="392"/>
      <c r="AH32" s="392"/>
      <c r="AI32" s="392"/>
      <c r="AJ32" s="392"/>
      <c r="AK32" s="392"/>
      <c r="AM32" s="392" t="s">
        <v>193</v>
      </c>
      <c r="AN32" s="392"/>
      <c r="AO32" s="392"/>
      <c r="AP32" s="392"/>
      <c r="AQ32" s="392"/>
      <c r="AR32" s="392"/>
      <c r="AS32" s="392"/>
      <c r="AT32" s="392"/>
      <c r="AU32" s="392"/>
      <c r="AV32" s="392"/>
      <c r="AW32" s="392"/>
      <c r="AX32" s="392"/>
      <c r="AY32" s="392"/>
      <c r="AZ32" s="392"/>
      <c r="BA32" s="392"/>
      <c r="BB32" s="392"/>
      <c r="BC32" s="392"/>
      <c r="BE32" s="392" t="s">
        <v>194</v>
      </c>
      <c r="BF32" s="392"/>
      <c r="BG32" s="392"/>
      <c r="BH32" s="392"/>
      <c r="BI32" s="392"/>
      <c r="BJ32" s="392"/>
      <c r="BK32" s="392"/>
      <c r="BL32" s="392"/>
      <c r="BM32" s="392"/>
      <c r="BN32" s="392"/>
      <c r="BO32" s="392"/>
      <c r="BP32" s="392"/>
      <c r="BQ32" s="392"/>
      <c r="BR32" s="392"/>
      <c r="BS32" s="392"/>
      <c r="BT32" s="392"/>
      <c r="BU32" s="392"/>
      <c r="BW32" s="392" t="s">
        <v>195</v>
      </c>
      <c r="BX32" s="392"/>
      <c r="BY32" s="392"/>
      <c r="BZ32" s="392"/>
      <c r="CA32" s="392"/>
      <c r="CB32" s="392"/>
      <c r="CC32" s="392"/>
      <c r="CD32" s="392"/>
      <c r="CE32" s="392"/>
      <c r="CF32" s="392"/>
      <c r="CG32" s="392"/>
      <c r="CH32" s="392"/>
      <c r="CI32" s="392"/>
      <c r="CJ32" s="392"/>
      <c r="CK32" s="392"/>
      <c r="CL32" s="392"/>
      <c r="CM32" s="392"/>
      <c r="CO32" s="392" t="s">
        <v>196</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25">
      <c r="A33" s="175"/>
      <c r="B33" s="202"/>
      <c r="C33" s="384" t="s">
        <v>197</v>
      </c>
      <c r="D33" s="384"/>
      <c r="E33" s="383" t="s">
        <v>198</v>
      </c>
      <c r="F33" s="383"/>
      <c r="G33" s="383"/>
      <c r="H33" s="383"/>
      <c r="I33" s="383"/>
      <c r="J33" s="383"/>
      <c r="K33" s="383"/>
      <c r="L33" s="383"/>
      <c r="M33" s="383"/>
      <c r="N33" s="383"/>
      <c r="O33" s="383"/>
      <c r="P33" s="383"/>
      <c r="Q33" s="383"/>
      <c r="R33" s="383"/>
      <c r="S33" s="383"/>
      <c r="T33" s="179"/>
      <c r="U33" s="384" t="s">
        <v>197</v>
      </c>
      <c r="V33" s="384"/>
      <c r="W33" s="383" t="s">
        <v>198</v>
      </c>
      <c r="X33" s="383"/>
      <c r="Y33" s="383"/>
      <c r="Z33" s="383"/>
      <c r="AA33" s="383"/>
      <c r="AB33" s="383"/>
      <c r="AC33" s="383"/>
      <c r="AD33" s="383"/>
      <c r="AE33" s="383"/>
      <c r="AF33" s="383"/>
      <c r="AG33" s="383"/>
      <c r="AH33" s="383"/>
      <c r="AI33" s="383"/>
      <c r="AJ33" s="383"/>
      <c r="AK33" s="383"/>
      <c r="AL33" s="179"/>
      <c r="AM33" s="384" t="s">
        <v>199</v>
      </c>
      <c r="AN33" s="384"/>
      <c r="AO33" s="383" t="s">
        <v>200</v>
      </c>
      <c r="AP33" s="383"/>
      <c r="AQ33" s="383"/>
      <c r="AR33" s="383"/>
      <c r="AS33" s="383"/>
      <c r="AT33" s="383"/>
      <c r="AU33" s="383"/>
      <c r="AV33" s="383"/>
      <c r="AW33" s="383"/>
      <c r="AX33" s="383"/>
      <c r="AY33" s="383"/>
      <c r="AZ33" s="383"/>
      <c r="BA33" s="383"/>
      <c r="BB33" s="383"/>
      <c r="BC33" s="383"/>
      <c r="BD33" s="185"/>
      <c r="BE33" s="383" t="s">
        <v>201</v>
      </c>
      <c r="BF33" s="383"/>
      <c r="BG33" s="383" t="s">
        <v>202</v>
      </c>
      <c r="BH33" s="383"/>
      <c r="BI33" s="383"/>
      <c r="BJ33" s="383"/>
      <c r="BK33" s="383"/>
      <c r="BL33" s="383"/>
      <c r="BM33" s="383"/>
      <c r="BN33" s="383"/>
      <c r="BO33" s="383"/>
      <c r="BP33" s="383"/>
      <c r="BQ33" s="383"/>
      <c r="BR33" s="383"/>
      <c r="BS33" s="383"/>
      <c r="BT33" s="383"/>
      <c r="BU33" s="383"/>
      <c r="BV33" s="185"/>
      <c r="BW33" s="384" t="s">
        <v>201</v>
      </c>
      <c r="BX33" s="384"/>
      <c r="BY33" s="383" t="s">
        <v>203</v>
      </c>
      <c r="BZ33" s="383"/>
      <c r="CA33" s="383"/>
      <c r="CB33" s="383"/>
      <c r="CC33" s="383"/>
      <c r="CD33" s="383"/>
      <c r="CE33" s="383"/>
      <c r="CF33" s="383"/>
      <c r="CG33" s="383"/>
      <c r="CH33" s="383"/>
      <c r="CI33" s="383"/>
      <c r="CJ33" s="383"/>
      <c r="CK33" s="383"/>
      <c r="CL33" s="383"/>
      <c r="CM33" s="383"/>
      <c r="CN33" s="179"/>
      <c r="CO33" s="384" t="s">
        <v>197</v>
      </c>
      <c r="CP33" s="384"/>
      <c r="CQ33" s="383" t="s">
        <v>204</v>
      </c>
      <c r="CR33" s="383"/>
      <c r="CS33" s="383"/>
      <c r="CT33" s="383"/>
      <c r="CU33" s="383"/>
      <c r="CV33" s="383"/>
      <c r="CW33" s="383"/>
      <c r="CX33" s="383"/>
      <c r="CY33" s="383"/>
      <c r="CZ33" s="383"/>
      <c r="DA33" s="383"/>
      <c r="DB33" s="383"/>
      <c r="DC33" s="383"/>
      <c r="DD33" s="383"/>
      <c r="DE33" s="383"/>
      <c r="DF33" s="179"/>
      <c r="DG33" s="382" t="s">
        <v>205</v>
      </c>
      <c r="DH33" s="382"/>
      <c r="DI33" s="180"/>
    </row>
    <row r="34" spans="1:113" ht="32.25" customHeight="1" x14ac:dyDescent="0.25">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4</v>
      </c>
      <c r="V34" s="380"/>
      <c r="W34" s="381" t="str">
        <f>IF('各会計、関係団体の財政状況及び健全化判断比率'!B28="","",'各会計、関係団体の財政状況及び健全化判断比率'!B28)</f>
        <v>国民健康保険事業特別会計</v>
      </c>
      <c r="X34" s="381"/>
      <c r="Y34" s="381"/>
      <c r="Z34" s="381"/>
      <c r="AA34" s="381"/>
      <c r="AB34" s="381"/>
      <c r="AC34" s="381"/>
      <c r="AD34" s="381"/>
      <c r="AE34" s="381"/>
      <c r="AF34" s="381"/>
      <c r="AG34" s="381"/>
      <c r="AH34" s="381"/>
      <c r="AI34" s="381"/>
      <c r="AJ34" s="381"/>
      <c r="AK34" s="381"/>
      <c r="AL34" s="175"/>
      <c r="AM34" s="380">
        <f>IF(AO34="","",MAX(C34:D43,U34:V43)+1)</f>
        <v>7</v>
      </c>
      <c r="AN34" s="380"/>
      <c r="AO34" s="381" t="str">
        <f>IF('各会計、関係団体の財政状況及び健全化判断比率'!B31="","",'各会計、関係団体の財政状況及び健全化判断比率'!B31)</f>
        <v>公共下水道事業会計</v>
      </c>
      <c r="AP34" s="381"/>
      <c r="AQ34" s="381"/>
      <c r="AR34" s="381"/>
      <c r="AS34" s="381"/>
      <c r="AT34" s="381"/>
      <c r="AU34" s="381"/>
      <c r="AV34" s="381"/>
      <c r="AW34" s="381"/>
      <c r="AX34" s="381"/>
      <c r="AY34" s="381"/>
      <c r="AZ34" s="381"/>
      <c r="BA34" s="381"/>
      <c r="BB34" s="381"/>
      <c r="BC34" s="381"/>
      <c r="BD34" s="175"/>
      <c r="BE34" s="380">
        <f>IF(BG34="","",MAX(C34:D43,U34:V43,AM34:AN43)+1)</f>
        <v>12</v>
      </c>
      <c r="BF34" s="380"/>
      <c r="BG34" s="381" t="str">
        <f>IF('各会計、関係団体の財政状況及び健全化判断比率'!B36="","",'各会計、関係団体の財政状況及び健全化判断比率'!B36)</f>
        <v>地域産業振興事業特別会計</v>
      </c>
      <c r="BH34" s="381"/>
      <c r="BI34" s="381"/>
      <c r="BJ34" s="381"/>
      <c r="BK34" s="381"/>
      <c r="BL34" s="381"/>
      <c r="BM34" s="381"/>
      <c r="BN34" s="381"/>
      <c r="BO34" s="381"/>
      <c r="BP34" s="381"/>
      <c r="BQ34" s="381"/>
      <c r="BR34" s="381"/>
      <c r="BS34" s="381"/>
      <c r="BT34" s="381"/>
      <c r="BU34" s="381"/>
      <c r="BV34" s="175"/>
      <c r="BW34" s="380">
        <f>IF(BY34="","",MAX(C34:D43,U34:V43,AM34:AN43,BE34:BF43)+1)</f>
        <v>13</v>
      </c>
      <c r="BX34" s="380"/>
      <c r="BY34" s="381" t="str">
        <f>IF('各会計、関係団体の財政状況及び健全化判断比率'!B68="","",'各会計、関係団体の財政状況及び健全化判断比率'!B68)</f>
        <v>下越福祉行政組合 【一般会計】</v>
      </c>
      <c r="BZ34" s="381"/>
      <c r="CA34" s="381"/>
      <c r="CB34" s="381"/>
      <c r="CC34" s="381"/>
      <c r="CD34" s="381"/>
      <c r="CE34" s="381"/>
      <c r="CF34" s="381"/>
      <c r="CG34" s="381"/>
      <c r="CH34" s="381"/>
      <c r="CI34" s="381"/>
      <c r="CJ34" s="381"/>
      <c r="CK34" s="381"/>
      <c r="CL34" s="381"/>
      <c r="CM34" s="381"/>
      <c r="CN34" s="175"/>
      <c r="CO34" s="380">
        <f>IF(CQ34="","",MAX(C34:D43,U34:V43,AM34:AN43,BE34:BF43,BW34:BX43)+1)</f>
        <v>23</v>
      </c>
      <c r="CP34" s="380"/>
      <c r="CQ34" s="381" t="str">
        <f>IF('各会計、関係団体の財政状況及び健全化判断比率'!BS7="","",'各会計、関係団体の財政状況及び健全化判断比率'!BS7)</f>
        <v>新潟フルーツパーク株式会社</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v>
      </c>
      <c r="DH34" s="378"/>
      <c r="DI34" s="180"/>
    </row>
    <row r="35" spans="1:113" ht="32.25" customHeight="1" x14ac:dyDescent="0.25">
      <c r="A35" s="175"/>
      <c r="B35" s="202"/>
      <c r="C35" s="380">
        <f>IF(E35="","",C34+1)</f>
        <v>2</v>
      </c>
      <c r="D35" s="380"/>
      <c r="E35" s="381" t="str">
        <f>IF('各会計、関係団体の財政状況及び健全化判断比率'!B8="","",'各会計、関係団体の財政状況及び健全化判断比率'!B8)</f>
        <v>黒川診療所運営事業特別会計</v>
      </c>
      <c r="F35" s="381"/>
      <c r="G35" s="381"/>
      <c r="H35" s="381"/>
      <c r="I35" s="381"/>
      <c r="J35" s="381"/>
      <c r="K35" s="381"/>
      <c r="L35" s="381"/>
      <c r="M35" s="381"/>
      <c r="N35" s="381"/>
      <c r="O35" s="381"/>
      <c r="P35" s="381"/>
      <c r="Q35" s="381"/>
      <c r="R35" s="381"/>
      <c r="S35" s="381"/>
      <c r="T35" s="175"/>
      <c r="U35" s="380">
        <f>IF(W35="","",U34+1)</f>
        <v>5</v>
      </c>
      <c r="V35" s="380"/>
      <c r="W35" s="381" t="str">
        <f>IF('各会計、関係団体の財政状況及び健全化判断比率'!B29="","",'各会計、関係団体の財政状況及び健全化判断比率'!B29)</f>
        <v>介護保険事業特別会計</v>
      </c>
      <c r="X35" s="381"/>
      <c r="Y35" s="381"/>
      <c r="Z35" s="381"/>
      <c r="AA35" s="381"/>
      <c r="AB35" s="381"/>
      <c r="AC35" s="381"/>
      <c r="AD35" s="381"/>
      <c r="AE35" s="381"/>
      <c r="AF35" s="381"/>
      <c r="AG35" s="381"/>
      <c r="AH35" s="381"/>
      <c r="AI35" s="381"/>
      <c r="AJ35" s="381"/>
      <c r="AK35" s="381"/>
      <c r="AL35" s="175"/>
      <c r="AM35" s="380">
        <f t="shared" ref="AM35:AM43" si="0">IF(AO35="","",AM34+1)</f>
        <v>8</v>
      </c>
      <c r="AN35" s="380"/>
      <c r="AO35" s="381" t="str">
        <f>IF('各会計、関係団体の財政状況及び健全化判断比率'!B32="","",'各会計、関係団体の財政状況及び健全化判断比率'!B32)</f>
        <v>農業集落排水事業会計</v>
      </c>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14</v>
      </c>
      <c r="BX35" s="380"/>
      <c r="BY35" s="381" t="str">
        <f>IF('各会計、関係団体の財政状況及び健全化判断比率'!B69="","",'各会計、関係団体の財政状況及び健全化判断比率'!B69)</f>
        <v>下越福祉行政組合 【老人ホーム特別会計】</v>
      </c>
      <c r="BZ35" s="381"/>
      <c r="CA35" s="381"/>
      <c r="CB35" s="381"/>
      <c r="CC35" s="381"/>
      <c r="CD35" s="381"/>
      <c r="CE35" s="381"/>
      <c r="CF35" s="381"/>
      <c r="CG35" s="381"/>
      <c r="CH35" s="381"/>
      <c r="CI35" s="381"/>
      <c r="CJ35" s="381"/>
      <c r="CK35" s="381"/>
      <c r="CL35" s="381"/>
      <c r="CM35" s="381"/>
      <c r="CN35" s="175"/>
      <c r="CO35" s="380">
        <f t="shared" ref="CO35:CO43" si="3">IF(CQ35="","",CO34+1)</f>
        <v>24</v>
      </c>
      <c r="CP35" s="380"/>
      <c r="CQ35" s="381" t="str">
        <f>IF('各会計、関係団体の財政状況及び健全化判断比率'!BS8="","",'各会計、関係団体の財政状況及び健全化判断比率'!BS8)</f>
        <v>新潟製粉株式会社</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v>
      </c>
      <c r="DH35" s="378"/>
      <c r="DI35" s="180"/>
    </row>
    <row r="36" spans="1:113" ht="32.25" customHeight="1" x14ac:dyDescent="0.25">
      <c r="A36" s="175"/>
      <c r="B36" s="202"/>
      <c r="C36" s="380">
        <f>IF(E36="","",C35+1)</f>
        <v>3</v>
      </c>
      <c r="D36" s="380"/>
      <c r="E36" s="381" t="str">
        <f>IF('各会計、関係団体の財政状況及び健全化判断比率'!B9="","",'各会計、関係団体の財政状況及び健全化判断比率'!B9)</f>
        <v>鹿ノ俣発電所運営事業特別会計</v>
      </c>
      <c r="F36" s="381"/>
      <c r="G36" s="381"/>
      <c r="H36" s="381"/>
      <c r="I36" s="381"/>
      <c r="J36" s="381"/>
      <c r="K36" s="381"/>
      <c r="L36" s="381"/>
      <c r="M36" s="381"/>
      <c r="N36" s="381"/>
      <c r="O36" s="381"/>
      <c r="P36" s="381"/>
      <c r="Q36" s="381"/>
      <c r="R36" s="381"/>
      <c r="S36" s="381"/>
      <c r="T36" s="175"/>
      <c r="U36" s="380">
        <f t="shared" ref="U36:U43" si="4">IF(W36="","",U35+1)</f>
        <v>6</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f t="shared" si="0"/>
        <v>9</v>
      </c>
      <c r="AN36" s="380"/>
      <c r="AO36" s="381" t="str">
        <f>IF('各会計、関係団体の財政状況及び健全化判断比率'!B33="","",'各会計、関係団体の財政状況及び健全化判断比率'!B33)</f>
        <v>水道事業会計</v>
      </c>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15</v>
      </c>
      <c r="BX36" s="380"/>
      <c r="BY36" s="381" t="str">
        <f>IF('各会計、関係団体の財政状況及び健全化判断比率'!B70="","",'各会計、関係団体の財政状況及び健全化判断比率'!B70)</f>
        <v>下越福祉行政組合 【保健施設特別会計】</v>
      </c>
      <c r="BZ36" s="381"/>
      <c r="CA36" s="381"/>
      <c r="CB36" s="381"/>
      <c r="CC36" s="381"/>
      <c r="CD36" s="381"/>
      <c r="CE36" s="381"/>
      <c r="CF36" s="381"/>
      <c r="CG36" s="381"/>
      <c r="CH36" s="381"/>
      <c r="CI36" s="381"/>
      <c r="CJ36" s="381"/>
      <c r="CK36" s="381"/>
      <c r="CL36" s="381"/>
      <c r="CM36" s="381"/>
      <c r="CN36" s="175"/>
      <c r="CO36" s="380">
        <f t="shared" si="3"/>
        <v>25</v>
      </c>
      <c r="CP36" s="380"/>
      <c r="CQ36" s="381" t="str">
        <f>IF('各会計、関係団体の財政状況及び健全化判断比率'!BS9="","",'各会計、関係団体の財政状況及び健全化判断比率'!BS9)</f>
        <v>胎内高原ハウス株式会社</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x14ac:dyDescent="0.25">
      <c r="A37" s="175"/>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f t="shared" si="0"/>
        <v>10</v>
      </c>
      <c r="AN37" s="380"/>
      <c r="AO37" s="381" t="str">
        <f>IF('各会計、関係団体の財政状況及び健全化判断比率'!B34="","",'各会計、関係団体の財政状況及び健全化判断比率'!B34)</f>
        <v>簡易水道事業会計</v>
      </c>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16</v>
      </c>
      <c r="BX37" s="380"/>
      <c r="BY37" s="381" t="str">
        <f>IF('各会計、関係団体の財政状況及び健全化判断比率'!B71="","",'各会計、関係団体の財政状況及び健全化判断比率'!B71)</f>
        <v>新発田地域広域事務組合 【一般会計】</v>
      </c>
      <c r="BZ37" s="381"/>
      <c r="CA37" s="381"/>
      <c r="CB37" s="381"/>
      <c r="CC37" s="381"/>
      <c r="CD37" s="381"/>
      <c r="CE37" s="381"/>
      <c r="CF37" s="381"/>
      <c r="CG37" s="381"/>
      <c r="CH37" s="381"/>
      <c r="CI37" s="381"/>
      <c r="CJ37" s="381"/>
      <c r="CK37" s="381"/>
      <c r="CL37" s="381"/>
      <c r="CM37" s="381"/>
      <c r="CN37" s="175"/>
      <c r="CO37" s="380">
        <f t="shared" si="3"/>
        <v>26</v>
      </c>
      <c r="CP37" s="380"/>
      <c r="CQ37" s="381" t="str">
        <f>IF('各会計、関係団体の財政状況及び健全化判断比率'!BS10="","",'各会計、関係団体の財政状況及び健全化判断比率'!BS10)</f>
        <v>胎内リゾート株式会社</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25">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f t="shared" si="0"/>
        <v>11</v>
      </c>
      <c r="AN38" s="380"/>
      <c r="AO38" s="381" t="str">
        <f>IF('各会計、関係団体の財政状況及び健全化判断比率'!B35="","",'各会計、関係団体の財政状況及び健全化判断比率'!B35)</f>
        <v>工業用水道事業会計</v>
      </c>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17</v>
      </c>
      <c r="BX38" s="380"/>
      <c r="BY38" s="381" t="str">
        <f>IF('各会計、関係団体の財政状況及び健全化判断比率'!B72="","",'各会計、関係団体の財政状況及び健全化判断比率'!B72)</f>
        <v>新発田地域広域事務組合 【ごみ処理事業特別会計】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25">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18</v>
      </c>
      <c r="BX39" s="380"/>
      <c r="BY39" s="381" t="str">
        <f>IF('各会計、関係団体の財政状況及び健全化判断比率'!B73="","",'各会計、関係団体の財政状況及び健全化判断比率'!B73)</f>
        <v>新発田地域広域事務組合 【まちづくり事業特別会計】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25">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19</v>
      </c>
      <c r="BX40" s="380"/>
      <c r="BY40" s="381" t="str">
        <f>IF('各会計、関係団体の財政状況及び健全化判断比率'!B74="","",'各会計、関係団体の財政状況及び健全化判断比率'!B74)</f>
        <v>新発田地域広域事務組合 【介護保険事業特別会計】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25">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20</v>
      </c>
      <c r="BX41" s="380"/>
      <c r="BY41" s="381" t="str">
        <f>IF('各会計、関係団体の財政状況及び健全化判断比率'!B75="","",'各会計、関係団体の財政状況及び健全化判断比率'!B75)</f>
        <v>新潟県市町村総合事務組合 【一般会計】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25">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21</v>
      </c>
      <c r="BX42" s="380"/>
      <c r="BY42" s="381" t="str">
        <f>IF('各会計、関係団体の財政状況及び健全化判断比率'!B76="","",'各会計、関係団体の財政状況及び健全化判断比率'!B76)</f>
        <v>新潟県市町村総合事務組合 【職員退職手当支給事業特別会計】</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25">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f t="shared" si="2"/>
        <v>22</v>
      </c>
      <c r="BX43" s="380"/>
      <c r="BY43" s="381" t="str">
        <f>IF('各会計、関係団体の財政状況及び健全化判断比率'!B77="","",'各会計、関係団体の財政状況及び健全化判断比率'!B77)</f>
        <v>新潟県市町村総合事務組合 【消防団員等公務災害補償事業特別会計】</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3">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5"/>
    <row r="46" spans="1:113" x14ac:dyDescent="0.25">
      <c r="B46" s="174" t="s">
        <v>206</v>
      </c>
      <c r="E46" s="377" t="s">
        <v>207</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5">
      <c r="E47" s="377" t="s">
        <v>208</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5">
      <c r="E48" s="377" t="s">
        <v>209</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5">
      <c r="E49" s="379" t="s">
        <v>210</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5">
      <c r="E50" s="377" t="s">
        <v>211</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5">
      <c r="E51" s="377" t="s">
        <v>212</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5">
      <c r="E52" s="377" t="s">
        <v>213</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5">
      <c r="E53" s="377" t="s">
        <v>214</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5"/>
    <row r="55" spans="5:113" x14ac:dyDescent="0.25"/>
    <row r="56" spans="5:113" x14ac:dyDescent="0.25"/>
  </sheetData>
  <sheetProtection algorithmName="SHA-512" hashValue="nRMXkg+ASpDBm+T7HoYmxHX68vvUAgNlchh2HEGPl+/qpdMudUCVuDAF0gIWLzHy5ArCQAWBfOp+A75yiy1Iag==" saltValue="XIwBLg8E6gZ6Ew4ng3Moc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6</v>
      </c>
      <c r="K32" s="22"/>
      <c r="L32" s="22"/>
      <c r="M32" s="22"/>
      <c r="N32" s="22"/>
      <c r="O32" s="22"/>
      <c r="P32" s="22"/>
    </row>
    <row r="33" spans="1:16" ht="39" customHeight="1" thickBot="1" x14ac:dyDescent="0.35">
      <c r="A33" s="22"/>
      <c r="B33" s="25" t="s">
        <v>7</v>
      </c>
      <c r="C33" s="26"/>
      <c r="D33" s="26"/>
      <c r="E33" s="27" t="s">
        <v>2</v>
      </c>
      <c r="F33" s="28" t="s">
        <v>570</v>
      </c>
      <c r="G33" s="29" t="s">
        <v>571</v>
      </c>
      <c r="H33" s="29" t="s">
        <v>572</v>
      </c>
      <c r="I33" s="29" t="s">
        <v>573</v>
      </c>
      <c r="J33" s="30" t="s">
        <v>574</v>
      </c>
      <c r="K33" s="22"/>
      <c r="L33" s="22"/>
      <c r="M33" s="22"/>
      <c r="N33" s="22"/>
      <c r="O33" s="22"/>
      <c r="P33" s="22"/>
    </row>
    <row r="34" spans="1:16" ht="39" customHeight="1" x14ac:dyDescent="0.25">
      <c r="A34" s="22"/>
      <c r="B34" s="31"/>
      <c r="C34" s="1159" t="s">
        <v>578</v>
      </c>
      <c r="D34" s="1159"/>
      <c r="E34" s="1160"/>
      <c r="F34" s="32">
        <v>6.45</v>
      </c>
      <c r="G34" s="33">
        <v>6.13</v>
      </c>
      <c r="H34" s="33">
        <v>10.32</v>
      </c>
      <c r="I34" s="33">
        <v>15.5</v>
      </c>
      <c r="J34" s="34">
        <v>11.5</v>
      </c>
      <c r="K34" s="22"/>
      <c r="L34" s="22"/>
      <c r="M34" s="22"/>
      <c r="N34" s="22"/>
      <c r="O34" s="22"/>
      <c r="P34" s="22"/>
    </row>
    <row r="35" spans="1:16" ht="39" customHeight="1" x14ac:dyDescent="0.25">
      <c r="A35" s="22"/>
      <c r="B35" s="35"/>
      <c r="C35" s="1155" t="s">
        <v>579</v>
      </c>
      <c r="D35" s="1155"/>
      <c r="E35" s="1156"/>
      <c r="F35" s="36">
        <v>5.45</v>
      </c>
      <c r="G35" s="37">
        <v>5.67</v>
      </c>
      <c r="H35" s="37">
        <v>6.36</v>
      </c>
      <c r="I35" s="37">
        <v>6.41</v>
      </c>
      <c r="J35" s="38">
        <v>6.54</v>
      </c>
      <c r="K35" s="22"/>
      <c r="L35" s="22"/>
      <c r="M35" s="22"/>
      <c r="N35" s="22"/>
      <c r="O35" s="22"/>
      <c r="P35" s="22"/>
    </row>
    <row r="36" spans="1:16" ht="39" customHeight="1" x14ac:dyDescent="0.25">
      <c r="A36" s="22"/>
      <c r="B36" s="35"/>
      <c r="C36" s="1155" t="s">
        <v>580</v>
      </c>
      <c r="D36" s="1155"/>
      <c r="E36" s="1156"/>
      <c r="F36" s="36">
        <v>2.34</v>
      </c>
      <c r="G36" s="37">
        <v>1.24</v>
      </c>
      <c r="H36" s="37">
        <v>1.76</v>
      </c>
      <c r="I36" s="37">
        <v>2.0099999999999998</v>
      </c>
      <c r="J36" s="38">
        <v>3.5</v>
      </c>
      <c r="K36" s="22"/>
      <c r="L36" s="22"/>
      <c r="M36" s="22"/>
      <c r="N36" s="22"/>
      <c r="O36" s="22"/>
      <c r="P36" s="22"/>
    </row>
    <row r="37" spans="1:16" ht="39" customHeight="1" x14ac:dyDescent="0.25">
      <c r="A37" s="22"/>
      <c r="B37" s="35"/>
      <c r="C37" s="1155" t="s">
        <v>581</v>
      </c>
      <c r="D37" s="1155"/>
      <c r="E37" s="1156"/>
      <c r="F37" s="36">
        <v>3.46</v>
      </c>
      <c r="G37" s="37">
        <v>3.53</v>
      </c>
      <c r="H37" s="37">
        <v>3.4</v>
      </c>
      <c r="I37" s="37">
        <v>3.07</v>
      </c>
      <c r="J37" s="38">
        <v>3</v>
      </c>
      <c r="K37" s="22"/>
      <c r="L37" s="22"/>
      <c r="M37" s="22"/>
      <c r="N37" s="22"/>
      <c r="O37" s="22"/>
      <c r="P37" s="22"/>
    </row>
    <row r="38" spans="1:16" ht="39" customHeight="1" x14ac:dyDescent="0.25">
      <c r="A38" s="22"/>
      <c r="B38" s="35"/>
      <c r="C38" s="1155" t="s">
        <v>582</v>
      </c>
      <c r="D38" s="1155"/>
      <c r="E38" s="1156"/>
      <c r="F38" s="36">
        <v>0.85</v>
      </c>
      <c r="G38" s="37">
        <v>0.91</v>
      </c>
      <c r="H38" s="37">
        <v>1.37</v>
      </c>
      <c r="I38" s="37">
        <v>0.81</v>
      </c>
      <c r="J38" s="38">
        <v>1.29</v>
      </c>
      <c r="K38" s="22"/>
      <c r="L38" s="22"/>
      <c r="M38" s="22"/>
      <c r="N38" s="22"/>
      <c r="O38" s="22"/>
      <c r="P38" s="22"/>
    </row>
    <row r="39" spans="1:16" ht="39" customHeight="1" x14ac:dyDescent="0.25">
      <c r="A39" s="22"/>
      <c r="B39" s="35"/>
      <c r="C39" s="1155" t="s">
        <v>583</v>
      </c>
      <c r="D39" s="1155"/>
      <c r="E39" s="1156"/>
      <c r="F39" s="36" t="s">
        <v>529</v>
      </c>
      <c r="G39" s="37" t="s">
        <v>529</v>
      </c>
      <c r="H39" s="37">
        <v>0.63</v>
      </c>
      <c r="I39" s="37">
        <v>0.73</v>
      </c>
      <c r="J39" s="38">
        <v>1.07</v>
      </c>
      <c r="K39" s="22"/>
      <c r="L39" s="22"/>
      <c r="M39" s="22"/>
      <c r="N39" s="22"/>
      <c r="O39" s="22"/>
      <c r="P39" s="22"/>
    </row>
    <row r="40" spans="1:16" ht="39" customHeight="1" x14ac:dyDescent="0.25">
      <c r="A40" s="22"/>
      <c r="B40" s="35"/>
      <c r="C40" s="1155" t="s">
        <v>584</v>
      </c>
      <c r="D40" s="1155"/>
      <c r="E40" s="1156"/>
      <c r="F40" s="36" t="s">
        <v>529</v>
      </c>
      <c r="G40" s="37" t="s">
        <v>529</v>
      </c>
      <c r="H40" s="37">
        <v>0.92</v>
      </c>
      <c r="I40" s="37">
        <v>0.87</v>
      </c>
      <c r="J40" s="38">
        <v>0.97</v>
      </c>
      <c r="K40" s="22"/>
      <c r="L40" s="22"/>
      <c r="M40" s="22"/>
      <c r="N40" s="22"/>
      <c r="O40" s="22"/>
      <c r="P40" s="22"/>
    </row>
    <row r="41" spans="1:16" ht="39" customHeight="1" x14ac:dyDescent="0.25">
      <c r="A41" s="22"/>
      <c r="B41" s="35"/>
      <c r="C41" s="1155" t="s">
        <v>585</v>
      </c>
      <c r="D41" s="1155"/>
      <c r="E41" s="1156"/>
      <c r="F41" s="36">
        <v>0.01</v>
      </c>
      <c r="G41" s="37">
        <v>0.04</v>
      </c>
      <c r="H41" s="37">
        <v>0.08</v>
      </c>
      <c r="I41" s="37">
        <v>0.09</v>
      </c>
      <c r="J41" s="38">
        <v>0.12</v>
      </c>
      <c r="K41" s="22"/>
      <c r="L41" s="22"/>
      <c r="M41" s="22"/>
      <c r="N41" s="22"/>
      <c r="O41" s="22"/>
      <c r="P41" s="22"/>
    </row>
    <row r="42" spans="1:16" ht="39" customHeight="1" x14ac:dyDescent="0.25">
      <c r="A42" s="22"/>
      <c r="B42" s="39"/>
      <c r="C42" s="1155" t="s">
        <v>586</v>
      </c>
      <c r="D42" s="1155"/>
      <c r="E42" s="1156"/>
      <c r="F42" s="36" t="s">
        <v>529</v>
      </c>
      <c r="G42" s="37" t="s">
        <v>529</v>
      </c>
      <c r="H42" s="37" t="s">
        <v>529</v>
      </c>
      <c r="I42" s="37" t="s">
        <v>529</v>
      </c>
      <c r="J42" s="38" t="s">
        <v>529</v>
      </c>
      <c r="K42" s="22"/>
      <c r="L42" s="22"/>
      <c r="M42" s="22"/>
      <c r="N42" s="22"/>
      <c r="O42" s="22"/>
      <c r="P42" s="22"/>
    </row>
    <row r="43" spans="1:16" ht="39" customHeight="1" thickBot="1" x14ac:dyDescent="0.3">
      <c r="A43" s="22"/>
      <c r="B43" s="40"/>
      <c r="C43" s="1157" t="s">
        <v>587</v>
      </c>
      <c r="D43" s="1157"/>
      <c r="E43" s="1158"/>
      <c r="F43" s="41">
        <v>0.87</v>
      </c>
      <c r="G43" s="42">
        <v>0.71</v>
      </c>
      <c r="H43" s="42">
        <v>0.14000000000000001</v>
      </c>
      <c r="I43" s="42">
        <v>0.06</v>
      </c>
      <c r="J43" s="43">
        <v>0.06</v>
      </c>
      <c r="K43" s="22"/>
      <c r="L43" s="22"/>
      <c r="M43" s="22"/>
      <c r="N43" s="22"/>
      <c r="O43" s="22"/>
      <c r="P43" s="22"/>
    </row>
    <row r="44" spans="1:16" ht="39" customHeight="1" x14ac:dyDescent="0.25">
      <c r="A44" s="22"/>
      <c r="B44" s="44" t="s">
        <v>8</v>
      </c>
      <c r="C44" s="45"/>
      <c r="D44" s="45"/>
      <c r="E44" s="45"/>
      <c r="F44" s="22"/>
      <c r="G44" s="22"/>
      <c r="H44" s="22"/>
      <c r="I44" s="22"/>
      <c r="J44" s="22"/>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JfZHlalLYTfFNu+ycjVQRYhXco8xTSxXouZqfKKL9tqDsQ0CeyD3pu8IVMszxyB8qzLpTkO3Sb6fsdF0Gs6q1A==" saltValue="UwrTqPjnSr1XYSF+XKcu3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5"/>
  <cols>
    <col min="1" max="1" width="6.59765625" style="47" customWidth="1"/>
    <col min="2" max="3" width="10.86328125" style="47" customWidth="1"/>
    <col min="4" max="4" width="10" style="47" customWidth="1"/>
    <col min="5" max="10" width="11" style="47" customWidth="1"/>
    <col min="11" max="15" width="13.1328125" style="47" customWidth="1"/>
    <col min="16" max="21" width="11.46484375" style="47" customWidth="1"/>
    <col min="22" max="16384" width="0" style="47" hidden="1"/>
  </cols>
  <sheetData>
    <row r="1" spans="1:21" ht="13.5" customHeight="1" x14ac:dyDescent="0.25">
      <c r="A1" s="46"/>
      <c r="B1" s="46"/>
      <c r="C1" s="46"/>
      <c r="D1" s="46"/>
      <c r="E1" s="46"/>
      <c r="F1" s="46"/>
      <c r="G1" s="46"/>
      <c r="H1" s="46"/>
      <c r="I1" s="46"/>
      <c r="J1" s="46"/>
      <c r="K1" s="46"/>
      <c r="L1" s="46"/>
      <c r="M1" s="46"/>
      <c r="N1" s="46"/>
      <c r="O1" s="46"/>
      <c r="P1" s="46"/>
      <c r="Q1" s="46"/>
      <c r="R1" s="46"/>
      <c r="S1" s="46"/>
      <c r="T1" s="46"/>
      <c r="U1" s="46"/>
    </row>
    <row r="2" spans="1:21" ht="13.5" customHeight="1" x14ac:dyDescent="0.25">
      <c r="A2" s="46"/>
      <c r="B2" s="46"/>
      <c r="C2" s="46"/>
      <c r="D2" s="46"/>
      <c r="E2" s="46"/>
      <c r="F2" s="46"/>
      <c r="G2" s="46"/>
      <c r="H2" s="46"/>
      <c r="I2" s="46"/>
      <c r="J2" s="46"/>
      <c r="K2" s="46"/>
      <c r="L2" s="46"/>
      <c r="M2" s="46"/>
      <c r="N2" s="46"/>
      <c r="O2" s="46"/>
      <c r="P2" s="46"/>
      <c r="Q2" s="46"/>
      <c r="R2" s="46"/>
      <c r="S2" s="46"/>
      <c r="T2" s="46"/>
      <c r="U2" s="46"/>
    </row>
    <row r="3" spans="1:21" ht="13.5" customHeight="1" x14ac:dyDescent="0.25">
      <c r="A3" s="46"/>
      <c r="B3" s="46"/>
      <c r="C3" s="46"/>
      <c r="D3" s="46"/>
      <c r="E3" s="46"/>
      <c r="F3" s="46"/>
      <c r="G3" s="46"/>
      <c r="H3" s="46"/>
      <c r="I3" s="46"/>
      <c r="J3" s="46"/>
      <c r="K3" s="46"/>
      <c r="L3" s="46"/>
      <c r="M3" s="46"/>
      <c r="N3" s="46"/>
      <c r="O3" s="46"/>
      <c r="P3" s="46"/>
      <c r="Q3" s="46"/>
      <c r="R3" s="46"/>
      <c r="S3" s="46"/>
      <c r="T3" s="46"/>
      <c r="U3" s="46"/>
    </row>
    <row r="4" spans="1:21" ht="13.5" customHeight="1" x14ac:dyDescent="0.25">
      <c r="A4" s="46"/>
      <c r="B4" s="46"/>
      <c r="C4" s="46"/>
      <c r="D4" s="46"/>
      <c r="E4" s="46"/>
      <c r="F4" s="46"/>
      <c r="G4" s="46"/>
      <c r="H4" s="46"/>
      <c r="I4" s="46"/>
      <c r="J4" s="46"/>
      <c r="K4" s="46"/>
      <c r="L4" s="46"/>
      <c r="M4" s="46"/>
      <c r="N4" s="46"/>
      <c r="O4" s="46"/>
      <c r="P4" s="46"/>
      <c r="Q4" s="46"/>
      <c r="R4" s="46"/>
      <c r="S4" s="46"/>
      <c r="T4" s="46"/>
      <c r="U4" s="46"/>
    </row>
    <row r="5" spans="1:21" ht="13.5" customHeight="1" x14ac:dyDescent="0.25">
      <c r="A5" s="46"/>
      <c r="B5" s="46"/>
      <c r="C5" s="46"/>
      <c r="D5" s="46"/>
      <c r="E5" s="46"/>
      <c r="F5" s="46"/>
      <c r="G5" s="46"/>
      <c r="H5" s="46"/>
      <c r="I5" s="46"/>
      <c r="J5" s="46"/>
      <c r="K5" s="46"/>
      <c r="L5" s="46"/>
      <c r="M5" s="46"/>
      <c r="N5" s="46"/>
      <c r="O5" s="46"/>
      <c r="P5" s="46"/>
      <c r="Q5" s="46"/>
      <c r="R5" s="46"/>
      <c r="S5" s="46"/>
      <c r="T5" s="46"/>
      <c r="U5" s="46"/>
    </row>
    <row r="6" spans="1:21" ht="13.5" customHeight="1" x14ac:dyDescent="0.25">
      <c r="A6" s="46"/>
      <c r="B6" s="46"/>
      <c r="C6" s="46"/>
      <c r="D6" s="46"/>
      <c r="E6" s="46"/>
      <c r="F6" s="46"/>
      <c r="G6" s="46"/>
      <c r="H6" s="46"/>
      <c r="I6" s="46"/>
      <c r="J6" s="46"/>
      <c r="K6" s="46"/>
      <c r="L6" s="46"/>
      <c r="M6" s="46"/>
      <c r="N6" s="46"/>
      <c r="O6" s="46"/>
      <c r="P6" s="46"/>
      <c r="Q6" s="46"/>
      <c r="R6" s="46"/>
      <c r="S6" s="46"/>
      <c r="T6" s="46"/>
      <c r="U6" s="46"/>
    </row>
    <row r="7" spans="1:21" ht="13.5" customHeight="1" x14ac:dyDescent="0.25">
      <c r="A7" s="46"/>
      <c r="B7" s="46"/>
      <c r="C7" s="46"/>
      <c r="D7" s="46"/>
      <c r="E7" s="46"/>
      <c r="F7" s="46"/>
      <c r="G7" s="46"/>
      <c r="H7" s="46"/>
      <c r="I7" s="46"/>
      <c r="J7" s="46"/>
      <c r="K7" s="46"/>
      <c r="L7" s="46"/>
      <c r="M7" s="46"/>
      <c r="N7" s="46"/>
      <c r="O7" s="46"/>
      <c r="P7" s="46"/>
      <c r="Q7" s="46"/>
      <c r="R7" s="46"/>
      <c r="S7" s="46"/>
      <c r="T7" s="46"/>
      <c r="U7" s="46"/>
    </row>
    <row r="8" spans="1:21" ht="13.5" customHeight="1" x14ac:dyDescent="0.25">
      <c r="A8" s="46"/>
      <c r="B8" s="46"/>
      <c r="C8" s="46"/>
      <c r="D8" s="46"/>
      <c r="E8" s="46"/>
      <c r="F8" s="46"/>
      <c r="G8" s="46"/>
      <c r="H8" s="46"/>
      <c r="I8" s="46"/>
      <c r="J8" s="46"/>
      <c r="K8" s="46"/>
      <c r="L8" s="46"/>
      <c r="M8" s="46"/>
      <c r="N8" s="46"/>
      <c r="O8" s="46"/>
      <c r="P8" s="46"/>
      <c r="Q8" s="46"/>
      <c r="R8" s="46"/>
      <c r="S8" s="46"/>
      <c r="T8" s="46"/>
      <c r="U8" s="46"/>
    </row>
    <row r="9" spans="1:21" ht="13.5" customHeight="1" x14ac:dyDescent="0.25">
      <c r="A9" s="46"/>
      <c r="B9" s="46"/>
      <c r="C9" s="46"/>
      <c r="D9" s="46"/>
      <c r="E9" s="46"/>
      <c r="F9" s="46"/>
      <c r="G9" s="46"/>
      <c r="H9" s="46"/>
      <c r="I9" s="46"/>
      <c r="J9" s="46"/>
      <c r="K9" s="46"/>
      <c r="L9" s="46"/>
      <c r="M9" s="46"/>
      <c r="N9" s="46"/>
      <c r="O9" s="46"/>
      <c r="P9" s="46"/>
      <c r="Q9" s="46"/>
      <c r="R9" s="46"/>
      <c r="S9" s="46"/>
      <c r="T9" s="46"/>
      <c r="U9" s="46"/>
    </row>
    <row r="10" spans="1:21" ht="13.5" customHeight="1" x14ac:dyDescent="0.2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3">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35">
      <c r="A44" s="46"/>
      <c r="B44" s="49" t="s">
        <v>10</v>
      </c>
      <c r="C44" s="50"/>
      <c r="D44" s="50"/>
      <c r="E44" s="51"/>
      <c r="F44" s="51"/>
      <c r="G44" s="51"/>
      <c r="H44" s="51"/>
      <c r="I44" s="51"/>
      <c r="J44" s="52" t="s">
        <v>2</v>
      </c>
      <c r="K44" s="53" t="s">
        <v>570</v>
      </c>
      <c r="L44" s="54" t="s">
        <v>571</v>
      </c>
      <c r="M44" s="54" t="s">
        <v>572</v>
      </c>
      <c r="N44" s="54" t="s">
        <v>573</v>
      </c>
      <c r="O44" s="55" t="s">
        <v>574</v>
      </c>
      <c r="P44" s="46"/>
      <c r="Q44" s="46"/>
      <c r="R44" s="46"/>
      <c r="S44" s="46"/>
      <c r="T44" s="46"/>
      <c r="U44" s="46"/>
    </row>
    <row r="45" spans="1:21" ht="30.75" customHeight="1" x14ac:dyDescent="0.25">
      <c r="A45" s="46"/>
      <c r="B45" s="1184" t="s">
        <v>11</v>
      </c>
      <c r="C45" s="1185"/>
      <c r="D45" s="56"/>
      <c r="E45" s="1190" t="s">
        <v>12</v>
      </c>
      <c r="F45" s="1190"/>
      <c r="G45" s="1190"/>
      <c r="H45" s="1190"/>
      <c r="I45" s="1190"/>
      <c r="J45" s="1191"/>
      <c r="K45" s="57">
        <v>1857</v>
      </c>
      <c r="L45" s="58">
        <v>1891</v>
      </c>
      <c r="M45" s="58">
        <v>1913</v>
      </c>
      <c r="N45" s="58">
        <v>1993</v>
      </c>
      <c r="O45" s="59">
        <v>2012</v>
      </c>
      <c r="P45" s="46"/>
      <c r="Q45" s="46"/>
      <c r="R45" s="46"/>
      <c r="S45" s="46"/>
      <c r="T45" s="46"/>
      <c r="U45" s="46"/>
    </row>
    <row r="46" spans="1:21" ht="30.75" customHeight="1" x14ac:dyDescent="0.25">
      <c r="A46" s="46"/>
      <c r="B46" s="1186"/>
      <c r="C46" s="1187"/>
      <c r="D46" s="60"/>
      <c r="E46" s="1163" t="s">
        <v>13</v>
      </c>
      <c r="F46" s="1163"/>
      <c r="G46" s="1163"/>
      <c r="H46" s="1163"/>
      <c r="I46" s="1163"/>
      <c r="J46" s="1164"/>
      <c r="K46" s="61" t="s">
        <v>529</v>
      </c>
      <c r="L46" s="62" t="s">
        <v>529</v>
      </c>
      <c r="M46" s="62" t="s">
        <v>529</v>
      </c>
      <c r="N46" s="62" t="s">
        <v>529</v>
      </c>
      <c r="O46" s="63" t="s">
        <v>529</v>
      </c>
      <c r="P46" s="46"/>
      <c r="Q46" s="46"/>
      <c r="R46" s="46"/>
      <c r="S46" s="46"/>
      <c r="T46" s="46"/>
      <c r="U46" s="46"/>
    </row>
    <row r="47" spans="1:21" ht="30.75" customHeight="1" x14ac:dyDescent="0.25">
      <c r="A47" s="46"/>
      <c r="B47" s="1186"/>
      <c r="C47" s="1187"/>
      <c r="D47" s="60"/>
      <c r="E47" s="1163" t="s">
        <v>14</v>
      </c>
      <c r="F47" s="1163"/>
      <c r="G47" s="1163"/>
      <c r="H47" s="1163"/>
      <c r="I47" s="1163"/>
      <c r="J47" s="1164"/>
      <c r="K47" s="61" t="s">
        <v>529</v>
      </c>
      <c r="L47" s="62" t="s">
        <v>529</v>
      </c>
      <c r="M47" s="62" t="s">
        <v>529</v>
      </c>
      <c r="N47" s="62" t="s">
        <v>529</v>
      </c>
      <c r="O47" s="63" t="s">
        <v>529</v>
      </c>
      <c r="P47" s="46"/>
      <c r="Q47" s="46"/>
      <c r="R47" s="46"/>
      <c r="S47" s="46"/>
      <c r="T47" s="46"/>
      <c r="U47" s="46"/>
    </row>
    <row r="48" spans="1:21" ht="30.75" customHeight="1" x14ac:dyDescent="0.25">
      <c r="A48" s="46"/>
      <c r="B48" s="1186"/>
      <c r="C48" s="1187"/>
      <c r="D48" s="60"/>
      <c r="E48" s="1163" t="s">
        <v>15</v>
      </c>
      <c r="F48" s="1163"/>
      <c r="G48" s="1163"/>
      <c r="H48" s="1163"/>
      <c r="I48" s="1163"/>
      <c r="J48" s="1164"/>
      <c r="K48" s="61">
        <v>685</v>
      </c>
      <c r="L48" s="62">
        <v>706</v>
      </c>
      <c r="M48" s="62">
        <v>719</v>
      </c>
      <c r="N48" s="62">
        <v>704</v>
      </c>
      <c r="O48" s="63">
        <v>713</v>
      </c>
      <c r="P48" s="46"/>
      <c r="Q48" s="46"/>
      <c r="R48" s="46"/>
      <c r="S48" s="46"/>
      <c r="T48" s="46"/>
      <c r="U48" s="46"/>
    </row>
    <row r="49" spans="1:21" ht="30.75" customHeight="1" x14ac:dyDescent="0.25">
      <c r="A49" s="46"/>
      <c r="B49" s="1186"/>
      <c r="C49" s="1187"/>
      <c r="D49" s="60"/>
      <c r="E49" s="1163" t="s">
        <v>16</v>
      </c>
      <c r="F49" s="1163"/>
      <c r="G49" s="1163"/>
      <c r="H49" s="1163"/>
      <c r="I49" s="1163"/>
      <c r="J49" s="1164"/>
      <c r="K49" s="61">
        <v>61</v>
      </c>
      <c r="L49" s="62">
        <v>57</v>
      </c>
      <c r="M49" s="62">
        <v>57</v>
      </c>
      <c r="N49" s="62">
        <v>68</v>
      </c>
      <c r="O49" s="63">
        <v>79</v>
      </c>
      <c r="P49" s="46"/>
      <c r="Q49" s="46"/>
      <c r="R49" s="46"/>
      <c r="S49" s="46"/>
      <c r="T49" s="46"/>
      <c r="U49" s="46"/>
    </row>
    <row r="50" spans="1:21" ht="30.75" customHeight="1" x14ac:dyDescent="0.25">
      <c r="A50" s="46"/>
      <c r="B50" s="1186"/>
      <c r="C50" s="1187"/>
      <c r="D50" s="60"/>
      <c r="E50" s="1163" t="s">
        <v>17</v>
      </c>
      <c r="F50" s="1163"/>
      <c r="G50" s="1163"/>
      <c r="H50" s="1163"/>
      <c r="I50" s="1163"/>
      <c r="J50" s="1164"/>
      <c r="K50" s="61">
        <v>16</v>
      </c>
      <c r="L50" s="62">
        <v>19</v>
      </c>
      <c r="M50" s="62">
        <v>19</v>
      </c>
      <c r="N50" s="62">
        <v>18</v>
      </c>
      <c r="O50" s="63">
        <v>25</v>
      </c>
      <c r="P50" s="46"/>
      <c r="Q50" s="46"/>
      <c r="R50" s="46"/>
      <c r="S50" s="46"/>
      <c r="T50" s="46"/>
      <c r="U50" s="46"/>
    </row>
    <row r="51" spans="1:21" ht="30.75" customHeight="1" x14ac:dyDescent="0.25">
      <c r="A51" s="46"/>
      <c r="B51" s="1188"/>
      <c r="C51" s="1189"/>
      <c r="D51" s="64"/>
      <c r="E51" s="1163" t="s">
        <v>18</v>
      </c>
      <c r="F51" s="1163"/>
      <c r="G51" s="1163"/>
      <c r="H51" s="1163"/>
      <c r="I51" s="1163"/>
      <c r="J51" s="1164"/>
      <c r="K51" s="61">
        <v>0</v>
      </c>
      <c r="L51" s="62" t="s">
        <v>529</v>
      </c>
      <c r="M51" s="62" t="s">
        <v>529</v>
      </c>
      <c r="N51" s="62" t="s">
        <v>529</v>
      </c>
      <c r="O51" s="63">
        <v>1</v>
      </c>
      <c r="P51" s="46"/>
      <c r="Q51" s="46"/>
      <c r="R51" s="46"/>
      <c r="S51" s="46"/>
      <c r="T51" s="46"/>
      <c r="U51" s="46"/>
    </row>
    <row r="52" spans="1:21" ht="30.75" customHeight="1" x14ac:dyDescent="0.25">
      <c r="A52" s="46"/>
      <c r="B52" s="1161" t="s">
        <v>19</v>
      </c>
      <c r="C52" s="1162"/>
      <c r="D52" s="64"/>
      <c r="E52" s="1163" t="s">
        <v>20</v>
      </c>
      <c r="F52" s="1163"/>
      <c r="G52" s="1163"/>
      <c r="H52" s="1163"/>
      <c r="I52" s="1163"/>
      <c r="J52" s="1164"/>
      <c r="K52" s="61">
        <v>1715</v>
      </c>
      <c r="L52" s="62">
        <v>1719</v>
      </c>
      <c r="M52" s="62">
        <v>1734</v>
      </c>
      <c r="N52" s="62">
        <v>1759</v>
      </c>
      <c r="O52" s="63">
        <v>1805</v>
      </c>
      <c r="P52" s="46"/>
      <c r="Q52" s="46"/>
      <c r="R52" s="46"/>
      <c r="S52" s="46"/>
      <c r="T52" s="46"/>
      <c r="U52" s="46"/>
    </row>
    <row r="53" spans="1:21" ht="30.75" customHeight="1" thickBot="1" x14ac:dyDescent="0.3">
      <c r="A53" s="46"/>
      <c r="B53" s="1165" t="s">
        <v>21</v>
      </c>
      <c r="C53" s="1166"/>
      <c r="D53" s="65"/>
      <c r="E53" s="1167" t="s">
        <v>22</v>
      </c>
      <c r="F53" s="1167"/>
      <c r="G53" s="1167"/>
      <c r="H53" s="1167"/>
      <c r="I53" s="1167"/>
      <c r="J53" s="1168"/>
      <c r="K53" s="66">
        <v>904</v>
      </c>
      <c r="L53" s="67">
        <v>954</v>
      </c>
      <c r="M53" s="67">
        <v>974</v>
      </c>
      <c r="N53" s="67">
        <v>1024</v>
      </c>
      <c r="O53" s="68">
        <v>1025</v>
      </c>
      <c r="P53" s="46"/>
      <c r="Q53" s="46"/>
      <c r="R53" s="46"/>
      <c r="S53" s="46"/>
      <c r="T53" s="46"/>
      <c r="U53" s="46"/>
    </row>
    <row r="54" spans="1:21" ht="24" customHeight="1" x14ac:dyDescent="0.3">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3">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35">
      <c r="A56" s="46"/>
      <c r="B56" s="70" t="s">
        <v>25</v>
      </c>
      <c r="C56" s="71"/>
      <c r="D56" s="71"/>
      <c r="E56" s="71"/>
      <c r="F56" s="71"/>
      <c r="G56" s="71"/>
      <c r="H56" s="71"/>
      <c r="I56" s="71"/>
      <c r="J56" s="71"/>
      <c r="K56" s="72"/>
      <c r="L56" s="72"/>
      <c r="M56" s="72"/>
      <c r="N56" s="72"/>
      <c r="O56" s="73" t="s">
        <v>588</v>
      </c>
      <c r="P56" s="46"/>
      <c r="Q56" s="46"/>
      <c r="R56" s="46"/>
      <c r="S56" s="46"/>
      <c r="T56" s="46"/>
      <c r="U56" s="46"/>
    </row>
    <row r="57" spans="1:21" ht="31.5" customHeight="1" thickBot="1" x14ac:dyDescent="0.35">
      <c r="A57" s="46"/>
      <c r="B57" s="74"/>
      <c r="C57" s="75"/>
      <c r="D57" s="75"/>
      <c r="E57" s="76"/>
      <c r="F57" s="76"/>
      <c r="G57" s="76"/>
      <c r="H57" s="76"/>
      <c r="I57" s="76"/>
      <c r="J57" s="77" t="s">
        <v>2</v>
      </c>
      <c r="K57" s="78" t="s">
        <v>589</v>
      </c>
      <c r="L57" s="79" t="s">
        <v>590</v>
      </c>
      <c r="M57" s="79" t="s">
        <v>591</v>
      </c>
      <c r="N57" s="79" t="s">
        <v>592</v>
      </c>
      <c r="O57" s="80" t="s">
        <v>593</v>
      </c>
      <c r="P57" s="46"/>
      <c r="Q57" s="46"/>
      <c r="R57" s="46"/>
      <c r="S57" s="46"/>
      <c r="T57" s="46"/>
      <c r="U57" s="46"/>
    </row>
    <row r="58" spans="1:21" ht="31.5" customHeight="1" x14ac:dyDescent="0.25">
      <c r="B58" s="1169" t="s">
        <v>26</v>
      </c>
      <c r="C58" s="1170"/>
      <c r="D58" s="1175" t="s">
        <v>27</v>
      </c>
      <c r="E58" s="1176"/>
      <c r="F58" s="1176"/>
      <c r="G58" s="1176"/>
      <c r="H58" s="1176"/>
      <c r="I58" s="1176"/>
      <c r="J58" s="1177"/>
      <c r="K58" s="81"/>
      <c r="L58" s="82"/>
      <c r="M58" s="82"/>
      <c r="N58" s="82"/>
      <c r="O58" s="83"/>
    </row>
    <row r="59" spans="1:21" ht="31.5" customHeight="1" x14ac:dyDescent="0.25">
      <c r="B59" s="1171"/>
      <c r="C59" s="1172"/>
      <c r="D59" s="1178" t="s">
        <v>28</v>
      </c>
      <c r="E59" s="1179"/>
      <c r="F59" s="1179"/>
      <c r="G59" s="1179"/>
      <c r="H59" s="1179"/>
      <c r="I59" s="1179"/>
      <c r="J59" s="1180"/>
      <c r="K59" s="84"/>
      <c r="L59" s="85"/>
      <c r="M59" s="85"/>
      <c r="N59" s="85"/>
      <c r="O59" s="86"/>
    </row>
    <row r="60" spans="1:21" ht="31.5" customHeight="1" thickBot="1" x14ac:dyDescent="0.3">
      <c r="B60" s="1173"/>
      <c r="C60" s="1174"/>
      <c r="D60" s="1181" t="s">
        <v>29</v>
      </c>
      <c r="E60" s="1182"/>
      <c r="F60" s="1182"/>
      <c r="G60" s="1182"/>
      <c r="H60" s="1182"/>
      <c r="I60" s="1182"/>
      <c r="J60" s="1183"/>
      <c r="K60" s="87"/>
      <c r="L60" s="88"/>
      <c r="M60" s="88"/>
      <c r="N60" s="88"/>
      <c r="O60" s="89"/>
    </row>
    <row r="61" spans="1:21" ht="24" customHeight="1" x14ac:dyDescent="0.25">
      <c r="B61" s="90"/>
      <c r="C61" s="90"/>
      <c r="D61" s="91" t="s">
        <v>30</v>
      </c>
      <c r="E61" s="92"/>
      <c r="F61" s="92"/>
      <c r="G61" s="92"/>
      <c r="H61" s="92"/>
      <c r="I61" s="92"/>
      <c r="J61" s="92"/>
      <c r="K61" s="92"/>
      <c r="L61" s="92"/>
      <c r="M61" s="92"/>
      <c r="N61" s="92"/>
      <c r="O61" s="92"/>
    </row>
    <row r="62" spans="1:21" ht="24" customHeight="1" x14ac:dyDescent="0.25">
      <c r="B62" s="93"/>
      <c r="C62" s="93"/>
      <c r="D62" s="91" t="s">
        <v>31</v>
      </c>
      <c r="E62" s="92"/>
      <c r="F62" s="92"/>
      <c r="G62" s="92"/>
      <c r="H62" s="92"/>
      <c r="I62" s="92"/>
      <c r="J62" s="92"/>
      <c r="K62" s="92"/>
      <c r="L62" s="92"/>
      <c r="M62" s="92"/>
      <c r="N62" s="92"/>
      <c r="O62" s="92"/>
    </row>
    <row r="63" spans="1:21" ht="24" customHeight="1" x14ac:dyDescent="0.3">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3">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vsBOwgBsDF4DzNr2J7F6EohMDKlHwFXGuBbjJ5Z8+85Ri14hOl6w08jy1hcYNNNHeq7icRh28mhI1vtY3aFRig==" saltValue="nKNMZaezd1VK7lkE1r3uH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5"/>
  <cols>
    <col min="1" max="1" width="6.59765625" style="94" customWidth="1"/>
    <col min="2" max="3" width="12.59765625" style="94" customWidth="1"/>
    <col min="4" max="4" width="11.59765625" style="94" customWidth="1"/>
    <col min="5" max="8" width="10.3984375" style="94" customWidth="1"/>
    <col min="9" max="13" width="16.3984375" style="94" customWidth="1"/>
    <col min="14" max="19" width="12.59765625" style="94" customWidth="1"/>
    <col min="20" max="16384" width="0" style="94"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5" t="s">
        <v>9</v>
      </c>
    </row>
    <row r="40" spans="2:13" ht="27.75" customHeight="1" thickBot="1" x14ac:dyDescent="0.35">
      <c r="B40" s="96" t="s">
        <v>10</v>
      </c>
      <c r="C40" s="97"/>
      <c r="D40" s="97"/>
      <c r="E40" s="98"/>
      <c r="F40" s="98"/>
      <c r="G40" s="98"/>
      <c r="H40" s="99" t="s">
        <v>2</v>
      </c>
      <c r="I40" s="100" t="s">
        <v>570</v>
      </c>
      <c r="J40" s="101" t="s">
        <v>571</v>
      </c>
      <c r="K40" s="101" t="s">
        <v>572</v>
      </c>
      <c r="L40" s="101" t="s">
        <v>573</v>
      </c>
      <c r="M40" s="102" t="s">
        <v>574</v>
      </c>
    </row>
    <row r="41" spans="2:13" ht="27.75" customHeight="1" x14ac:dyDescent="0.25">
      <c r="B41" s="1204" t="s">
        <v>32</v>
      </c>
      <c r="C41" s="1205"/>
      <c r="D41" s="103"/>
      <c r="E41" s="1206" t="s">
        <v>33</v>
      </c>
      <c r="F41" s="1206"/>
      <c r="G41" s="1206"/>
      <c r="H41" s="1207"/>
      <c r="I41" s="342">
        <v>20502</v>
      </c>
      <c r="J41" s="343">
        <v>20126</v>
      </c>
      <c r="K41" s="343">
        <v>19746</v>
      </c>
      <c r="L41" s="343">
        <v>19592</v>
      </c>
      <c r="M41" s="344">
        <v>19162</v>
      </c>
    </row>
    <row r="42" spans="2:13" ht="27.75" customHeight="1" x14ac:dyDescent="0.25">
      <c r="B42" s="1194"/>
      <c r="C42" s="1195"/>
      <c r="D42" s="104"/>
      <c r="E42" s="1198" t="s">
        <v>34</v>
      </c>
      <c r="F42" s="1198"/>
      <c r="G42" s="1198"/>
      <c r="H42" s="1199"/>
      <c r="I42" s="345">
        <v>144</v>
      </c>
      <c r="J42" s="346">
        <v>121</v>
      </c>
      <c r="K42" s="346">
        <v>107</v>
      </c>
      <c r="L42" s="346">
        <v>161</v>
      </c>
      <c r="M42" s="347">
        <v>130</v>
      </c>
    </row>
    <row r="43" spans="2:13" ht="27.75" customHeight="1" x14ac:dyDescent="0.25">
      <c r="B43" s="1194"/>
      <c r="C43" s="1195"/>
      <c r="D43" s="104"/>
      <c r="E43" s="1198" t="s">
        <v>35</v>
      </c>
      <c r="F43" s="1198"/>
      <c r="G43" s="1198"/>
      <c r="H43" s="1199"/>
      <c r="I43" s="345">
        <v>11659</v>
      </c>
      <c r="J43" s="346">
        <v>11209</v>
      </c>
      <c r="K43" s="346">
        <v>10802</v>
      </c>
      <c r="L43" s="346">
        <v>10469</v>
      </c>
      <c r="M43" s="347">
        <v>9938</v>
      </c>
    </row>
    <row r="44" spans="2:13" ht="27.75" customHeight="1" x14ac:dyDescent="0.25">
      <c r="B44" s="1194"/>
      <c r="C44" s="1195"/>
      <c r="D44" s="104"/>
      <c r="E44" s="1198" t="s">
        <v>36</v>
      </c>
      <c r="F44" s="1198"/>
      <c r="G44" s="1198"/>
      <c r="H44" s="1199"/>
      <c r="I44" s="345">
        <v>394</v>
      </c>
      <c r="J44" s="346">
        <v>411</v>
      </c>
      <c r="K44" s="346">
        <v>486</v>
      </c>
      <c r="L44" s="346">
        <v>546</v>
      </c>
      <c r="M44" s="347">
        <v>567</v>
      </c>
    </row>
    <row r="45" spans="2:13" ht="27.75" customHeight="1" x14ac:dyDescent="0.25">
      <c r="B45" s="1194"/>
      <c r="C45" s="1195"/>
      <c r="D45" s="104"/>
      <c r="E45" s="1198" t="s">
        <v>37</v>
      </c>
      <c r="F45" s="1198"/>
      <c r="G45" s="1198"/>
      <c r="H45" s="1199"/>
      <c r="I45" s="345">
        <v>3311</v>
      </c>
      <c r="J45" s="346">
        <v>3254</v>
      </c>
      <c r="K45" s="346">
        <v>3171</v>
      </c>
      <c r="L45" s="346">
        <v>3115</v>
      </c>
      <c r="M45" s="347">
        <v>3075</v>
      </c>
    </row>
    <row r="46" spans="2:13" ht="27.75" customHeight="1" x14ac:dyDescent="0.25">
      <c r="B46" s="1194"/>
      <c r="C46" s="1195"/>
      <c r="D46" s="105"/>
      <c r="E46" s="1198" t="s">
        <v>38</v>
      </c>
      <c r="F46" s="1198"/>
      <c r="G46" s="1198"/>
      <c r="H46" s="1199"/>
      <c r="I46" s="345">
        <v>91</v>
      </c>
      <c r="J46" s="346">
        <v>253</v>
      </c>
      <c r="K46" s="346">
        <v>356</v>
      </c>
      <c r="L46" s="346">
        <v>320</v>
      </c>
      <c r="M46" s="347">
        <v>284</v>
      </c>
    </row>
    <row r="47" spans="2:13" ht="27.75" customHeight="1" x14ac:dyDescent="0.25">
      <c r="B47" s="1194"/>
      <c r="C47" s="1195"/>
      <c r="D47" s="106"/>
      <c r="E47" s="1208" t="s">
        <v>39</v>
      </c>
      <c r="F47" s="1209"/>
      <c r="G47" s="1209"/>
      <c r="H47" s="1210"/>
      <c r="I47" s="345" t="s">
        <v>529</v>
      </c>
      <c r="J47" s="346" t="s">
        <v>529</v>
      </c>
      <c r="K47" s="346" t="s">
        <v>529</v>
      </c>
      <c r="L47" s="346" t="s">
        <v>529</v>
      </c>
      <c r="M47" s="347" t="s">
        <v>529</v>
      </c>
    </row>
    <row r="48" spans="2:13" ht="27.75" customHeight="1" x14ac:dyDescent="0.25">
      <c r="B48" s="1194"/>
      <c r="C48" s="1195"/>
      <c r="D48" s="104"/>
      <c r="E48" s="1198" t="s">
        <v>40</v>
      </c>
      <c r="F48" s="1198"/>
      <c r="G48" s="1198"/>
      <c r="H48" s="1199"/>
      <c r="I48" s="345" t="s">
        <v>529</v>
      </c>
      <c r="J48" s="346" t="s">
        <v>529</v>
      </c>
      <c r="K48" s="346" t="s">
        <v>529</v>
      </c>
      <c r="L48" s="346" t="s">
        <v>529</v>
      </c>
      <c r="M48" s="347" t="s">
        <v>529</v>
      </c>
    </row>
    <row r="49" spans="2:13" ht="27.75" customHeight="1" x14ac:dyDescent="0.25">
      <c r="B49" s="1196"/>
      <c r="C49" s="1197"/>
      <c r="D49" s="104"/>
      <c r="E49" s="1198" t="s">
        <v>41</v>
      </c>
      <c r="F49" s="1198"/>
      <c r="G49" s="1198"/>
      <c r="H49" s="1199"/>
      <c r="I49" s="345" t="s">
        <v>529</v>
      </c>
      <c r="J49" s="346" t="s">
        <v>529</v>
      </c>
      <c r="K49" s="346" t="s">
        <v>529</v>
      </c>
      <c r="L49" s="346" t="s">
        <v>529</v>
      </c>
      <c r="M49" s="347" t="s">
        <v>529</v>
      </c>
    </row>
    <row r="50" spans="2:13" ht="27.75" customHeight="1" x14ac:dyDescent="0.25">
      <c r="B50" s="1192" t="s">
        <v>42</v>
      </c>
      <c r="C50" s="1193"/>
      <c r="D50" s="107"/>
      <c r="E50" s="1198" t="s">
        <v>43</v>
      </c>
      <c r="F50" s="1198"/>
      <c r="G50" s="1198"/>
      <c r="H50" s="1199"/>
      <c r="I50" s="345">
        <v>1306</v>
      </c>
      <c r="J50" s="346">
        <v>1428</v>
      </c>
      <c r="K50" s="346">
        <v>1508</v>
      </c>
      <c r="L50" s="346">
        <v>2617</v>
      </c>
      <c r="M50" s="347">
        <v>3323</v>
      </c>
    </row>
    <row r="51" spans="2:13" ht="27.75" customHeight="1" x14ac:dyDescent="0.25">
      <c r="B51" s="1194"/>
      <c r="C51" s="1195"/>
      <c r="D51" s="104"/>
      <c r="E51" s="1198" t="s">
        <v>44</v>
      </c>
      <c r="F51" s="1198"/>
      <c r="G51" s="1198"/>
      <c r="H51" s="1199"/>
      <c r="I51" s="345">
        <v>529</v>
      </c>
      <c r="J51" s="346">
        <v>499</v>
      </c>
      <c r="K51" s="346">
        <v>437</v>
      </c>
      <c r="L51" s="346">
        <v>351</v>
      </c>
      <c r="M51" s="347">
        <v>321</v>
      </c>
    </row>
    <row r="52" spans="2:13" ht="27.75" customHeight="1" x14ac:dyDescent="0.25">
      <c r="B52" s="1196"/>
      <c r="C52" s="1197"/>
      <c r="D52" s="104"/>
      <c r="E52" s="1198" t="s">
        <v>45</v>
      </c>
      <c r="F52" s="1198"/>
      <c r="G52" s="1198"/>
      <c r="H52" s="1199"/>
      <c r="I52" s="345">
        <v>21745</v>
      </c>
      <c r="J52" s="346">
        <v>21306</v>
      </c>
      <c r="K52" s="346">
        <v>20541</v>
      </c>
      <c r="L52" s="346">
        <v>20762</v>
      </c>
      <c r="M52" s="347">
        <v>19781</v>
      </c>
    </row>
    <row r="53" spans="2:13" ht="27.75" customHeight="1" thickBot="1" x14ac:dyDescent="0.3">
      <c r="B53" s="1200" t="s">
        <v>21</v>
      </c>
      <c r="C53" s="1201"/>
      <c r="D53" s="108"/>
      <c r="E53" s="1202" t="s">
        <v>46</v>
      </c>
      <c r="F53" s="1202"/>
      <c r="G53" s="1202"/>
      <c r="H53" s="1203"/>
      <c r="I53" s="348">
        <v>12521</v>
      </c>
      <c r="J53" s="349">
        <v>12141</v>
      </c>
      <c r="K53" s="349">
        <v>12182</v>
      </c>
      <c r="L53" s="349">
        <v>10473</v>
      </c>
      <c r="M53" s="350">
        <v>9731</v>
      </c>
    </row>
    <row r="54" spans="2:13" ht="27.75" customHeight="1" x14ac:dyDescent="0.3">
      <c r="B54" s="109" t="s">
        <v>47</v>
      </c>
      <c r="C54" s="110"/>
      <c r="D54" s="110"/>
      <c r="E54" s="111"/>
      <c r="F54" s="111"/>
      <c r="G54" s="111"/>
      <c r="H54" s="111"/>
      <c r="I54" s="112"/>
      <c r="J54" s="112"/>
      <c r="K54" s="112"/>
      <c r="L54" s="112"/>
      <c r="M54" s="112"/>
    </row>
    <row r="55" spans="2:13" ht="12.75" x14ac:dyDescent="0.25"/>
  </sheetData>
  <sheetProtection algorithmName="SHA-512" hashValue="ro1fgO6VCKx0hnZHnvZuJ0OwEFomo3cVHU2WHAhw+X2jnmf0jRtNZcbzv1/3gbYcxs694Ueb/Gx+HnnsOgDa2Q==" saltValue="4zwIiDI31aAul/awpRIkt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5"/>
  <cols>
    <col min="1" max="1" width="8.265625" style="1" customWidth="1"/>
    <col min="2" max="2" width="16.3984375" style="1" customWidth="1"/>
    <col min="3" max="5" width="26.265625" style="1" customWidth="1"/>
    <col min="6" max="8" width="24.26562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3" t="s">
        <v>48</v>
      </c>
    </row>
    <row r="54" spans="2:8" ht="29.25" customHeight="1" thickBot="1" x14ac:dyDescent="0.4">
      <c r="B54" s="114" t="s">
        <v>1</v>
      </c>
      <c r="C54" s="115"/>
      <c r="D54" s="115"/>
      <c r="E54" s="116" t="s">
        <v>2</v>
      </c>
      <c r="F54" s="117" t="s">
        <v>572</v>
      </c>
      <c r="G54" s="117" t="s">
        <v>573</v>
      </c>
      <c r="H54" s="118" t="s">
        <v>574</v>
      </c>
    </row>
    <row r="55" spans="2:8" ht="52.5" customHeight="1" x14ac:dyDescent="0.25">
      <c r="B55" s="119"/>
      <c r="C55" s="1219" t="s">
        <v>49</v>
      </c>
      <c r="D55" s="1219"/>
      <c r="E55" s="1220"/>
      <c r="F55" s="120">
        <v>412</v>
      </c>
      <c r="G55" s="120">
        <v>977</v>
      </c>
      <c r="H55" s="121">
        <v>1309</v>
      </c>
    </row>
    <row r="56" spans="2:8" ht="52.5" customHeight="1" x14ac:dyDescent="0.25">
      <c r="B56" s="122"/>
      <c r="C56" s="1221" t="s">
        <v>50</v>
      </c>
      <c r="D56" s="1221"/>
      <c r="E56" s="1222"/>
      <c r="F56" s="123">
        <v>2</v>
      </c>
      <c r="G56" s="123">
        <v>148</v>
      </c>
      <c r="H56" s="124">
        <v>148</v>
      </c>
    </row>
    <row r="57" spans="2:8" ht="53.25" customHeight="1" x14ac:dyDescent="0.25">
      <c r="B57" s="122"/>
      <c r="C57" s="1223" t="s">
        <v>51</v>
      </c>
      <c r="D57" s="1223"/>
      <c r="E57" s="1224"/>
      <c r="F57" s="125">
        <v>1285</v>
      </c>
      <c r="G57" s="125">
        <v>1486</v>
      </c>
      <c r="H57" s="126">
        <v>1788</v>
      </c>
    </row>
    <row r="58" spans="2:8" ht="45.75" customHeight="1" x14ac:dyDescent="0.25">
      <c r="B58" s="127"/>
      <c r="C58" s="1211" t="s">
        <v>615</v>
      </c>
      <c r="D58" s="1212"/>
      <c r="E58" s="1213"/>
      <c r="F58" s="128">
        <v>714</v>
      </c>
      <c r="G58" s="128">
        <v>711</v>
      </c>
      <c r="H58" s="129">
        <v>707</v>
      </c>
    </row>
    <row r="59" spans="2:8" ht="45.75" customHeight="1" x14ac:dyDescent="0.25">
      <c r="B59" s="127"/>
      <c r="C59" s="1211" t="s">
        <v>616</v>
      </c>
      <c r="D59" s="1212"/>
      <c r="E59" s="1213"/>
      <c r="F59" s="128">
        <v>436</v>
      </c>
      <c r="G59" s="128">
        <v>426</v>
      </c>
      <c r="H59" s="129">
        <v>479</v>
      </c>
    </row>
    <row r="60" spans="2:8" ht="45.75" customHeight="1" x14ac:dyDescent="0.25">
      <c r="B60" s="127"/>
      <c r="C60" s="1211" t="s">
        <v>617</v>
      </c>
      <c r="D60" s="1212"/>
      <c r="E60" s="1213"/>
      <c r="F60" s="128">
        <v>1</v>
      </c>
      <c r="G60" s="128">
        <v>201</v>
      </c>
      <c r="H60" s="129">
        <v>429</v>
      </c>
    </row>
    <row r="61" spans="2:8" ht="45.75" customHeight="1" x14ac:dyDescent="0.25">
      <c r="B61" s="127"/>
      <c r="C61" s="1211" t="s">
        <v>618</v>
      </c>
      <c r="D61" s="1212"/>
      <c r="E61" s="1213"/>
      <c r="F61" s="128">
        <v>50</v>
      </c>
      <c r="G61" s="128">
        <v>55</v>
      </c>
      <c r="H61" s="129">
        <v>56</v>
      </c>
    </row>
    <row r="62" spans="2:8" ht="45.75" customHeight="1" thickBot="1" x14ac:dyDescent="0.3">
      <c r="B62" s="130"/>
      <c r="C62" s="1214" t="s">
        <v>619</v>
      </c>
      <c r="D62" s="1215"/>
      <c r="E62" s="1216"/>
      <c r="F62" s="131">
        <v>30</v>
      </c>
      <c r="G62" s="131">
        <v>30</v>
      </c>
      <c r="H62" s="132">
        <v>30</v>
      </c>
    </row>
    <row r="63" spans="2:8" ht="52.5" customHeight="1" thickBot="1" x14ac:dyDescent="0.3">
      <c r="B63" s="133"/>
      <c r="C63" s="1217" t="s">
        <v>52</v>
      </c>
      <c r="D63" s="1217"/>
      <c r="E63" s="1218"/>
      <c r="F63" s="134">
        <v>1700</v>
      </c>
      <c r="G63" s="134">
        <v>2611</v>
      </c>
      <c r="H63" s="135">
        <v>3244</v>
      </c>
    </row>
    <row r="64" spans="2:8" ht="12.75" x14ac:dyDescent="0.25"/>
  </sheetData>
  <sheetProtection algorithmName="SHA-512" hashValue="o5Hv8gd5SAuinD+WNs/SpUWIzCGqr4LYxjTZ18ySkcQw8LEEs0GnBjFcJuOdLei7nTiEz83kTrwUSQ3ETCJseA==" saltValue="GJ5nQEtj9+WP13KvJGYFi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6E89D2-3116-4858-A290-2AD505B299ED}">
  <sheetPr>
    <pageSetUpPr fitToPage="1"/>
  </sheetPr>
  <dimension ref="A1:DE85"/>
  <sheetViews>
    <sheetView showGridLines="0" zoomScale="80" zoomScaleNormal="80" zoomScaleSheetLayoutView="55" workbookViewId="0"/>
  </sheetViews>
  <sheetFormatPr defaultColWidth="0" defaultRowHeight="13.5" customHeight="1" zeroHeight="1" x14ac:dyDescent="0.25"/>
  <cols>
    <col min="1" max="1" width="6.3984375" style="255" customWidth="1"/>
    <col min="2" max="107" width="2.46484375" style="255" customWidth="1"/>
    <col min="108" max="108" width="6.1328125" style="261" customWidth="1"/>
    <col min="109" max="109" width="5.86328125" style="259" customWidth="1"/>
    <col min="110" max="16384" width="8.59765625" style="255" hidden="1"/>
  </cols>
  <sheetData>
    <row r="1" spans="1:109" ht="42.75" customHeight="1" x14ac:dyDescent="0.25">
      <c r="A1" s="351"/>
      <c r="B1" s="352"/>
      <c r="DD1" s="255"/>
      <c r="DE1" s="255"/>
    </row>
    <row r="2" spans="1:109" ht="25.5" customHeight="1" x14ac:dyDescent="0.2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2.75" x14ac:dyDescent="0.2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2.75" x14ac:dyDescent="0.2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2.75" x14ac:dyDescent="0.2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2.75" x14ac:dyDescent="0.2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2.75" x14ac:dyDescent="0.2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2.75" x14ac:dyDescent="0.2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2.75" x14ac:dyDescent="0.2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2.75" x14ac:dyDescent="0.2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2.75" x14ac:dyDescent="0.2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2.75" x14ac:dyDescent="0.2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2.75" x14ac:dyDescent="0.2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2.75" x14ac:dyDescent="0.2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2.75" x14ac:dyDescent="0.2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2.75" x14ac:dyDescent="0.2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2.75" x14ac:dyDescent="0.2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2.75" x14ac:dyDescent="0.25">
      <c r="DD19" s="255"/>
      <c r="DE19" s="255"/>
    </row>
    <row r="20" spans="1:109" ht="12.75" x14ac:dyDescent="0.25">
      <c r="DD20" s="255"/>
      <c r="DE20" s="255"/>
    </row>
    <row r="21" spans="1:109" ht="17.25" customHeight="1" x14ac:dyDescent="0.2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5">
      <c r="B22" s="259"/>
    </row>
    <row r="23" spans="1:109" ht="12.75" x14ac:dyDescent="0.25">
      <c r="B23" s="259"/>
    </row>
    <row r="24" spans="1:109" ht="12.75" x14ac:dyDescent="0.25">
      <c r="B24" s="259"/>
    </row>
    <row r="25" spans="1:109" ht="12.75" x14ac:dyDescent="0.25">
      <c r="B25" s="259"/>
    </row>
    <row r="26" spans="1:109" ht="12.75" x14ac:dyDescent="0.25">
      <c r="B26" s="259"/>
    </row>
    <row r="27" spans="1:109" ht="12.75" x14ac:dyDescent="0.25">
      <c r="B27" s="259"/>
    </row>
    <row r="28" spans="1:109" ht="12.75" x14ac:dyDescent="0.25">
      <c r="B28" s="259"/>
    </row>
    <row r="29" spans="1:109" ht="12.75" x14ac:dyDescent="0.25">
      <c r="B29" s="259"/>
    </row>
    <row r="30" spans="1:109" ht="12.75" x14ac:dyDescent="0.25">
      <c r="B30" s="259"/>
    </row>
    <row r="31" spans="1:109" ht="12.75" x14ac:dyDescent="0.25">
      <c r="B31" s="259"/>
    </row>
    <row r="32" spans="1:109" ht="12.75" x14ac:dyDescent="0.25">
      <c r="B32" s="259"/>
    </row>
    <row r="33" spans="2:109" ht="12.75" x14ac:dyDescent="0.25">
      <c r="B33" s="259"/>
    </row>
    <row r="34" spans="2:109" ht="12.75" x14ac:dyDescent="0.25">
      <c r="B34" s="259"/>
    </row>
    <row r="35" spans="2:109" ht="12.75" x14ac:dyDescent="0.25">
      <c r="B35" s="259"/>
    </row>
    <row r="36" spans="2:109" ht="12.75" x14ac:dyDescent="0.25">
      <c r="B36" s="259"/>
    </row>
    <row r="37" spans="2:109" ht="12.75" x14ac:dyDescent="0.25">
      <c r="B37" s="259"/>
    </row>
    <row r="38" spans="2:109" ht="12.75" x14ac:dyDescent="0.25">
      <c r="B38" s="259"/>
    </row>
    <row r="39" spans="2:109" ht="12.75" x14ac:dyDescent="0.2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2.75" x14ac:dyDescent="0.25">
      <c r="B40" s="356"/>
      <c r="DD40" s="356"/>
      <c r="DE40" s="255"/>
    </row>
    <row r="41" spans="2:109" ht="16.149999999999999" x14ac:dyDescent="0.25">
      <c r="B41" s="256" t="s">
        <v>620</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2.75" x14ac:dyDescent="0.25">
      <c r="B42" s="259"/>
      <c r="G42" s="357"/>
      <c r="I42" s="358"/>
      <c r="J42" s="358"/>
      <c r="K42" s="358"/>
      <c r="AM42" s="357"/>
      <c r="AN42" s="357" t="s">
        <v>621</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5">
      <c r="B43" s="259"/>
      <c r="AN43" s="1225" t="s">
        <v>622</v>
      </c>
      <c r="AO43" s="1226"/>
      <c r="AP43" s="1226"/>
      <c r="AQ43" s="1226"/>
      <c r="AR43" s="1226"/>
      <c r="AS43" s="1226"/>
      <c r="AT43" s="1226"/>
      <c r="AU43" s="1226"/>
      <c r="AV43" s="1226"/>
      <c r="AW43" s="1226"/>
      <c r="AX43" s="1226"/>
      <c r="AY43" s="1226"/>
      <c r="AZ43" s="1226"/>
      <c r="BA43" s="1226"/>
      <c r="BB43" s="1226"/>
      <c r="BC43" s="1226"/>
      <c r="BD43" s="1226"/>
      <c r="BE43" s="1226"/>
      <c r="BF43" s="1226"/>
      <c r="BG43" s="1226"/>
      <c r="BH43" s="1226"/>
      <c r="BI43" s="1226"/>
      <c r="BJ43" s="1226"/>
      <c r="BK43" s="1226"/>
      <c r="BL43" s="1226"/>
      <c r="BM43" s="1226"/>
      <c r="BN43" s="1226"/>
      <c r="BO43" s="1226"/>
      <c r="BP43" s="1226"/>
      <c r="BQ43" s="1226"/>
      <c r="BR43" s="1226"/>
      <c r="BS43" s="1226"/>
      <c r="BT43" s="1226"/>
      <c r="BU43" s="1226"/>
      <c r="BV43" s="1226"/>
      <c r="BW43" s="1226"/>
      <c r="BX43" s="1226"/>
      <c r="BY43" s="1226"/>
      <c r="BZ43" s="1226"/>
      <c r="CA43" s="1226"/>
      <c r="CB43" s="1226"/>
      <c r="CC43" s="1226"/>
      <c r="CD43" s="1226"/>
      <c r="CE43" s="1226"/>
      <c r="CF43" s="1226"/>
      <c r="CG43" s="1226"/>
      <c r="CH43" s="1226"/>
      <c r="CI43" s="1226"/>
      <c r="CJ43" s="1226"/>
      <c r="CK43" s="1226"/>
      <c r="CL43" s="1226"/>
      <c r="CM43" s="1226"/>
      <c r="CN43" s="1226"/>
      <c r="CO43" s="1226"/>
      <c r="CP43" s="1226"/>
      <c r="CQ43" s="1226"/>
      <c r="CR43" s="1226"/>
      <c r="CS43" s="1226"/>
      <c r="CT43" s="1226"/>
      <c r="CU43" s="1226"/>
      <c r="CV43" s="1226"/>
      <c r="CW43" s="1226"/>
      <c r="CX43" s="1226"/>
      <c r="CY43" s="1226"/>
      <c r="CZ43" s="1226"/>
      <c r="DA43" s="1226"/>
      <c r="DB43" s="1226"/>
      <c r="DC43" s="1227"/>
    </row>
    <row r="44" spans="2:109" ht="12.75" x14ac:dyDescent="0.25">
      <c r="B44" s="259"/>
      <c r="AN44" s="1228"/>
      <c r="AO44" s="1229"/>
      <c r="AP44" s="1229"/>
      <c r="AQ44" s="1229"/>
      <c r="AR44" s="1229"/>
      <c r="AS44" s="1229"/>
      <c r="AT44" s="1229"/>
      <c r="AU44" s="1229"/>
      <c r="AV44" s="1229"/>
      <c r="AW44" s="1229"/>
      <c r="AX44" s="1229"/>
      <c r="AY44" s="1229"/>
      <c r="AZ44" s="1229"/>
      <c r="BA44" s="1229"/>
      <c r="BB44" s="1229"/>
      <c r="BC44" s="1229"/>
      <c r="BD44" s="1229"/>
      <c r="BE44" s="1229"/>
      <c r="BF44" s="1229"/>
      <c r="BG44" s="1229"/>
      <c r="BH44" s="1229"/>
      <c r="BI44" s="1229"/>
      <c r="BJ44" s="1229"/>
      <c r="BK44" s="1229"/>
      <c r="BL44" s="1229"/>
      <c r="BM44" s="1229"/>
      <c r="BN44" s="1229"/>
      <c r="BO44" s="1229"/>
      <c r="BP44" s="1229"/>
      <c r="BQ44" s="1229"/>
      <c r="BR44" s="1229"/>
      <c r="BS44" s="1229"/>
      <c r="BT44" s="1229"/>
      <c r="BU44" s="1229"/>
      <c r="BV44" s="1229"/>
      <c r="BW44" s="1229"/>
      <c r="BX44" s="1229"/>
      <c r="BY44" s="1229"/>
      <c r="BZ44" s="1229"/>
      <c r="CA44" s="1229"/>
      <c r="CB44" s="1229"/>
      <c r="CC44" s="1229"/>
      <c r="CD44" s="1229"/>
      <c r="CE44" s="1229"/>
      <c r="CF44" s="1229"/>
      <c r="CG44" s="1229"/>
      <c r="CH44" s="1229"/>
      <c r="CI44" s="1229"/>
      <c r="CJ44" s="1229"/>
      <c r="CK44" s="1229"/>
      <c r="CL44" s="1229"/>
      <c r="CM44" s="1229"/>
      <c r="CN44" s="1229"/>
      <c r="CO44" s="1229"/>
      <c r="CP44" s="1229"/>
      <c r="CQ44" s="1229"/>
      <c r="CR44" s="1229"/>
      <c r="CS44" s="1229"/>
      <c r="CT44" s="1229"/>
      <c r="CU44" s="1229"/>
      <c r="CV44" s="1229"/>
      <c r="CW44" s="1229"/>
      <c r="CX44" s="1229"/>
      <c r="CY44" s="1229"/>
      <c r="CZ44" s="1229"/>
      <c r="DA44" s="1229"/>
      <c r="DB44" s="1229"/>
      <c r="DC44" s="1230"/>
    </row>
    <row r="45" spans="2:109" ht="12.75" x14ac:dyDescent="0.25">
      <c r="B45" s="259"/>
      <c r="AN45" s="1228"/>
      <c r="AO45" s="1229"/>
      <c r="AP45" s="1229"/>
      <c r="AQ45" s="1229"/>
      <c r="AR45" s="1229"/>
      <c r="AS45" s="1229"/>
      <c r="AT45" s="1229"/>
      <c r="AU45" s="1229"/>
      <c r="AV45" s="1229"/>
      <c r="AW45" s="1229"/>
      <c r="AX45" s="1229"/>
      <c r="AY45" s="1229"/>
      <c r="AZ45" s="1229"/>
      <c r="BA45" s="1229"/>
      <c r="BB45" s="1229"/>
      <c r="BC45" s="1229"/>
      <c r="BD45" s="1229"/>
      <c r="BE45" s="1229"/>
      <c r="BF45" s="1229"/>
      <c r="BG45" s="1229"/>
      <c r="BH45" s="1229"/>
      <c r="BI45" s="1229"/>
      <c r="BJ45" s="1229"/>
      <c r="BK45" s="1229"/>
      <c r="BL45" s="1229"/>
      <c r="BM45" s="1229"/>
      <c r="BN45" s="1229"/>
      <c r="BO45" s="1229"/>
      <c r="BP45" s="1229"/>
      <c r="BQ45" s="1229"/>
      <c r="BR45" s="1229"/>
      <c r="BS45" s="1229"/>
      <c r="BT45" s="1229"/>
      <c r="BU45" s="1229"/>
      <c r="BV45" s="1229"/>
      <c r="BW45" s="1229"/>
      <c r="BX45" s="1229"/>
      <c r="BY45" s="1229"/>
      <c r="BZ45" s="1229"/>
      <c r="CA45" s="1229"/>
      <c r="CB45" s="1229"/>
      <c r="CC45" s="1229"/>
      <c r="CD45" s="1229"/>
      <c r="CE45" s="1229"/>
      <c r="CF45" s="1229"/>
      <c r="CG45" s="1229"/>
      <c r="CH45" s="1229"/>
      <c r="CI45" s="1229"/>
      <c r="CJ45" s="1229"/>
      <c r="CK45" s="1229"/>
      <c r="CL45" s="1229"/>
      <c r="CM45" s="1229"/>
      <c r="CN45" s="1229"/>
      <c r="CO45" s="1229"/>
      <c r="CP45" s="1229"/>
      <c r="CQ45" s="1229"/>
      <c r="CR45" s="1229"/>
      <c r="CS45" s="1229"/>
      <c r="CT45" s="1229"/>
      <c r="CU45" s="1229"/>
      <c r="CV45" s="1229"/>
      <c r="CW45" s="1229"/>
      <c r="CX45" s="1229"/>
      <c r="CY45" s="1229"/>
      <c r="CZ45" s="1229"/>
      <c r="DA45" s="1229"/>
      <c r="DB45" s="1229"/>
      <c r="DC45" s="1230"/>
    </row>
    <row r="46" spans="2:109" ht="12.75" x14ac:dyDescent="0.25">
      <c r="B46" s="259"/>
      <c r="AN46" s="1228"/>
      <c r="AO46" s="1229"/>
      <c r="AP46" s="1229"/>
      <c r="AQ46" s="1229"/>
      <c r="AR46" s="1229"/>
      <c r="AS46" s="1229"/>
      <c r="AT46" s="1229"/>
      <c r="AU46" s="1229"/>
      <c r="AV46" s="1229"/>
      <c r="AW46" s="1229"/>
      <c r="AX46" s="1229"/>
      <c r="AY46" s="1229"/>
      <c r="AZ46" s="1229"/>
      <c r="BA46" s="1229"/>
      <c r="BB46" s="1229"/>
      <c r="BC46" s="1229"/>
      <c r="BD46" s="1229"/>
      <c r="BE46" s="1229"/>
      <c r="BF46" s="1229"/>
      <c r="BG46" s="1229"/>
      <c r="BH46" s="1229"/>
      <c r="BI46" s="1229"/>
      <c r="BJ46" s="1229"/>
      <c r="BK46" s="1229"/>
      <c r="BL46" s="1229"/>
      <c r="BM46" s="1229"/>
      <c r="BN46" s="1229"/>
      <c r="BO46" s="1229"/>
      <c r="BP46" s="1229"/>
      <c r="BQ46" s="1229"/>
      <c r="BR46" s="1229"/>
      <c r="BS46" s="1229"/>
      <c r="BT46" s="1229"/>
      <c r="BU46" s="1229"/>
      <c r="BV46" s="1229"/>
      <c r="BW46" s="1229"/>
      <c r="BX46" s="1229"/>
      <c r="BY46" s="1229"/>
      <c r="BZ46" s="1229"/>
      <c r="CA46" s="1229"/>
      <c r="CB46" s="1229"/>
      <c r="CC46" s="1229"/>
      <c r="CD46" s="1229"/>
      <c r="CE46" s="1229"/>
      <c r="CF46" s="1229"/>
      <c r="CG46" s="1229"/>
      <c r="CH46" s="1229"/>
      <c r="CI46" s="1229"/>
      <c r="CJ46" s="1229"/>
      <c r="CK46" s="1229"/>
      <c r="CL46" s="1229"/>
      <c r="CM46" s="1229"/>
      <c r="CN46" s="1229"/>
      <c r="CO46" s="1229"/>
      <c r="CP46" s="1229"/>
      <c r="CQ46" s="1229"/>
      <c r="CR46" s="1229"/>
      <c r="CS46" s="1229"/>
      <c r="CT46" s="1229"/>
      <c r="CU46" s="1229"/>
      <c r="CV46" s="1229"/>
      <c r="CW46" s="1229"/>
      <c r="CX46" s="1229"/>
      <c r="CY46" s="1229"/>
      <c r="CZ46" s="1229"/>
      <c r="DA46" s="1229"/>
      <c r="DB46" s="1229"/>
      <c r="DC46" s="1230"/>
    </row>
    <row r="47" spans="2:109" ht="12.75" x14ac:dyDescent="0.25">
      <c r="B47" s="259"/>
      <c r="AN47" s="1231"/>
      <c r="AO47" s="1232"/>
      <c r="AP47" s="1232"/>
      <c r="AQ47" s="1232"/>
      <c r="AR47" s="1232"/>
      <c r="AS47" s="1232"/>
      <c r="AT47" s="1232"/>
      <c r="AU47" s="1232"/>
      <c r="AV47" s="1232"/>
      <c r="AW47" s="1232"/>
      <c r="AX47" s="1232"/>
      <c r="AY47" s="1232"/>
      <c r="AZ47" s="1232"/>
      <c r="BA47" s="1232"/>
      <c r="BB47" s="1232"/>
      <c r="BC47" s="1232"/>
      <c r="BD47" s="1232"/>
      <c r="BE47" s="1232"/>
      <c r="BF47" s="1232"/>
      <c r="BG47" s="1232"/>
      <c r="BH47" s="1232"/>
      <c r="BI47" s="1232"/>
      <c r="BJ47" s="1232"/>
      <c r="BK47" s="1232"/>
      <c r="BL47" s="1232"/>
      <c r="BM47" s="1232"/>
      <c r="BN47" s="1232"/>
      <c r="BO47" s="1232"/>
      <c r="BP47" s="1232"/>
      <c r="BQ47" s="1232"/>
      <c r="BR47" s="1232"/>
      <c r="BS47" s="1232"/>
      <c r="BT47" s="1232"/>
      <c r="BU47" s="1232"/>
      <c r="BV47" s="1232"/>
      <c r="BW47" s="1232"/>
      <c r="BX47" s="1232"/>
      <c r="BY47" s="1232"/>
      <c r="BZ47" s="1232"/>
      <c r="CA47" s="1232"/>
      <c r="CB47" s="1232"/>
      <c r="CC47" s="1232"/>
      <c r="CD47" s="1232"/>
      <c r="CE47" s="1232"/>
      <c r="CF47" s="1232"/>
      <c r="CG47" s="1232"/>
      <c r="CH47" s="1232"/>
      <c r="CI47" s="1232"/>
      <c r="CJ47" s="1232"/>
      <c r="CK47" s="1232"/>
      <c r="CL47" s="1232"/>
      <c r="CM47" s="1232"/>
      <c r="CN47" s="1232"/>
      <c r="CO47" s="1232"/>
      <c r="CP47" s="1232"/>
      <c r="CQ47" s="1232"/>
      <c r="CR47" s="1232"/>
      <c r="CS47" s="1232"/>
      <c r="CT47" s="1232"/>
      <c r="CU47" s="1232"/>
      <c r="CV47" s="1232"/>
      <c r="CW47" s="1232"/>
      <c r="CX47" s="1232"/>
      <c r="CY47" s="1232"/>
      <c r="CZ47" s="1232"/>
      <c r="DA47" s="1232"/>
      <c r="DB47" s="1232"/>
      <c r="DC47" s="1233"/>
    </row>
    <row r="48" spans="2:109" ht="12.75" x14ac:dyDescent="0.2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2.75" x14ac:dyDescent="0.25">
      <c r="B49" s="259"/>
      <c r="AN49" s="255" t="s">
        <v>623</v>
      </c>
    </row>
    <row r="50" spans="1:109" ht="12.75" x14ac:dyDescent="0.25">
      <c r="B50" s="259"/>
      <c r="G50" s="1234"/>
      <c r="H50" s="1234"/>
      <c r="I50" s="1234"/>
      <c r="J50" s="1234"/>
      <c r="K50" s="360"/>
      <c r="L50" s="360"/>
      <c r="M50" s="361"/>
      <c r="N50" s="361"/>
      <c r="AN50" s="1235"/>
      <c r="AO50" s="1236"/>
      <c r="AP50" s="1236"/>
      <c r="AQ50" s="1236"/>
      <c r="AR50" s="1236"/>
      <c r="AS50" s="1236"/>
      <c r="AT50" s="1236"/>
      <c r="AU50" s="1236"/>
      <c r="AV50" s="1236"/>
      <c r="AW50" s="1236"/>
      <c r="AX50" s="1236"/>
      <c r="AY50" s="1236"/>
      <c r="AZ50" s="1236"/>
      <c r="BA50" s="1236"/>
      <c r="BB50" s="1236"/>
      <c r="BC50" s="1236"/>
      <c r="BD50" s="1236"/>
      <c r="BE50" s="1236"/>
      <c r="BF50" s="1236"/>
      <c r="BG50" s="1236"/>
      <c r="BH50" s="1236"/>
      <c r="BI50" s="1236"/>
      <c r="BJ50" s="1236"/>
      <c r="BK50" s="1236"/>
      <c r="BL50" s="1236"/>
      <c r="BM50" s="1236"/>
      <c r="BN50" s="1236"/>
      <c r="BO50" s="1237"/>
      <c r="BP50" s="1238" t="s">
        <v>570</v>
      </c>
      <c r="BQ50" s="1238"/>
      <c r="BR50" s="1238"/>
      <c r="BS50" s="1238"/>
      <c r="BT50" s="1238"/>
      <c r="BU50" s="1238"/>
      <c r="BV50" s="1238"/>
      <c r="BW50" s="1238"/>
      <c r="BX50" s="1238" t="s">
        <v>571</v>
      </c>
      <c r="BY50" s="1238"/>
      <c r="BZ50" s="1238"/>
      <c r="CA50" s="1238"/>
      <c r="CB50" s="1238"/>
      <c r="CC50" s="1238"/>
      <c r="CD50" s="1238"/>
      <c r="CE50" s="1238"/>
      <c r="CF50" s="1238" t="s">
        <v>572</v>
      </c>
      <c r="CG50" s="1238"/>
      <c r="CH50" s="1238"/>
      <c r="CI50" s="1238"/>
      <c r="CJ50" s="1238"/>
      <c r="CK50" s="1238"/>
      <c r="CL50" s="1238"/>
      <c r="CM50" s="1238"/>
      <c r="CN50" s="1238" t="s">
        <v>573</v>
      </c>
      <c r="CO50" s="1238"/>
      <c r="CP50" s="1238"/>
      <c r="CQ50" s="1238"/>
      <c r="CR50" s="1238"/>
      <c r="CS50" s="1238"/>
      <c r="CT50" s="1238"/>
      <c r="CU50" s="1238"/>
      <c r="CV50" s="1238" t="s">
        <v>574</v>
      </c>
      <c r="CW50" s="1238"/>
      <c r="CX50" s="1238"/>
      <c r="CY50" s="1238"/>
      <c r="CZ50" s="1238"/>
      <c r="DA50" s="1238"/>
      <c r="DB50" s="1238"/>
      <c r="DC50" s="1238"/>
    </row>
    <row r="51" spans="1:109" ht="13.5" customHeight="1" x14ac:dyDescent="0.25">
      <c r="B51" s="259"/>
      <c r="G51" s="1244"/>
      <c r="H51" s="1244"/>
      <c r="I51" s="1242"/>
      <c r="J51" s="1242"/>
      <c r="K51" s="1240"/>
      <c r="L51" s="1240"/>
      <c r="M51" s="1240"/>
      <c r="N51" s="1240"/>
      <c r="AM51" s="359"/>
      <c r="AN51" s="1241" t="s">
        <v>624</v>
      </c>
      <c r="AO51" s="1241"/>
      <c r="AP51" s="1241"/>
      <c r="AQ51" s="1241"/>
      <c r="AR51" s="1241"/>
      <c r="AS51" s="1241"/>
      <c r="AT51" s="1241"/>
      <c r="AU51" s="1241"/>
      <c r="AV51" s="1241"/>
      <c r="AW51" s="1241"/>
      <c r="AX51" s="1241"/>
      <c r="AY51" s="1241"/>
      <c r="AZ51" s="1241"/>
      <c r="BA51" s="1241"/>
      <c r="BB51" s="1241" t="s">
        <v>625</v>
      </c>
      <c r="BC51" s="1241"/>
      <c r="BD51" s="1241"/>
      <c r="BE51" s="1241"/>
      <c r="BF51" s="1241"/>
      <c r="BG51" s="1241"/>
      <c r="BH51" s="1241"/>
      <c r="BI51" s="1241"/>
      <c r="BJ51" s="1241"/>
      <c r="BK51" s="1241"/>
      <c r="BL51" s="1241"/>
      <c r="BM51" s="1241"/>
      <c r="BN51" s="1241"/>
      <c r="BO51" s="1241"/>
      <c r="BP51" s="1239">
        <v>164.3</v>
      </c>
      <c r="BQ51" s="1239"/>
      <c r="BR51" s="1239"/>
      <c r="BS51" s="1239"/>
      <c r="BT51" s="1239"/>
      <c r="BU51" s="1239"/>
      <c r="BV51" s="1239"/>
      <c r="BW51" s="1239"/>
      <c r="BX51" s="1239">
        <v>160.9</v>
      </c>
      <c r="BY51" s="1239"/>
      <c r="BZ51" s="1239"/>
      <c r="CA51" s="1239"/>
      <c r="CB51" s="1239"/>
      <c r="CC51" s="1239"/>
      <c r="CD51" s="1239"/>
      <c r="CE51" s="1239"/>
      <c r="CF51" s="1239">
        <v>156.30000000000001</v>
      </c>
      <c r="CG51" s="1239"/>
      <c r="CH51" s="1239"/>
      <c r="CI51" s="1239"/>
      <c r="CJ51" s="1239"/>
      <c r="CK51" s="1239"/>
      <c r="CL51" s="1239"/>
      <c r="CM51" s="1239"/>
      <c r="CN51" s="1239">
        <v>127.8</v>
      </c>
      <c r="CO51" s="1239"/>
      <c r="CP51" s="1239"/>
      <c r="CQ51" s="1239"/>
      <c r="CR51" s="1239"/>
      <c r="CS51" s="1239"/>
      <c r="CT51" s="1239"/>
      <c r="CU51" s="1239"/>
      <c r="CV51" s="1239">
        <v>124</v>
      </c>
      <c r="CW51" s="1239"/>
      <c r="CX51" s="1239"/>
      <c r="CY51" s="1239"/>
      <c r="CZ51" s="1239"/>
      <c r="DA51" s="1239"/>
      <c r="DB51" s="1239"/>
      <c r="DC51" s="1239"/>
    </row>
    <row r="52" spans="1:109" ht="12.75" x14ac:dyDescent="0.25">
      <c r="B52" s="259"/>
      <c r="G52" s="1244"/>
      <c r="H52" s="1244"/>
      <c r="I52" s="1242"/>
      <c r="J52" s="1242"/>
      <c r="K52" s="1240"/>
      <c r="L52" s="1240"/>
      <c r="M52" s="1240"/>
      <c r="N52" s="1240"/>
      <c r="AM52" s="359"/>
      <c r="AN52" s="1241"/>
      <c r="AO52" s="1241"/>
      <c r="AP52" s="1241"/>
      <c r="AQ52" s="1241"/>
      <c r="AR52" s="1241"/>
      <c r="AS52" s="1241"/>
      <c r="AT52" s="1241"/>
      <c r="AU52" s="1241"/>
      <c r="AV52" s="1241"/>
      <c r="AW52" s="1241"/>
      <c r="AX52" s="1241"/>
      <c r="AY52" s="1241"/>
      <c r="AZ52" s="1241"/>
      <c r="BA52" s="1241"/>
      <c r="BB52" s="1241"/>
      <c r="BC52" s="1241"/>
      <c r="BD52" s="1241"/>
      <c r="BE52" s="1241"/>
      <c r="BF52" s="1241"/>
      <c r="BG52" s="1241"/>
      <c r="BH52" s="1241"/>
      <c r="BI52" s="1241"/>
      <c r="BJ52" s="1241"/>
      <c r="BK52" s="1241"/>
      <c r="BL52" s="1241"/>
      <c r="BM52" s="1241"/>
      <c r="BN52" s="1241"/>
      <c r="BO52" s="1241"/>
      <c r="BP52" s="1239"/>
      <c r="BQ52" s="1239"/>
      <c r="BR52" s="1239"/>
      <c r="BS52" s="1239"/>
      <c r="BT52" s="1239"/>
      <c r="BU52" s="1239"/>
      <c r="BV52" s="1239"/>
      <c r="BW52" s="1239"/>
      <c r="BX52" s="1239"/>
      <c r="BY52" s="1239"/>
      <c r="BZ52" s="1239"/>
      <c r="CA52" s="1239"/>
      <c r="CB52" s="1239"/>
      <c r="CC52" s="1239"/>
      <c r="CD52" s="1239"/>
      <c r="CE52" s="1239"/>
      <c r="CF52" s="1239"/>
      <c r="CG52" s="1239"/>
      <c r="CH52" s="1239"/>
      <c r="CI52" s="1239"/>
      <c r="CJ52" s="1239"/>
      <c r="CK52" s="1239"/>
      <c r="CL52" s="1239"/>
      <c r="CM52" s="1239"/>
      <c r="CN52" s="1239"/>
      <c r="CO52" s="1239"/>
      <c r="CP52" s="1239"/>
      <c r="CQ52" s="1239"/>
      <c r="CR52" s="1239"/>
      <c r="CS52" s="1239"/>
      <c r="CT52" s="1239"/>
      <c r="CU52" s="1239"/>
      <c r="CV52" s="1239"/>
      <c r="CW52" s="1239"/>
      <c r="CX52" s="1239"/>
      <c r="CY52" s="1239"/>
      <c r="CZ52" s="1239"/>
      <c r="DA52" s="1239"/>
      <c r="DB52" s="1239"/>
      <c r="DC52" s="1239"/>
    </row>
    <row r="53" spans="1:109" ht="12.75" x14ac:dyDescent="0.25">
      <c r="A53" s="358"/>
      <c r="B53" s="259"/>
      <c r="G53" s="1244"/>
      <c r="H53" s="1244"/>
      <c r="I53" s="1234"/>
      <c r="J53" s="1234"/>
      <c r="K53" s="1240"/>
      <c r="L53" s="1240"/>
      <c r="M53" s="1240"/>
      <c r="N53" s="1240"/>
      <c r="AM53" s="359"/>
      <c r="AN53" s="1241"/>
      <c r="AO53" s="1241"/>
      <c r="AP53" s="1241"/>
      <c r="AQ53" s="1241"/>
      <c r="AR53" s="1241"/>
      <c r="AS53" s="1241"/>
      <c r="AT53" s="1241"/>
      <c r="AU53" s="1241"/>
      <c r="AV53" s="1241"/>
      <c r="AW53" s="1241"/>
      <c r="AX53" s="1241"/>
      <c r="AY53" s="1241"/>
      <c r="AZ53" s="1241"/>
      <c r="BA53" s="1241"/>
      <c r="BB53" s="1241" t="s">
        <v>626</v>
      </c>
      <c r="BC53" s="1241"/>
      <c r="BD53" s="1241"/>
      <c r="BE53" s="1241"/>
      <c r="BF53" s="1241"/>
      <c r="BG53" s="1241"/>
      <c r="BH53" s="1241"/>
      <c r="BI53" s="1241"/>
      <c r="BJ53" s="1241"/>
      <c r="BK53" s="1241"/>
      <c r="BL53" s="1241"/>
      <c r="BM53" s="1241"/>
      <c r="BN53" s="1241"/>
      <c r="BO53" s="1241"/>
      <c r="BP53" s="1239">
        <v>51.9</v>
      </c>
      <c r="BQ53" s="1239"/>
      <c r="BR53" s="1239"/>
      <c r="BS53" s="1239"/>
      <c r="BT53" s="1239"/>
      <c r="BU53" s="1239"/>
      <c r="BV53" s="1239"/>
      <c r="BW53" s="1239"/>
      <c r="BX53" s="1239">
        <v>53.6</v>
      </c>
      <c r="BY53" s="1239"/>
      <c r="BZ53" s="1239"/>
      <c r="CA53" s="1239"/>
      <c r="CB53" s="1239"/>
      <c r="CC53" s="1239"/>
      <c r="CD53" s="1239"/>
      <c r="CE53" s="1239"/>
      <c r="CF53" s="1239">
        <v>55.2</v>
      </c>
      <c r="CG53" s="1239"/>
      <c r="CH53" s="1239"/>
      <c r="CI53" s="1239"/>
      <c r="CJ53" s="1239"/>
      <c r="CK53" s="1239"/>
      <c r="CL53" s="1239"/>
      <c r="CM53" s="1239"/>
      <c r="CN53" s="1239">
        <v>56.4</v>
      </c>
      <c r="CO53" s="1239"/>
      <c r="CP53" s="1239"/>
      <c r="CQ53" s="1239"/>
      <c r="CR53" s="1239"/>
      <c r="CS53" s="1239"/>
      <c r="CT53" s="1239"/>
      <c r="CU53" s="1239"/>
      <c r="CV53" s="1239">
        <v>58.1</v>
      </c>
      <c r="CW53" s="1239"/>
      <c r="CX53" s="1239"/>
      <c r="CY53" s="1239"/>
      <c r="CZ53" s="1239"/>
      <c r="DA53" s="1239"/>
      <c r="DB53" s="1239"/>
      <c r="DC53" s="1239"/>
    </row>
    <row r="54" spans="1:109" ht="12.75" x14ac:dyDescent="0.25">
      <c r="A54" s="358"/>
      <c r="B54" s="259"/>
      <c r="G54" s="1244"/>
      <c r="H54" s="1244"/>
      <c r="I54" s="1234"/>
      <c r="J54" s="1234"/>
      <c r="K54" s="1240"/>
      <c r="L54" s="1240"/>
      <c r="M54" s="1240"/>
      <c r="N54" s="1240"/>
      <c r="AM54" s="359"/>
      <c r="AN54" s="1241"/>
      <c r="AO54" s="1241"/>
      <c r="AP54" s="1241"/>
      <c r="AQ54" s="1241"/>
      <c r="AR54" s="1241"/>
      <c r="AS54" s="1241"/>
      <c r="AT54" s="1241"/>
      <c r="AU54" s="1241"/>
      <c r="AV54" s="1241"/>
      <c r="AW54" s="1241"/>
      <c r="AX54" s="1241"/>
      <c r="AY54" s="1241"/>
      <c r="AZ54" s="1241"/>
      <c r="BA54" s="1241"/>
      <c r="BB54" s="1241"/>
      <c r="BC54" s="1241"/>
      <c r="BD54" s="1241"/>
      <c r="BE54" s="1241"/>
      <c r="BF54" s="1241"/>
      <c r="BG54" s="1241"/>
      <c r="BH54" s="1241"/>
      <c r="BI54" s="1241"/>
      <c r="BJ54" s="1241"/>
      <c r="BK54" s="1241"/>
      <c r="BL54" s="1241"/>
      <c r="BM54" s="1241"/>
      <c r="BN54" s="1241"/>
      <c r="BO54" s="1241"/>
      <c r="BP54" s="1239"/>
      <c r="BQ54" s="1239"/>
      <c r="BR54" s="1239"/>
      <c r="BS54" s="1239"/>
      <c r="BT54" s="1239"/>
      <c r="BU54" s="1239"/>
      <c r="BV54" s="1239"/>
      <c r="BW54" s="1239"/>
      <c r="BX54" s="1239"/>
      <c r="BY54" s="1239"/>
      <c r="BZ54" s="1239"/>
      <c r="CA54" s="1239"/>
      <c r="CB54" s="1239"/>
      <c r="CC54" s="1239"/>
      <c r="CD54" s="1239"/>
      <c r="CE54" s="1239"/>
      <c r="CF54" s="1239"/>
      <c r="CG54" s="1239"/>
      <c r="CH54" s="1239"/>
      <c r="CI54" s="1239"/>
      <c r="CJ54" s="1239"/>
      <c r="CK54" s="1239"/>
      <c r="CL54" s="1239"/>
      <c r="CM54" s="1239"/>
      <c r="CN54" s="1239"/>
      <c r="CO54" s="1239"/>
      <c r="CP54" s="1239"/>
      <c r="CQ54" s="1239"/>
      <c r="CR54" s="1239"/>
      <c r="CS54" s="1239"/>
      <c r="CT54" s="1239"/>
      <c r="CU54" s="1239"/>
      <c r="CV54" s="1239"/>
      <c r="CW54" s="1239"/>
      <c r="CX54" s="1239"/>
      <c r="CY54" s="1239"/>
      <c r="CZ54" s="1239"/>
      <c r="DA54" s="1239"/>
      <c r="DB54" s="1239"/>
      <c r="DC54" s="1239"/>
    </row>
    <row r="55" spans="1:109" ht="12.75" x14ac:dyDescent="0.25">
      <c r="A55" s="358"/>
      <c r="B55" s="259"/>
      <c r="G55" s="1234"/>
      <c r="H55" s="1234"/>
      <c r="I55" s="1234"/>
      <c r="J55" s="1234"/>
      <c r="K55" s="1240"/>
      <c r="L55" s="1240"/>
      <c r="M55" s="1240"/>
      <c r="N55" s="1240"/>
      <c r="AN55" s="1238" t="s">
        <v>627</v>
      </c>
      <c r="AO55" s="1238"/>
      <c r="AP55" s="1238"/>
      <c r="AQ55" s="1238"/>
      <c r="AR55" s="1238"/>
      <c r="AS55" s="1238"/>
      <c r="AT55" s="1238"/>
      <c r="AU55" s="1238"/>
      <c r="AV55" s="1238"/>
      <c r="AW55" s="1238"/>
      <c r="AX55" s="1238"/>
      <c r="AY55" s="1238"/>
      <c r="AZ55" s="1238"/>
      <c r="BA55" s="1238"/>
      <c r="BB55" s="1241" t="s">
        <v>625</v>
      </c>
      <c r="BC55" s="1241"/>
      <c r="BD55" s="1241"/>
      <c r="BE55" s="1241"/>
      <c r="BF55" s="1241"/>
      <c r="BG55" s="1241"/>
      <c r="BH55" s="1241"/>
      <c r="BI55" s="1241"/>
      <c r="BJ55" s="1241"/>
      <c r="BK55" s="1241"/>
      <c r="BL55" s="1241"/>
      <c r="BM55" s="1241"/>
      <c r="BN55" s="1241"/>
      <c r="BO55" s="1241"/>
      <c r="BP55" s="1239">
        <v>15.3</v>
      </c>
      <c r="BQ55" s="1239"/>
      <c r="BR55" s="1239"/>
      <c r="BS55" s="1239"/>
      <c r="BT55" s="1239"/>
      <c r="BU55" s="1239"/>
      <c r="BV55" s="1239"/>
      <c r="BW55" s="1239"/>
      <c r="BX55" s="1239">
        <v>14.9</v>
      </c>
      <c r="BY55" s="1239"/>
      <c r="BZ55" s="1239"/>
      <c r="CA55" s="1239"/>
      <c r="CB55" s="1239"/>
      <c r="CC55" s="1239"/>
      <c r="CD55" s="1239"/>
      <c r="CE55" s="1239"/>
      <c r="CF55" s="1239">
        <v>14.5</v>
      </c>
      <c r="CG55" s="1239"/>
      <c r="CH55" s="1239"/>
      <c r="CI55" s="1239"/>
      <c r="CJ55" s="1239"/>
      <c r="CK55" s="1239"/>
      <c r="CL55" s="1239"/>
      <c r="CM55" s="1239"/>
      <c r="CN55" s="1239">
        <v>13.3</v>
      </c>
      <c r="CO55" s="1239"/>
      <c r="CP55" s="1239"/>
      <c r="CQ55" s="1239"/>
      <c r="CR55" s="1239"/>
      <c r="CS55" s="1239"/>
      <c r="CT55" s="1239"/>
      <c r="CU55" s="1239"/>
      <c r="CV55" s="1239">
        <v>5.4</v>
      </c>
      <c r="CW55" s="1239"/>
      <c r="CX55" s="1239"/>
      <c r="CY55" s="1239"/>
      <c r="CZ55" s="1239"/>
      <c r="DA55" s="1239"/>
      <c r="DB55" s="1239"/>
      <c r="DC55" s="1239"/>
    </row>
    <row r="56" spans="1:109" ht="12.75" x14ac:dyDescent="0.25">
      <c r="A56" s="358"/>
      <c r="B56" s="259"/>
      <c r="G56" s="1234"/>
      <c r="H56" s="1234"/>
      <c r="I56" s="1234"/>
      <c r="J56" s="1234"/>
      <c r="K56" s="1240"/>
      <c r="L56" s="1240"/>
      <c r="M56" s="1240"/>
      <c r="N56" s="1240"/>
      <c r="AN56" s="1238"/>
      <c r="AO56" s="1238"/>
      <c r="AP56" s="1238"/>
      <c r="AQ56" s="1238"/>
      <c r="AR56" s="1238"/>
      <c r="AS56" s="1238"/>
      <c r="AT56" s="1238"/>
      <c r="AU56" s="1238"/>
      <c r="AV56" s="1238"/>
      <c r="AW56" s="1238"/>
      <c r="AX56" s="1238"/>
      <c r="AY56" s="1238"/>
      <c r="AZ56" s="1238"/>
      <c r="BA56" s="1238"/>
      <c r="BB56" s="1241"/>
      <c r="BC56" s="1241"/>
      <c r="BD56" s="1241"/>
      <c r="BE56" s="1241"/>
      <c r="BF56" s="1241"/>
      <c r="BG56" s="1241"/>
      <c r="BH56" s="1241"/>
      <c r="BI56" s="1241"/>
      <c r="BJ56" s="1241"/>
      <c r="BK56" s="1241"/>
      <c r="BL56" s="1241"/>
      <c r="BM56" s="1241"/>
      <c r="BN56" s="1241"/>
      <c r="BO56" s="1241"/>
      <c r="BP56" s="1239"/>
      <c r="BQ56" s="1239"/>
      <c r="BR56" s="1239"/>
      <c r="BS56" s="1239"/>
      <c r="BT56" s="1239"/>
      <c r="BU56" s="1239"/>
      <c r="BV56" s="1239"/>
      <c r="BW56" s="1239"/>
      <c r="BX56" s="1239"/>
      <c r="BY56" s="1239"/>
      <c r="BZ56" s="1239"/>
      <c r="CA56" s="1239"/>
      <c r="CB56" s="1239"/>
      <c r="CC56" s="1239"/>
      <c r="CD56" s="1239"/>
      <c r="CE56" s="1239"/>
      <c r="CF56" s="1239"/>
      <c r="CG56" s="1239"/>
      <c r="CH56" s="1239"/>
      <c r="CI56" s="1239"/>
      <c r="CJ56" s="1239"/>
      <c r="CK56" s="1239"/>
      <c r="CL56" s="1239"/>
      <c r="CM56" s="1239"/>
      <c r="CN56" s="1239"/>
      <c r="CO56" s="1239"/>
      <c r="CP56" s="1239"/>
      <c r="CQ56" s="1239"/>
      <c r="CR56" s="1239"/>
      <c r="CS56" s="1239"/>
      <c r="CT56" s="1239"/>
      <c r="CU56" s="1239"/>
      <c r="CV56" s="1239"/>
      <c r="CW56" s="1239"/>
      <c r="CX56" s="1239"/>
      <c r="CY56" s="1239"/>
      <c r="CZ56" s="1239"/>
      <c r="DA56" s="1239"/>
      <c r="DB56" s="1239"/>
      <c r="DC56" s="1239"/>
    </row>
    <row r="57" spans="1:109" s="358" customFormat="1" ht="12.75" x14ac:dyDescent="0.25">
      <c r="B57" s="362"/>
      <c r="G57" s="1234"/>
      <c r="H57" s="1234"/>
      <c r="I57" s="1243"/>
      <c r="J57" s="1243"/>
      <c r="K57" s="1240"/>
      <c r="L57" s="1240"/>
      <c r="M57" s="1240"/>
      <c r="N57" s="1240"/>
      <c r="AM57" s="255"/>
      <c r="AN57" s="1238"/>
      <c r="AO57" s="1238"/>
      <c r="AP57" s="1238"/>
      <c r="AQ57" s="1238"/>
      <c r="AR57" s="1238"/>
      <c r="AS57" s="1238"/>
      <c r="AT57" s="1238"/>
      <c r="AU57" s="1238"/>
      <c r="AV57" s="1238"/>
      <c r="AW57" s="1238"/>
      <c r="AX57" s="1238"/>
      <c r="AY57" s="1238"/>
      <c r="AZ57" s="1238"/>
      <c r="BA57" s="1238"/>
      <c r="BB57" s="1241" t="s">
        <v>626</v>
      </c>
      <c r="BC57" s="1241"/>
      <c r="BD57" s="1241"/>
      <c r="BE57" s="1241"/>
      <c r="BF57" s="1241"/>
      <c r="BG57" s="1241"/>
      <c r="BH57" s="1241"/>
      <c r="BI57" s="1241"/>
      <c r="BJ57" s="1241"/>
      <c r="BK57" s="1241"/>
      <c r="BL57" s="1241"/>
      <c r="BM57" s="1241"/>
      <c r="BN57" s="1241"/>
      <c r="BO57" s="1241"/>
      <c r="BP57" s="1239">
        <v>57.5</v>
      </c>
      <c r="BQ57" s="1239"/>
      <c r="BR57" s="1239"/>
      <c r="BS57" s="1239"/>
      <c r="BT57" s="1239"/>
      <c r="BU57" s="1239"/>
      <c r="BV57" s="1239"/>
      <c r="BW57" s="1239"/>
      <c r="BX57" s="1239">
        <v>58.5</v>
      </c>
      <c r="BY57" s="1239"/>
      <c r="BZ57" s="1239"/>
      <c r="CA57" s="1239"/>
      <c r="CB57" s="1239"/>
      <c r="CC57" s="1239"/>
      <c r="CD57" s="1239"/>
      <c r="CE57" s="1239"/>
      <c r="CF57" s="1239">
        <v>58.9</v>
      </c>
      <c r="CG57" s="1239"/>
      <c r="CH57" s="1239"/>
      <c r="CI57" s="1239"/>
      <c r="CJ57" s="1239"/>
      <c r="CK57" s="1239"/>
      <c r="CL57" s="1239"/>
      <c r="CM57" s="1239"/>
      <c r="CN57" s="1239">
        <v>61.5</v>
      </c>
      <c r="CO57" s="1239"/>
      <c r="CP57" s="1239"/>
      <c r="CQ57" s="1239"/>
      <c r="CR57" s="1239"/>
      <c r="CS57" s="1239"/>
      <c r="CT57" s="1239"/>
      <c r="CU57" s="1239"/>
      <c r="CV57" s="1239">
        <v>62.3</v>
      </c>
      <c r="CW57" s="1239"/>
      <c r="CX57" s="1239"/>
      <c r="CY57" s="1239"/>
      <c r="CZ57" s="1239"/>
      <c r="DA57" s="1239"/>
      <c r="DB57" s="1239"/>
      <c r="DC57" s="1239"/>
      <c r="DD57" s="363"/>
      <c r="DE57" s="362"/>
    </row>
    <row r="58" spans="1:109" s="358" customFormat="1" ht="12.75" x14ac:dyDescent="0.25">
      <c r="A58" s="255"/>
      <c r="B58" s="362"/>
      <c r="G58" s="1234"/>
      <c r="H58" s="1234"/>
      <c r="I58" s="1243"/>
      <c r="J58" s="1243"/>
      <c r="K58" s="1240"/>
      <c r="L58" s="1240"/>
      <c r="M58" s="1240"/>
      <c r="N58" s="1240"/>
      <c r="AM58" s="255"/>
      <c r="AN58" s="1238"/>
      <c r="AO58" s="1238"/>
      <c r="AP58" s="1238"/>
      <c r="AQ58" s="1238"/>
      <c r="AR58" s="1238"/>
      <c r="AS58" s="1238"/>
      <c r="AT58" s="1238"/>
      <c r="AU58" s="1238"/>
      <c r="AV58" s="1238"/>
      <c r="AW58" s="1238"/>
      <c r="AX58" s="1238"/>
      <c r="AY58" s="1238"/>
      <c r="AZ58" s="1238"/>
      <c r="BA58" s="1238"/>
      <c r="BB58" s="1241"/>
      <c r="BC58" s="1241"/>
      <c r="BD58" s="1241"/>
      <c r="BE58" s="1241"/>
      <c r="BF58" s="1241"/>
      <c r="BG58" s="1241"/>
      <c r="BH58" s="1241"/>
      <c r="BI58" s="1241"/>
      <c r="BJ58" s="1241"/>
      <c r="BK58" s="1241"/>
      <c r="BL58" s="1241"/>
      <c r="BM58" s="1241"/>
      <c r="BN58" s="1241"/>
      <c r="BO58" s="1241"/>
      <c r="BP58" s="1239"/>
      <c r="BQ58" s="1239"/>
      <c r="BR58" s="1239"/>
      <c r="BS58" s="1239"/>
      <c r="BT58" s="1239"/>
      <c r="BU58" s="1239"/>
      <c r="BV58" s="1239"/>
      <c r="BW58" s="1239"/>
      <c r="BX58" s="1239"/>
      <c r="BY58" s="1239"/>
      <c r="BZ58" s="1239"/>
      <c r="CA58" s="1239"/>
      <c r="CB58" s="1239"/>
      <c r="CC58" s="1239"/>
      <c r="CD58" s="1239"/>
      <c r="CE58" s="1239"/>
      <c r="CF58" s="1239"/>
      <c r="CG58" s="1239"/>
      <c r="CH58" s="1239"/>
      <c r="CI58" s="1239"/>
      <c r="CJ58" s="1239"/>
      <c r="CK58" s="1239"/>
      <c r="CL58" s="1239"/>
      <c r="CM58" s="1239"/>
      <c r="CN58" s="1239"/>
      <c r="CO58" s="1239"/>
      <c r="CP58" s="1239"/>
      <c r="CQ58" s="1239"/>
      <c r="CR58" s="1239"/>
      <c r="CS58" s="1239"/>
      <c r="CT58" s="1239"/>
      <c r="CU58" s="1239"/>
      <c r="CV58" s="1239"/>
      <c r="CW58" s="1239"/>
      <c r="CX58" s="1239"/>
      <c r="CY58" s="1239"/>
      <c r="CZ58" s="1239"/>
      <c r="DA58" s="1239"/>
      <c r="DB58" s="1239"/>
      <c r="DC58" s="1239"/>
      <c r="DD58" s="363"/>
      <c r="DE58" s="362"/>
    </row>
    <row r="59" spans="1:109" s="358" customFormat="1" ht="12.75" x14ac:dyDescent="0.2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2.75" x14ac:dyDescent="0.2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2.75" x14ac:dyDescent="0.2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2.75" x14ac:dyDescent="0.2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149999999999999" x14ac:dyDescent="0.25">
      <c r="B63" s="312" t="s">
        <v>628</v>
      </c>
    </row>
    <row r="64" spans="1:109" ht="12.75" x14ac:dyDescent="0.25">
      <c r="B64" s="259"/>
      <c r="G64" s="357"/>
      <c r="I64" s="369"/>
      <c r="J64" s="369"/>
      <c r="K64" s="369"/>
      <c r="L64" s="369"/>
      <c r="M64" s="369"/>
      <c r="N64" s="370"/>
      <c r="AM64" s="357"/>
      <c r="AN64" s="357" t="s">
        <v>621</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2.75" x14ac:dyDescent="0.25">
      <c r="B65" s="259"/>
      <c r="AN65" s="1225" t="s">
        <v>629</v>
      </c>
      <c r="AO65" s="1226"/>
      <c r="AP65" s="1226"/>
      <c r="AQ65" s="1226"/>
      <c r="AR65" s="1226"/>
      <c r="AS65" s="1226"/>
      <c r="AT65" s="1226"/>
      <c r="AU65" s="1226"/>
      <c r="AV65" s="1226"/>
      <c r="AW65" s="1226"/>
      <c r="AX65" s="1226"/>
      <c r="AY65" s="1226"/>
      <c r="AZ65" s="1226"/>
      <c r="BA65" s="1226"/>
      <c r="BB65" s="1226"/>
      <c r="BC65" s="1226"/>
      <c r="BD65" s="1226"/>
      <c r="BE65" s="1226"/>
      <c r="BF65" s="1226"/>
      <c r="BG65" s="1226"/>
      <c r="BH65" s="1226"/>
      <c r="BI65" s="1226"/>
      <c r="BJ65" s="1226"/>
      <c r="BK65" s="1226"/>
      <c r="BL65" s="1226"/>
      <c r="BM65" s="1226"/>
      <c r="BN65" s="1226"/>
      <c r="BO65" s="1226"/>
      <c r="BP65" s="1226"/>
      <c r="BQ65" s="1226"/>
      <c r="BR65" s="1226"/>
      <c r="BS65" s="1226"/>
      <c r="BT65" s="1226"/>
      <c r="BU65" s="1226"/>
      <c r="BV65" s="1226"/>
      <c r="BW65" s="1226"/>
      <c r="BX65" s="1226"/>
      <c r="BY65" s="1226"/>
      <c r="BZ65" s="1226"/>
      <c r="CA65" s="1226"/>
      <c r="CB65" s="1226"/>
      <c r="CC65" s="1226"/>
      <c r="CD65" s="1226"/>
      <c r="CE65" s="1226"/>
      <c r="CF65" s="1226"/>
      <c r="CG65" s="1226"/>
      <c r="CH65" s="1226"/>
      <c r="CI65" s="1226"/>
      <c r="CJ65" s="1226"/>
      <c r="CK65" s="1226"/>
      <c r="CL65" s="1226"/>
      <c r="CM65" s="1226"/>
      <c r="CN65" s="1226"/>
      <c r="CO65" s="1226"/>
      <c r="CP65" s="1226"/>
      <c r="CQ65" s="1226"/>
      <c r="CR65" s="1226"/>
      <c r="CS65" s="1226"/>
      <c r="CT65" s="1226"/>
      <c r="CU65" s="1226"/>
      <c r="CV65" s="1226"/>
      <c r="CW65" s="1226"/>
      <c r="CX65" s="1226"/>
      <c r="CY65" s="1226"/>
      <c r="CZ65" s="1226"/>
      <c r="DA65" s="1226"/>
      <c r="DB65" s="1226"/>
      <c r="DC65" s="1227"/>
    </row>
    <row r="66" spans="2:107" ht="12.75" x14ac:dyDescent="0.25">
      <c r="B66" s="259"/>
      <c r="AN66" s="1228"/>
      <c r="AO66" s="1229"/>
      <c r="AP66" s="1229"/>
      <c r="AQ66" s="1229"/>
      <c r="AR66" s="1229"/>
      <c r="AS66" s="1229"/>
      <c r="AT66" s="1229"/>
      <c r="AU66" s="1229"/>
      <c r="AV66" s="1229"/>
      <c r="AW66" s="1229"/>
      <c r="AX66" s="1229"/>
      <c r="AY66" s="1229"/>
      <c r="AZ66" s="1229"/>
      <c r="BA66" s="1229"/>
      <c r="BB66" s="1229"/>
      <c r="BC66" s="1229"/>
      <c r="BD66" s="1229"/>
      <c r="BE66" s="1229"/>
      <c r="BF66" s="1229"/>
      <c r="BG66" s="1229"/>
      <c r="BH66" s="1229"/>
      <c r="BI66" s="1229"/>
      <c r="BJ66" s="1229"/>
      <c r="BK66" s="1229"/>
      <c r="BL66" s="1229"/>
      <c r="BM66" s="1229"/>
      <c r="BN66" s="1229"/>
      <c r="BO66" s="1229"/>
      <c r="BP66" s="1229"/>
      <c r="BQ66" s="1229"/>
      <c r="BR66" s="1229"/>
      <c r="BS66" s="1229"/>
      <c r="BT66" s="1229"/>
      <c r="BU66" s="1229"/>
      <c r="BV66" s="1229"/>
      <c r="BW66" s="1229"/>
      <c r="BX66" s="1229"/>
      <c r="BY66" s="1229"/>
      <c r="BZ66" s="1229"/>
      <c r="CA66" s="1229"/>
      <c r="CB66" s="1229"/>
      <c r="CC66" s="1229"/>
      <c r="CD66" s="1229"/>
      <c r="CE66" s="1229"/>
      <c r="CF66" s="1229"/>
      <c r="CG66" s="1229"/>
      <c r="CH66" s="1229"/>
      <c r="CI66" s="1229"/>
      <c r="CJ66" s="1229"/>
      <c r="CK66" s="1229"/>
      <c r="CL66" s="1229"/>
      <c r="CM66" s="1229"/>
      <c r="CN66" s="1229"/>
      <c r="CO66" s="1229"/>
      <c r="CP66" s="1229"/>
      <c r="CQ66" s="1229"/>
      <c r="CR66" s="1229"/>
      <c r="CS66" s="1229"/>
      <c r="CT66" s="1229"/>
      <c r="CU66" s="1229"/>
      <c r="CV66" s="1229"/>
      <c r="CW66" s="1229"/>
      <c r="CX66" s="1229"/>
      <c r="CY66" s="1229"/>
      <c r="CZ66" s="1229"/>
      <c r="DA66" s="1229"/>
      <c r="DB66" s="1229"/>
      <c r="DC66" s="1230"/>
    </row>
    <row r="67" spans="2:107" ht="12.75" x14ac:dyDescent="0.25">
      <c r="B67" s="259"/>
      <c r="AN67" s="1228"/>
      <c r="AO67" s="1229"/>
      <c r="AP67" s="1229"/>
      <c r="AQ67" s="1229"/>
      <c r="AR67" s="1229"/>
      <c r="AS67" s="1229"/>
      <c r="AT67" s="1229"/>
      <c r="AU67" s="1229"/>
      <c r="AV67" s="1229"/>
      <c r="AW67" s="1229"/>
      <c r="AX67" s="1229"/>
      <c r="AY67" s="1229"/>
      <c r="AZ67" s="1229"/>
      <c r="BA67" s="1229"/>
      <c r="BB67" s="1229"/>
      <c r="BC67" s="1229"/>
      <c r="BD67" s="1229"/>
      <c r="BE67" s="1229"/>
      <c r="BF67" s="1229"/>
      <c r="BG67" s="1229"/>
      <c r="BH67" s="1229"/>
      <c r="BI67" s="1229"/>
      <c r="BJ67" s="1229"/>
      <c r="BK67" s="1229"/>
      <c r="BL67" s="1229"/>
      <c r="BM67" s="1229"/>
      <c r="BN67" s="1229"/>
      <c r="BO67" s="1229"/>
      <c r="BP67" s="1229"/>
      <c r="BQ67" s="1229"/>
      <c r="BR67" s="1229"/>
      <c r="BS67" s="1229"/>
      <c r="BT67" s="1229"/>
      <c r="BU67" s="1229"/>
      <c r="BV67" s="1229"/>
      <c r="BW67" s="1229"/>
      <c r="BX67" s="1229"/>
      <c r="BY67" s="1229"/>
      <c r="BZ67" s="1229"/>
      <c r="CA67" s="1229"/>
      <c r="CB67" s="1229"/>
      <c r="CC67" s="1229"/>
      <c r="CD67" s="1229"/>
      <c r="CE67" s="1229"/>
      <c r="CF67" s="1229"/>
      <c r="CG67" s="1229"/>
      <c r="CH67" s="1229"/>
      <c r="CI67" s="1229"/>
      <c r="CJ67" s="1229"/>
      <c r="CK67" s="1229"/>
      <c r="CL67" s="1229"/>
      <c r="CM67" s="1229"/>
      <c r="CN67" s="1229"/>
      <c r="CO67" s="1229"/>
      <c r="CP67" s="1229"/>
      <c r="CQ67" s="1229"/>
      <c r="CR67" s="1229"/>
      <c r="CS67" s="1229"/>
      <c r="CT67" s="1229"/>
      <c r="CU67" s="1229"/>
      <c r="CV67" s="1229"/>
      <c r="CW67" s="1229"/>
      <c r="CX67" s="1229"/>
      <c r="CY67" s="1229"/>
      <c r="CZ67" s="1229"/>
      <c r="DA67" s="1229"/>
      <c r="DB67" s="1229"/>
      <c r="DC67" s="1230"/>
    </row>
    <row r="68" spans="2:107" ht="12.75" x14ac:dyDescent="0.25">
      <c r="B68" s="259"/>
      <c r="AN68" s="1228"/>
      <c r="AO68" s="1229"/>
      <c r="AP68" s="1229"/>
      <c r="AQ68" s="1229"/>
      <c r="AR68" s="1229"/>
      <c r="AS68" s="1229"/>
      <c r="AT68" s="1229"/>
      <c r="AU68" s="1229"/>
      <c r="AV68" s="1229"/>
      <c r="AW68" s="1229"/>
      <c r="AX68" s="1229"/>
      <c r="AY68" s="1229"/>
      <c r="AZ68" s="1229"/>
      <c r="BA68" s="1229"/>
      <c r="BB68" s="1229"/>
      <c r="BC68" s="1229"/>
      <c r="BD68" s="1229"/>
      <c r="BE68" s="1229"/>
      <c r="BF68" s="1229"/>
      <c r="BG68" s="1229"/>
      <c r="BH68" s="1229"/>
      <c r="BI68" s="1229"/>
      <c r="BJ68" s="1229"/>
      <c r="BK68" s="1229"/>
      <c r="BL68" s="1229"/>
      <c r="BM68" s="1229"/>
      <c r="BN68" s="1229"/>
      <c r="BO68" s="1229"/>
      <c r="BP68" s="1229"/>
      <c r="BQ68" s="1229"/>
      <c r="BR68" s="1229"/>
      <c r="BS68" s="1229"/>
      <c r="BT68" s="1229"/>
      <c r="BU68" s="1229"/>
      <c r="BV68" s="1229"/>
      <c r="BW68" s="1229"/>
      <c r="BX68" s="1229"/>
      <c r="BY68" s="1229"/>
      <c r="BZ68" s="1229"/>
      <c r="CA68" s="1229"/>
      <c r="CB68" s="1229"/>
      <c r="CC68" s="1229"/>
      <c r="CD68" s="1229"/>
      <c r="CE68" s="1229"/>
      <c r="CF68" s="1229"/>
      <c r="CG68" s="1229"/>
      <c r="CH68" s="1229"/>
      <c r="CI68" s="1229"/>
      <c r="CJ68" s="1229"/>
      <c r="CK68" s="1229"/>
      <c r="CL68" s="1229"/>
      <c r="CM68" s="1229"/>
      <c r="CN68" s="1229"/>
      <c r="CO68" s="1229"/>
      <c r="CP68" s="1229"/>
      <c r="CQ68" s="1229"/>
      <c r="CR68" s="1229"/>
      <c r="CS68" s="1229"/>
      <c r="CT68" s="1229"/>
      <c r="CU68" s="1229"/>
      <c r="CV68" s="1229"/>
      <c r="CW68" s="1229"/>
      <c r="CX68" s="1229"/>
      <c r="CY68" s="1229"/>
      <c r="CZ68" s="1229"/>
      <c r="DA68" s="1229"/>
      <c r="DB68" s="1229"/>
      <c r="DC68" s="1230"/>
    </row>
    <row r="69" spans="2:107" ht="12.75" x14ac:dyDescent="0.25">
      <c r="B69" s="259"/>
      <c r="AN69" s="1231"/>
      <c r="AO69" s="1232"/>
      <c r="AP69" s="1232"/>
      <c r="AQ69" s="1232"/>
      <c r="AR69" s="1232"/>
      <c r="AS69" s="1232"/>
      <c r="AT69" s="1232"/>
      <c r="AU69" s="1232"/>
      <c r="AV69" s="1232"/>
      <c r="AW69" s="1232"/>
      <c r="AX69" s="1232"/>
      <c r="AY69" s="1232"/>
      <c r="AZ69" s="1232"/>
      <c r="BA69" s="1232"/>
      <c r="BB69" s="1232"/>
      <c r="BC69" s="1232"/>
      <c r="BD69" s="1232"/>
      <c r="BE69" s="1232"/>
      <c r="BF69" s="1232"/>
      <c r="BG69" s="1232"/>
      <c r="BH69" s="1232"/>
      <c r="BI69" s="1232"/>
      <c r="BJ69" s="1232"/>
      <c r="BK69" s="1232"/>
      <c r="BL69" s="1232"/>
      <c r="BM69" s="1232"/>
      <c r="BN69" s="1232"/>
      <c r="BO69" s="1232"/>
      <c r="BP69" s="1232"/>
      <c r="BQ69" s="1232"/>
      <c r="BR69" s="1232"/>
      <c r="BS69" s="1232"/>
      <c r="BT69" s="1232"/>
      <c r="BU69" s="1232"/>
      <c r="BV69" s="1232"/>
      <c r="BW69" s="1232"/>
      <c r="BX69" s="1232"/>
      <c r="BY69" s="1232"/>
      <c r="BZ69" s="1232"/>
      <c r="CA69" s="1232"/>
      <c r="CB69" s="1232"/>
      <c r="CC69" s="1232"/>
      <c r="CD69" s="1232"/>
      <c r="CE69" s="1232"/>
      <c r="CF69" s="1232"/>
      <c r="CG69" s="1232"/>
      <c r="CH69" s="1232"/>
      <c r="CI69" s="1232"/>
      <c r="CJ69" s="1232"/>
      <c r="CK69" s="1232"/>
      <c r="CL69" s="1232"/>
      <c r="CM69" s="1232"/>
      <c r="CN69" s="1232"/>
      <c r="CO69" s="1232"/>
      <c r="CP69" s="1232"/>
      <c r="CQ69" s="1232"/>
      <c r="CR69" s="1232"/>
      <c r="CS69" s="1232"/>
      <c r="CT69" s="1232"/>
      <c r="CU69" s="1232"/>
      <c r="CV69" s="1232"/>
      <c r="CW69" s="1232"/>
      <c r="CX69" s="1232"/>
      <c r="CY69" s="1232"/>
      <c r="CZ69" s="1232"/>
      <c r="DA69" s="1232"/>
      <c r="DB69" s="1232"/>
      <c r="DC69" s="1233"/>
    </row>
    <row r="70" spans="2:107" ht="12.75" x14ac:dyDescent="0.2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2.75" x14ac:dyDescent="0.25">
      <c r="B71" s="259"/>
      <c r="G71" s="374"/>
      <c r="I71" s="375"/>
      <c r="J71" s="372"/>
      <c r="K71" s="372"/>
      <c r="L71" s="373"/>
      <c r="M71" s="372"/>
      <c r="N71" s="373"/>
      <c r="AM71" s="374"/>
      <c r="AN71" s="255" t="s">
        <v>623</v>
      </c>
    </row>
    <row r="72" spans="2:107" ht="12.75" x14ac:dyDescent="0.25">
      <c r="B72" s="259"/>
      <c r="G72" s="1234"/>
      <c r="H72" s="1234"/>
      <c r="I72" s="1234"/>
      <c r="J72" s="1234"/>
      <c r="K72" s="360"/>
      <c r="L72" s="360"/>
      <c r="M72" s="361"/>
      <c r="N72" s="361"/>
      <c r="AN72" s="1235"/>
      <c r="AO72" s="1236"/>
      <c r="AP72" s="1236"/>
      <c r="AQ72" s="1236"/>
      <c r="AR72" s="1236"/>
      <c r="AS72" s="1236"/>
      <c r="AT72" s="1236"/>
      <c r="AU72" s="1236"/>
      <c r="AV72" s="1236"/>
      <c r="AW72" s="1236"/>
      <c r="AX72" s="1236"/>
      <c r="AY72" s="1236"/>
      <c r="AZ72" s="1236"/>
      <c r="BA72" s="1236"/>
      <c r="BB72" s="1236"/>
      <c r="BC72" s="1236"/>
      <c r="BD72" s="1236"/>
      <c r="BE72" s="1236"/>
      <c r="BF72" s="1236"/>
      <c r="BG72" s="1236"/>
      <c r="BH72" s="1236"/>
      <c r="BI72" s="1236"/>
      <c r="BJ72" s="1236"/>
      <c r="BK72" s="1236"/>
      <c r="BL72" s="1236"/>
      <c r="BM72" s="1236"/>
      <c r="BN72" s="1236"/>
      <c r="BO72" s="1237"/>
      <c r="BP72" s="1238" t="s">
        <v>570</v>
      </c>
      <c r="BQ72" s="1238"/>
      <c r="BR72" s="1238"/>
      <c r="BS72" s="1238"/>
      <c r="BT72" s="1238"/>
      <c r="BU72" s="1238"/>
      <c r="BV72" s="1238"/>
      <c r="BW72" s="1238"/>
      <c r="BX72" s="1238" t="s">
        <v>571</v>
      </c>
      <c r="BY72" s="1238"/>
      <c r="BZ72" s="1238"/>
      <c r="CA72" s="1238"/>
      <c r="CB72" s="1238"/>
      <c r="CC72" s="1238"/>
      <c r="CD72" s="1238"/>
      <c r="CE72" s="1238"/>
      <c r="CF72" s="1238" t="s">
        <v>572</v>
      </c>
      <c r="CG72" s="1238"/>
      <c r="CH72" s="1238"/>
      <c r="CI72" s="1238"/>
      <c r="CJ72" s="1238"/>
      <c r="CK72" s="1238"/>
      <c r="CL72" s="1238"/>
      <c r="CM72" s="1238"/>
      <c r="CN72" s="1238" t="s">
        <v>573</v>
      </c>
      <c r="CO72" s="1238"/>
      <c r="CP72" s="1238"/>
      <c r="CQ72" s="1238"/>
      <c r="CR72" s="1238"/>
      <c r="CS72" s="1238"/>
      <c r="CT72" s="1238"/>
      <c r="CU72" s="1238"/>
      <c r="CV72" s="1238" t="s">
        <v>574</v>
      </c>
      <c r="CW72" s="1238"/>
      <c r="CX72" s="1238"/>
      <c r="CY72" s="1238"/>
      <c r="CZ72" s="1238"/>
      <c r="DA72" s="1238"/>
      <c r="DB72" s="1238"/>
      <c r="DC72" s="1238"/>
    </row>
    <row r="73" spans="2:107" ht="12.75" x14ac:dyDescent="0.25">
      <c r="B73" s="259"/>
      <c r="G73" s="1244"/>
      <c r="H73" s="1244"/>
      <c r="I73" s="1244"/>
      <c r="J73" s="1244"/>
      <c r="K73" s="1245"/>
      <c r="L73" s="1245"/>
      <c r="M73" s="1245"/>
      <c r="N73" s="1245"/>
      <c r="AM73" s="359"/>
      <c r="AN73" s="1241" t="s">
        <v>624</v>
      </c>
      <c r="AO73" s="1241"/>
      <c r="AP73" s="1241"/>
      <c r="AQ73" s="1241"/>
      <c r="AR73" s="1241"/>
      <c r="AS73" s="1241"/>
      <c r="AT73" s="1241"/>
      <c r="AU73" s="1241"/>
      <c r="AV73" s="1241"/>
      <c r="AW73" s="1241"/>
      <c r="AX73" s="1241"/>
      <c r="AY73" s="1241"/>
      <c r="AZ73" s="1241"/>
      <c r="BA73" s="1241"/>
      <c r="BB73" s="1241" t="s">
        <v>625</v>
      </c>
      <c r="BC73" s="1241"/>
      <c r="BD73" s="1241"/>
      <c r="BE73" s="1241"/>
      <c r="BF73" s="1241"/>
      <c r="BG73" s="1241"/>
      <c r="BH73" s="1241"/>
      <c r="BI73" s="1241"/>
      <c r="BJ73" s="1241"/>
      <c r="BK73" s="1241"/>
      <c r="BL73" s="1241"/>
      <c r="BM73" s="1241"/>
      <c r="BN73" s="1241"/>
      <c r="BO73" s="1241"/>
      <c r="BP73" s="1239">
        <v>164.3</v>
      </c>
      <c r="BQ73" s="1239"/>
      <c r="BR73" s="1239"/>
      <c r="BS73" s="1239"/>
      <c r="BT73" s="1239"/>
      <c r="BU73" s="1239"/>
      <c r="BV73" s="1239"/>
      <c r="BW73" s="1239"/>
      <c r="BX73" s="1239">
        <v>160.9</v>
      </c>
      <c r="BY73" s="1239"/>
      <c r="BZ73" s="1239"/>
      <c r="CA73" s="1239"/>
      <c r="CB73" s="1239"/>
      <c r="CC73" s="1239"/>
      <c r="CD73" s="1239"/>
      <c r="CE73" s="1239"/>
      <c r="CF73" s="1239">
        <v>156.30000000000001</v>
      </c>
      <c r="CG73" s="1239"/>
      <c r="CH73" s="1239"/>
      <c r="CI73" s="1239"/>
      <c r="CJ73" s="1239"/>
      <c r="CK73" s="1239"/>
      <c r="CL73" s="1239"/>
      <c r="CM73" s="1239"/>
      <c r="CN73" s="1239">
        <v>127.8</v>
      </c>
      <c r="CO73" s="1239"/>
      <c r="CP73" s="1239"/>
      <c r="CQ73" s="1239"/>
      <c r="CR73" s="1239"/>
      <c r="CS73" s="1239"/>
      <c r="CT73" s="1239"/>
      <c r="CU73" s="1239"/>
      <c r="CV73" s="1239">
        <v>124</v>
      </c>
      <c r="CW73" s="1239"/>
      <c r="CX73" s="1239"/>
      <c r="CY73" s="1239"/>
      <c r="CZ73" s="1239"/>
      <c r="DA73" s="1239"/>
      <c r="DB73" s="1239"/>
      <c r="DC73" s="1239"/>
    </row>
    <row r="74" spans="2:107" ht="12.75" x14ac:dyDescent="0.25">
      <c r="B74" s="259"/>
      <c r="G74" s="1244"/>
      <c r="H74" s="1244"/>
      <c r="I74" s="1244"/>
      <c r="J74" s="1244"/>
      <c r="K74" s="1245"/>
      <c r="L74" s="1245"/>
      <c r="M74" s="1245"/>
      <c r="N74" s="1245"/>
      <c r="AM74" s="359"/>
      <c r="AN74" s="1241"/>
      <c r="AO74" s="1241"/>
      <c r="AP74" s="1241"/>
      <c r="AQ74" s="1241"/>
      <c r="AR74" s="1241"/>
      <c r="AS74" s="1241"/>
      <c r="AT74" s="1241"/>
      <c r="AU74" s="1241"/>
      <c r="AV74" s="1241"/>
      <c r="AW74" s="1241"/>
      <c r="AX74" s="1241"/>
      <c r="AY74" s="1241"/>
      <c r="AZ74" s="1241"/>
      <c r="BA74" s="1241"/>
      <c r="BB74" s="1241"/>
      <c r="BC74" s="1241"/>
      <c r="BD74" s="1241"/>
      <c r="BE74" s="1241"/>
      <c r="BF74" s="1241"/>
      <c r="BG74" s="1241"/>
      <c r="BH74" s="1241"/>
      <c r="BI74" s="1241"/>
      <c r="BJ74" s="1241"/>
      <c r="BK74" s="1241"/>
      <c r="BL74" s="1241"/>
      <c r="BM74" s="1241"/>
      <c r="BN74" s="1241"/>
      <c r="BO74" s="1241"/>
      <c r="BP74" s="1239"/>
      <c r="BQ74" s="1239"/>
      <c r="BR74" s="1239"/>
      <c r="BS74" s="1239"/>
      <c r="BT74" s="1239"/>
      <c r="BU74" s="1239"/>
      <c r="BV74" s="1239"/>
      <c r="BW74" s="1239"/>
      <c r="BX74" s="1239"/>
      <c r="BY74" s="1239"/>
      <c r="BZ74" s="1239"/>
      <c r="CA74" s="1239"/>
      <c r="CB74" s="1239"/>
      <c r="CC74" s="1239"/>
      <c r="CD74" s="1239"/>
      <c r="CE74" s="1239"/>
      <c r="CF74" s="1239"/>
      <c r="CG74" s="1239"/>
      <c r="CH74" s="1239"/>
      <c r="CI74" s="1239"/>
      <c r="CJ74" s="1239"/>
      <c r="CK74" s="1239"/>
      <c r="CL74" s="1239"/>
      <c r="CM74" s="1239"/>
      <c r="CN74" s="1239"/>
      <c r="CO74" s="1239"/>
      <c r="CP74" s="1239"/>
      <c r="CQ74" s="1239"/>
      <c r="CR74" s="1239"/>
      <c r="CS74" s="1239"/>
      <c r="CT74" s="1239"/>
      <c r="CU74" s="1239"/>
      <c r="CV74" s="1239"/>
      <c r="CW74" s="1239"/>
      <c r="CX74" s="1239"/>
      <c r="CY74" s="1239"/>
      <c r="CZ74" s="1239"/>
      <c r="DA74" s="1239"/>
      <c r="DB74" s="1239"/>
      <c r="DC74" s="1239"/>
    </row>
    <row r="75" spans="2:107" ht="12.75" x14ac:dyDescent="0.25">
      <c r="B75" s="259"/>
      <c r="G75" s="1244"/>
      <c r="H75" s="1244"/>
      <c r="I75" s="1234"/>
      <c r="J75" s="1234"/>
      <c r="K75" s="1240"/>
      <c r="L75" s="1240"/>
      <c r="M75" s="1240"/>
      <c r="N75" s="1240"/>
      <c r="AM75" s="359"/>
      <c r="AN75" s="1241"/>
      <c r="AO75" s="1241"/>
      <c r="AP75" s="1241"/>
      <c r="AQ75" s="1241"/>
      <c r="AR75" s="1241"/>
      <c r="AS75" s="1241"/>
      <c r="AT75" s="1241"/>
      <c r="AU75" s="1241"/>
      <c r="AV75" s="1241"/>
      <c r="AW75" s="1241"/>
      <c r="AX75" s="1241"/>
      <c r="AY75" s="1241"/>
      <c r="AZ75" s="1241"/>
      <c r="BA75" s="1241"/>
      <c r="BB75" s="1241" t="s">
        <v>630</v>
      </c>
      <c r="BC75" s="1241"/>
      <c r="BD75" s="1241"/>
      <c r="BE75" s="1241"/>
      <c r="BF75" s="1241"/>
      <c r="BG75" s="1241"/>
      <c r="BH75" s="1241"/>
      <c r="BI75" s="1241"/>
      <c r="BJ75" s="1241"/>
      <c r="BK75" s="1241"/>
      <c r="BL75" s="1241"/>
      <c r="BM75" s="1241"/>
      <c r="BN75" s="1241"/>
      <c r="BO75" s="1241"/>
      <c r="BP75" s="1239">
        <v>11.9</v>
      </c>
      <c r="BQ75" s="1239"/>
      <c r="BR75" s="1239"/>
      <c r="BS75" s="1239"/>
      <c r="BT75" s="1239"/>
      <c r="BU75" s="1239"/>
      <c r="BV75" s="1239"/>
      <c r="BW75" s="1239"/>
      <c r="BX75" s="1239">
        <v>12.1</v>
      </c>
      <c r="BY75" s="1239"/>
      <c r="BZ75" s="1239"/>
      <c r="CA75" s="1239"/>
      <c r="CB75" s="1239"/>
      <c r="CC75" s="1239"/>
      <c r="CD75" s="1239"/>
      <c r="CE75" s="1239"/>
      <c r="CF75" s="1239">
        <v>12.3</v>
      </c>
      <c r="CG75" s="1239"/>
      <c r="CH75" s="1239"/>
      <c r="CI75" s="1239"/>
      <c r="CJ75" s="1239"/>
      <c r="CK75" s="1239"/>
      <c r="CL75" s="1239"/>
      <c r="CM75" s="1239"/>
      <c r="CN75" s="1239">
        <v>12.5</v>
      </c>
      <c r="CO75" s="1239"/>
      <c r="CP75" s="1239"/>
      <c r="CQ75" s="1239"/>
      <c r="CR75" s="1239"/>
      <c r="CS75" s="1239"/>
      <c r="CT75" s="1239"/>
      <c r="CU75" s="1239"/>
      <c r="CV75" s="1239">
        <v>12.6</v>
      </c>
      <c r="CW75" s="1239"/>
      <c r="CX75" s="1239"/>
      <c r="CY75" s="1239"/>
      <c r="CZ75" s="1239"/>
      <c r="DA75" s="1239"/>
      <c r="DB75" s="1239"/>
      <c r="DC75" s="1239"/>
    </row>
    <row r="76" spans="2:107" ht="12.75" x14ac:dyDescent="0.25">
      <c r="B76" s="259"/>
      <c r="G76" s="1244"/>
      <c r="H76" s="1244"/>
      <c r="I76" s="1234"/>
      <c r="J76" s="1234"/>
      <c r="K76" s="1240"/>
      <c r="L76" s="1240"/>
      <c r="M76" s="1240"/>
      <c r="N76" s="1240"/>
      <c r="AM76" s="359"/>
      <c r="AN76" s="1241"/>
      <c r="AO76" s="1241"/>
      <c r="AP76" s="1241"/>
      <c r="AQ76" s="1241"/>
      <c r="AR76" s="1241"/>
      <c r="AS76" s="1241"/>
      <c r="AT76" s="1241"/>
      <c r="AU76" s="1241"/>
      <c r="AV76" s="1241"/>
      <c r="AW76" s="1241"/>
      <c r="AX76" s="1241"/>
      <c r="AY76" s="1241"/>
      <c r="AZ76" s="1241"/>
      <c r="BA76" s="1241"/>
      <c r="BB76" s="1241"/>
      <c r="BC76" s="1241"/>
      <c r="BD76" s="1241"/>
      <c r="BE76" s="1241"/>
      <c r="BF76" s="1241"/>
      <c r="BG76" s="1241"/>
      <c r="BH76" s="1241"/>
      <c r="BI76" s="1241"/>
      <c r="BJ76" s="1241"/>
      <c r="BK76" s="1241"/>
      <c r="BL76" s="1241"/>
      <c r="BM76" s="1241"/>
      <c r="BN76" s="1241"/>
      <c r="BO76" s="1241"/>
      <c r="BP76" s="1239"/>
      <c r="BQ76" s="1239"/>
      <c r="BR76" s="1239"/>
      <c r="BS76" s="1239"/>
      <c r="BT76" s="1239"/>
      <c r="BU76" s="1239"/>
      <c r="BV76" s="1239"/>
      <c r="BW76" s="1239"/>
      <c r="BX76" s="1239"/>
      <c r="BY76" s="1239"/>
      <c r="BZ76" s="1239"/>
      <c r="CA76" s="1239"/>
      <c r="CB76" s="1239"/>
      <c r="CC76" s="1239"/>
      <c r="CD76" s="1239"/>
      <c r="CE76" s="1239"/>
      <c r="CF76" s="1239"/>
      <c r="CG76" s="1239"/>
      <c r="CH76" s="1239"/>
      <c r="CI76" s="1239"/>
      <c r="CJ76" s="1239"/>
      <c r="CK76" s="1239"/>
      <c r="CL76" s="1239"/>
      <c r="CM76" s="1239"/>
      <c r="CN76" s="1239"/>
      <c r="CO76" s="1239"/>
      <c r="CP76" s="1239"/>
      <c r="CQ76" s="1239"/>
      <c r="CR76" s="1239"/>
      <c r="CS76" s="1239"/>
      <c r="CT76" s="1239"/>
      <c r="CU76" s="1239"/>
      <c r="CV76" s="1239"/>
      <c r="CW76" s="1239"/>
      <c r="CX76" s="1239"/>
      <c r="CY76" s="1239"/>
      <c r="CZ76" s="1239"/>
      <c r="DA76" s="1239"/>
      <c r="DB76" s="1239"/>
      <c r="DC76" s="1239"/>
    </row>
    <row r="77" spans="2:107" ht="12.75" x14ac:dyDescent="0.25">
      <c r="B77" s="259"/>
      <c r="G77" s="1234"/>
      <c r="H77" s="1234"/>
      <c r="I77" s="1234"/>
      <c r="J77" s="1234"/>
      <c r="K77" s="1245"/>
      <c r="L77" s="1245"/>
      <c r="M77" s="1245"/>
      <c r="N77" s="1245"/>
      <c r="AN77" s="1238" t="s">
        <v>627</v>
      </c>
      <c r="AO77" s="1238"/>
      <c r="AP77" s="1238"/>
      <c r="AQ77" s="1238"/>
      <c r="AR77" s="1238"/>
      <c r="AS77" s="1238"/>
      <c r="AT77" s="1238"/>
      <c r="AU77" s="1238"/>
      <c r="AV77" s="1238"/>
      <c r="AW77" s="1238"/>
      <c r="AX77" s="1238"/>
      <c r="AY77" s="1238"/>
      <c r="AZ77" s="1238"/>
      <c r="BA77" s="1238"/>
      <c r="BB77" s="1241" t="s">
        <v>625</v>
      </c>
      <c r="BC77" s="1241"/>
      <c r="BD77" s="1241"/>
      <c r="BE77" s="1241"/>
      <c r="BF77" s="1241"/>
      <c r="BG77" s="1241"/>
      <c r="BH77" s="1241"/>
      <c r="BI77" s="1241"/>
      <c r="BJ77" s="1241"/>
      <c r="BK77" s="1241"/>
      <c r="BL77" s="1241"/>
      <c r="BM77" s="1241"/>
      <c r="BN77" s="1241"/>
      <c r="BO77" s="1241"/>
      <c r="BP77" s="1239">
        <v>15.3</v>
      </c>
      <c r="BQ77" s="1239"/>
      <c r="BR77" s="1239"/>
      <c r="BS77" s="1239"/>
      <c r="BT77" s="1239"/>
      <c r="BU77" s="1239"/>
      <c r="BV77" s="1239"/>
      <c r="BW77" s="1239"/>
      <c r="BX77" s="1239">
        <v>14.9</v>
      </c>
      <c r="BY77" s="1239"/>
      <c r="BZ77" s="1239"/>
      <c r="CA77" s="1239"/>
      <c r="CB77" s="1239"/>
      <c r="CC77" s="1239"/>
      <c r="CD77" s="1239"/>
      <c r="CE77" s="1239"/>
      <c r="CF77" s="1239">
        <v>14.5</v>
      </c>
      <c r="CG77" s="1239"/>
      <c r="CH77" s="1239"/>
      <c r="CI77" s="1239"/>
      <c r="CJ77" s="1239"/>
      <c r="CK77" s="1239"/>
      <c r="CL77" s="1239"/>
      <c r="CM77" s="1239"/>
      <c r="CN77" s="1239">
        <v>13.3</v>
      </c>
      <c r="CO77" s="1239"/>
      <c r="CP77" s="1239"/>
      <c r="CQ77" s="1239"/>
      <c r="CR77" s="1239"/>
      <c r="CS77" s="1239"/>
      <c r="CT77" s="1239"/>
      <c r="CU77" s="1239"/>
      <c r="CV77" s="1239">
        <v>5.4</v>
      </c>
      <c r="CW77" s="1239"/>
      <c r="CX77" s="1239"/>
      <c r="CY77" s="1239"/>
      <c r="CZ77" s="1239"/>
      <c r="DA77" s="1239"/>
      <c r="DB77" s="1239"/>
      <c r="DC77" s="1239"/>
    </row>
    <row r="78" spans="2:107" ht="12.75" x14ac:dyDescent="0.25">
      <c r="B78" s="259"/>
      <c r="G78" s="1234"/>
      <c r="H78" s="1234"/>
      <c r="I78" s="1234"/>
      <c r="J78" s="1234"/>
      <c r="K78" s="1245"/>
      <c r="L78" s="1245"/>
      <c r="M78" s="1245"/>
      <c r="N78" s="1245"/>
      <c r="AN78" s="1238"/>
      <c r="AO78" s="1238"/>
      <c r="AP78" s="1238"/>
      <c r="AQ78" s="1238"/>
      <c r="AR78" s="1238"/>
      <c r="AS78" s="1238"/>
      <c r="AT78" s="1238"/>
      <c r="AU78" s="1238"/>
      <c r="AV78" s="1238"/>
      <c r="AW78" s="1238"/>
      <c r="AX78" s="1238"/>
      <c r="AY78" s="1238"/>
      <c r="AZ78" s="1238"/>
      <c r="BA78" s="1238"/>
      <c r="BB78" s="1241"/>
      <c r="BC78" s="1241"/>
      <c r="BD78" s="1241"/>
      <c r="BE78" s="1241"/>
      <c r="BF78" s="1241"/>
      <c r="BG78" s="1241"/>
      <c r="BH78" s="1241"/>
      <c r="BI78" s="1241"/>
      <c r="BJ78" s="1241"/>
      <c r="BK78" s="1241"/>
      <c r="BL78" s="1241"/>
      <c r="BM78" s="1241"/>
      <c r="BN78" s="1241"/>
      <c r="BO78" s="1241"/>
      <c r="BP78" s="1239"/>
      <c r="BQ78" s="1239"/>
      <c r="BR78" s="1239"/>
      <c r="BS78" s="1239"/>
      <c r="BT78" s="1239"/>
      <c r="BU78" s="1239"/>
      <c r="BV78" s="1239"/>
      <c r="BW78" s="1239"/>
      <c r="BX78" s="1239"/>
      <c r="BY78" s="1239"/>
      <c r="BZ78" s="1239"/>
      <c r="CA78" s="1239"/>
      <c r="CB78" s="1239"/>
      <c r="CC78" s="1239"/>
      <c r="CD78" s="1239"/>
      <c r="CE78" s="1239"/>
      <c r="CF78" s="1239"/>
      <c r="CG78" s="1239"/>
      <c r="CH78" s="1239"/>
      <c r="CI78" s="1239"/>
      <c r="CJ78" s="1239"/>
      <c r="CK78" s="1239"/>
      <c r="CL78" s="1239"/>
      <c r="CM78" s="1239"/>
      <c r="CN78" s="1239"/>
      <c r="CO78" s="1239"/>
      <c r="CP78" s="1239"/>
      <c r="CQ78" s="1239"/>
      <c r="CR78" s="1239"/>
      <c r="CS78" s="1239"/>
      <c r="CT78" s="1239"/>
      <c r="CU78" s="1239"/>
      <c r="CV78" s="1239"/>
      <c r="CW78" s="1239"/>
      <c r="CX78" s="1239"/>
      <c r="CY78" s="1239"/>
      <c r="CZ78" s="1239"/>
      <c r="DA78" s="1239"/>
      <c r="DB78" s="1239"/>
      <c r="DC78" s="1239"/>
    </row>
    <row r="79" spans="2:107" ht="12.75" x14ac:dyDescent="0.25">
      <c r="B79" s="259"/>
      <c r="G79" s="1234"/>
      <c r="H79" s="1234"/>
      <c r="I79" s="1243"/>
      <c r="J79" s="1243"/>
      <c r="K79" s="1246"/>
      <c r="L79" s="1246"/>
      <c r="M79" s="1246"/>
      <c r="N79" s="1246"/>
      <c r="AN79" s="1238"/>
      <c r="AO79" s="1238"/>
      <c r="AP79" s="1238"/>
      <c r="AQ79" s="1238"/>
      <c r="AR79" s="1238"/>
      <c r="AS79" s="1238"/>
      <c r="AT79" s="1238"/>
      <c r="AU79" s="1238"/>
      <c r="AV79" s="1238"/>
      <c r="AW79" s="1238"/>
      <c r="AX79" s="1238"/>
      <c r="AY79" s="1238"/>
      <c r="AZ79" s="1238"/>
      <c r="BA79" s="1238"/>
      <c r="BB79" s="1241" t="s">
        <v>630</v>
      </c>
      <c r="BC79" s="1241"/>
      <c r="BD79" s="1241"/>
      <c r="BE79" s="1241"/>
      <c r="BF79" s="1241"/>
      <c r="BG79" s="1241"/>
      <c r="BH79" s="1241"/>
      <c r="BI79" s="1241"/>
      <c r="BJ79" s="1241"/>
      <c r="BK79" s="1241"/>
      <c r="BL79" s="1241"/>
      <c r="BM79" s="1241"/>
      <c r="BN79" s="1241"/>
      <c r="BO79" s="1241"/>
      <c r="BP79" s="1239">
        <v>8.5</v>
      </c>
      <c r="BQ79" s="1239"/>
      <c r="BR79" s="1239"/>
      <c r="BS79" s="1239"/>
      <c r="BT79" s="1239"/>
      <c r="BU79" s="1239"/>
      <c r="BV79" s="1239"/>
      <c r="BW79" s="1239"/>
      <c r="BX79" s="1239">
        <v>8.5</v>
      </c>
      <c r="BY79" s="1239"/>
      <c r="BZ79" s="1239"/>
      <c r="CA79" s="1239"/>
      <c r="CB79" s="1239"/>
      <c r="CC79" s="1239"/>
      <c r="CD79" s="1239"/>
      <c r="CE79" s="1239"/>
      <c r="CF79" s="1239">
        <v>8.4</v>
      </c>
      <c r="CG79" s="1239"/>
      <c r="CH79" s="1239"/>
      <c r="CI79" s="1239"/>
      <c r="CJ79" s="1239"/>
      <c r="CK79" s="1239"/>
      <c r="CL79" s="1239"/>
      <c r="CM79" s="1239"/>
      <c r="CN79" s="1239">
        <v>8.4</v>
      </c>
      <c r="CO79" s="1239"/>
      <c r="CP79" s="1239"/>
      <c r="CQ79" s="1239"/>
      <c r="CR79" s="1239"/>
      <c r="CS79" s="1239"/>
      <c r="CT79" s="1239"/>
      <c r="CU79" s="1239"/>
      <c r="CV79" s="1239">
        <v>8.4</v>
      </c>
      <c r="CW79" s="1239"/>
      <c r="CX79" s="1239"/>
      <c r="CY79" s="1239"/>
      <c r="CZ79" s="1239"/>
      <c r="DA79" s="1239"/>
      <c r="DB79" s="1239"/>
      <c r="DC79" s="1239"/>
    </row>
    <row r="80" spans="2:107" ht="12.75" x14ac:dyDescent="0.25">
      <c r="B80" s="259"/>
      <c r="G80" s="1234"/>
      <c r="H80" s="1234"/>
      <c r="I80" s="1243"/>
      <c r="J80" s="1243"/>
      <c r="K80" s="1246"/>
      <c r="L80" s="1246"/>
      <c r="M80" s="1246"/>
      <c r="N80" s="1246"/>
      <c r="AN80" s="1238"/>
      <c r="AO80" s="1238"/>
      <c r="AP80" s="1238"/>
      <c r="AQ80" s="1238"/>
      <c r="AR80" s="1238"/>
      <c r="AS80" s="1238"/>
      <c r="AT80" s="1238"/>
      <c r="AU80" s="1238"/>
      <c r="AV80" s="1238"/>
      <c r="AW80" s="1238"/>
      <c r="AX80" s="1238"/>
      <c r="AY80" s="1238"/>
      <c r="AZ80" s="1238"/>
      <c r="BA80" s="1238"/>
      <c r="BB80" s="1241"/>
      <c r="BC80" s="1241"/>
      <c r="BD80" s="1241"/>
      <c r="BE80" s="1241"/>
      <c r="BF80" s="1241"/>
      <c r="BG80" s="1241"/>
      <c r="BH80" s="1241"/>
      <c r="BI80" s="1241"/>
      <c r="BJ80" s="1241"/>
      <c r="BK80" s="1241"/>
      <c r="BL80" s="1241"/>
      <c r="BM80" s="1241"/>
      <c r="BN80" s="1241"/>
      <c r="BO80" s="1241"/>
      <c r="BP80" s="1239"/>
      <c r="BQ80" s="1239"/>
      <c r="BR80" s="1239"/>
      <c r="BS80" s="1239"/>
      <c r="BT80" s="1239"/>
      <c r="BU80" s="1239"/>
      <c r="BV80" s="1239"/>
      <c r="BW80" s="1239"/>
      <c r="BX80" s="1239"/>
      <c r="BY80" s="1239"/>
      <c r="BZ80" s="1239"/>
      <c r="CA80" s="1239"/>
      <c r="CB80" s="1239"/>
      <c r="CC80" s="1239"/>
      <c r="CD80" s="1239"/>
      <c r="CE80" s="1239"/>
      <c r="CF80" s="1239"/>
      <c r="CG80" s="1239"/>
      <c r="CH80" s="1239"/>
      <c r="CI80" s="1239"/>
      <c r="CJ80" s="1239"/>
      <c r="CK80" s="1239"/>
      <c r="CL80" s="1239"/>
      <c r="CM80" s="1239"/>
      <c r="CN80" s="1239"/>
      <c r="CO80" s="1239"/>
      <c r="CP80" s="1239"/>
      <c r="CQ80" s="1239"/>
      <c r="CR80" s="1239"/>
      <c r="CS80" s="1239"/>
      <c r="CT80" s="1239"/>
      <c r="CU80" s="1239"/>
      <c r="CV80" s="1239"/>
      <c r="CW80" s="1239"/>
      <c r="CX80" s="1239"/>
      <c r="CY80" s="1239"/>
      <c r="CZ80" s="1239"/>
      <c r="DA80" s="1239"/>
      <c r="DB80" s="1239"/>
      <c r="DC80" s="1239"/>
    </row>
    <row r="81" spans="2:109" ht="12.75" x14ac:dyDescent="0.25">
      <c r="B81" s="259"/>
    </row>
    <row r="82" spans="2:109" ht="16.149999999999999" x14ac:dyDescent="0.2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2.75" x14ac:dyDescent="0.2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2.75" x14ac:dyDescent="0.25">
      <c r="DD84" s="255"/>
      <c r="DE84" s="255"/>
    </row>
    <row r="85" spans="2:109" ht="12.75" x14ac:dyDescent="0.25">
      <c r="DD85" s="255"/>
      <c r="DE85" s="255"/>
    </row>
  </sheetData>
  <sheetProtection algorithmName="SHA-512" hashValue="q3vM8TiwRPTXSZymHJm8US1v40a/5kYGFJNnq+qg4+f5Vuslzy+IqP9L9b4y0sI0VkGPyyKsTh+VJU0Po68kGg==" saltValue="JEipNtOdVb9TU/Ju1SCCr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0B3327-EE43-4105-A8FC-B8CAA03F4377}">
  <sheetPr>
    <pageSetUpPr fitToPage="1"/>
  </sheetPr>
  <dimension ref="A1:DR125"/>
  <sheetViews>
    <sheetView showGridLines="0" zoomScale="75" zoomScaleNormal="75" zoomScaleSheetLayoutView="70" workbookViewId="0"/>
  </sheetViews>
  <sheetFormatPr defaultColWidth="0" defaultRowHeight="13.5" customHeight="1" zeroHeight="1" x14ac:dyDescent="0.25"/>
  <cols>
    <col min="1" max="34" width="2.46484375" style="254" customWidth="1"/>
    <col min="35" max="122" width="2.46484375" style="253" customWidth="1"/>
    <col min="123" max="16384" width="2.46484375" style="253" hidden="1"/>
  </cols>
  <sheetData>
    <row r="1" spans="1:34" ht="13.5" customHeight="1"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2.75" x14ac:dyDescent="0.25">
      <c r="S2" s="253"/>
      <c r="AH2" s="253"/>
    </row>
    <row r="3" spans="1:34"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2.75" x14ac:dyDescent="0.25"/>
    <row r="5" spans="1:34" ht="12.75" x14ac:dyDescent="0.25"/>
    <row r="6" spans="1:34" ht="12.75" x14ac:dyDescent="0.25"/>
    <row r="7" spans="1:34" ht="12.75" x14ac:dyDescent="0.25"/>
    <row r="8" spans="1:34" ht="12.75" x14ac:dyDescent="0.25"/>
    <row r="9" spans="1:34" ht="12.75" x14ac:dyDescent="0.25">
      <c r="AH9" s="253"/>
    </row>
    <row r="10" spans="1:34" ht="12.75" x14ac:dyDescent="0.25"/>
    <row r="11" spans="1:34" ht="12.75" x14ac:dyDescent="0.25"/>
    <row r="12" spans="1:34" ht="12.75" x14ac:dyDescent="0.25"/>
    <row r="13" spans="1:34" ht="12.75" x14ac:dyDescent="0.25"/>
    <row r="14" spans="1:34" ht="12.75" x14ac:dyDescent="0.25"/>
    <row r="15" spans="1:34" ht="12.75" x14ac:dyDescent="0.25"/>
    <row r="16" spans="1:34" ht="12.75" x14ac:dyDescent="0.25"/>
    <row r="17" spans="12:34" ht="12.75" x14ac:dyDescent="0.25">
      <c r="AH17" s="253"/>
    </row>
    <row r="18" spans="12:34" ht="12.75" x14ac:dyDescent="0.25"/>
    <row r="19" spans="12:34" ht="12.75" x14ac:dyDescent="0.25"/>
    <row r="20" spans="12:34" ht="12.75" x14ac:dyDescent="0.25">
      <c r="AH20" s="253"/>
    </row>
    <row r="21" spans="12:34" ht="12.75" x14ac:dyDescent="0.25">
      <c r="AH21" s="253"/>
    </row>
    <row r="22" spans="12:34" ht="12.75" x14ac:dyDescent="0.25"/>
    <row r="23" spans="12:34" ht="12.75" x14ac:dyDescent="0.25"/>
    <row r="24" spans="12:34" ht="12.75" x14ac:dyDescent="0.25">
      <c r="Q24" s="253"/>
    </row>
    <row r="25" spans="12:34" ht="12.75" x14ac:dyDescent="0.25"/>
    <row r="26" spans="12:34" ht="12.75" x14ac:dyDescent="0.25"/>
    <row r="27" spans="12:34" ht="12.75" x14ac:dyDescent="0.25"/>
    <row r="28" spans="12:34" ht="12.75" x14ac:dyDescent="0.25">
      <c r="O28" s="253"/>
      <c r="T28" s="253"/>
      <c r="AH28" s="253"/>
    </row>
    <row r="29" spans="12:34" ht="12.75" x14ac:dyDescent="0.25"/>
    <row r="30" spans="12:34" ht="12.75" x14ac:dyDescent="0.25"/>
    <row r="31" spans="12:34" ht="12.75" x14ac:dyDescent="0.25">
      <c r="Q31" s="253"/>
    </row>
    <row r="32" spans="12:34" ht="12.75" x14ac:dyDescent="0.25">
      <c r="L32" s="253"/>
    </row>
    <row r="33" spans="2:34" ht="12.75" x14ac:dyDescent="0.25">
      <c r="C33" s="253"/>
      <c r="E33" s="253"/>
      <c r="G33" s="253"/>
      <c r="I33" s="253"/>
      <c r="X33" s="253"/>
    </row>
    <row r="34" spans="2:34" ht="12.75" x14ac:dyDescent="0.25">
      <c r="B34" s="253"/>
      <c r="P34" s="253"/>
      <c r="R34" s="253"/>
      <c r="T34" s="253"/>
    </row>
    <row r="35" spans="2:34" ht="12.75" x14ac:dyDescent="0.25">
      <c r="D35" s="253"/>
      <c r="W35" s="253"/>
      <c r="AC35" s="253"/>
      <c r="AD35" s="253"/>
      <c r="AE35" s="253"/>
      <c r="AF35" s="253"/>
      <c r="AG35" s="253"/>
      <c r="AH35" s="253"/>
    </row>
    <row r="36" spans="2:34" ht="12.75" x14ac:dyDescent="0.25">
      <c r="H36" s="253"/>
      <c r="J36" s="253"/>
      <c r="K36" s="253"/>
      <c r="M36" s="253"/>
      <c r="Y36" s="253"/>
      <c r="Z36" s="253"/>
      <c r="AA36" s="253"/>
      <c r="AB36" s="253"/>
      <c r="AC36" s="253"/>
      <c r="AD36" s="253"/>
      <c r="AE36" s="253"/>
      <c r="AF36" s="253"/>
      <c r="AG36" s="253"/>
      <c r="AH36" s="253"/>
    </row>
    <row r="37" spans="2:34" ht="12.75" x14ac:dyDescent="0.25">
      <c r="AH37" s="253"/>
    </row>
    <row r="38" spans="2:34" ht="12.75" x14ac:dyDescent="0.25">
      <c r="AG38" s="253"/>
      <c r="AH38" s="253"/>
    </row>
    <row r="39" spans="2:34" ht="12.75" x14ac:dyDescent="0.25"/>
    <row r="40" spans="2:34" ht="12.75" x14ac:dyDescent="0.25">
      <c r="X40" s="253"/>
    </row>
    <row r="41" spans="2:34" ht="12.75" x14ac:dyDescent="0.25">
      <c r="R41" s="253"/>
    </row>
    <row r="42" spans="2:34" ht="12.75" x14ac:dyDescent="0.25">
      <c r="W42" s="253"/>
    </row>
    <row r="43" spans="2:34" ht="12.75" x14ac:dyDescent="0.25">
      <c r="Y43" s="253"/>
      <c r="Z43" s="253"/>
      <c r="AA43" s="253"/>
      <c r="AB43" s="253"/>
      <c r="AC43" s="253"/>
      <c r="AD43" s="253"/>
      <c r="AE43" s="253"/>
      <c r="AF43" s="253"/>
      <c r="AG43" s="253"/>
      <c r="AH43" s="253"/>
    </row>
    <row r="44" spans="2:34" ht="12.75" x14ac:dyDescent="0.25">
      <c r="AH44" s="253"/>
    </row>
    <row r="45" spans="2:34" ht="12.75" x14ac:dyDescent="0.25">
      <c r="X45" s="253"/>
    </row>
    <row r="46" spans="2:34" ht="12.75" x14ac:dyDescent="0.25"/>
    <row r="47" spans="2:34" ht="12.75" x14ac:dyDescent="0.25"/>
    <row r="48" spans="2:34" ht="12.75" x14ac:dyDescent="0.25">
      <c r="W48" s="253"/>
      <c r="Y48" s="253"/>
      <c r="Z48" s="253"/>
      <c r="AA48" s="253"/>
      <c r="AB48" s="253"/>
      <c r="AC48" s="253"/>
      <c r="AD48" s="253"/>
      <c r="AE48" s="253"/>
      <c r="AF48" s="253"/>
      <c r="AG48" s="253"/>
      <c r="AH48" s="253"/>
    </row>
    <row r="49" spans="28:34" ht="12.75" x14ac:dyDescent="0.25"/>
    <row r="50" spans="28:34" ht="12.75" x14ac:dyDescent="0.25">
      <c r="AE50" s="253"/>
      <c r="AF50" s="253"/>
      <c r="AG50" s="253"/>
      <c r="AH50" s="253"/>
    </row>
    <row r="51" spans="28:34" ht="12.75" x14ac:dyDescent="0.25">
      <c r="AC51" s="253"/>
      <c r="AD51" s="253"/>
      <c r="AE51" s="253"/>
      <c r="AF51" s="253"/>
      <c r="AG51" s="253"/>
      <c r="AH51" s="253"/>
    </row>
    <row r="52" spans="28:34" ht="12.75" x14ac:dyDescent="0.25"/>
    <row r="53" spans="28:34" ht="12.75" x14ac:dyDescent="0.25">
      <c r="AF53" s="253"/>
      <c r="AG53" s="253"/>
      <c r="AH53" s="253"/>
    </row>
    <row r="54" spans="28:34" ht="12.75" x14ac:dyDescent="0.25">
      <c r="AH54" s="253"/>
    </row>
    <row r="55" spans="28:34" ht="12.75" x14ac:dyDescent="0.25"/>
    <row r="56" spans="28:34" ht="12.75" x14ac:dyDescent="0.25">
      <c r="AB56" s="253"/>
      <c r="AC56" s="253"/>
      <c r="AD56" s="253"/>
      <c r="AE56" s="253"/>
      <c r="AF56" s="253"/>
      <c r="AG56" s="253"/>
      <c r="AH56" s="253"/>
    </row>
    <row r="57" spans="28:34" ht="12.75" x14ac:dyDescent="0.25">
      <c r="AH57" s="253"/>
    </row>
    <row r="58" spans="28:34" ht="12.75" x14ac:dyDescent="0.25">
      <c r="AH58" s="253"/>
    </row>
    <row r="59" spans="28:34" ht="12.75" x14ac:dyDescent="0.25"/>
    <row r="60" spans="28:34" ht="12.75" x14ac:dyDescent="0.25"/>
    <row r="61" spans="28:34" ht="12.75" x14ac:dyDescent="0.25"/>
    <row r="62" spans="28:34" ht="12.75" x14ac:dyDescent="0.25"/>
    <row r="63" spans="28:34" ht="12.75" x14ac:dyDescent="0.25">
      <c r="AH63" s="253"/>
    </row>
    <row r="64" spans="28:34" ht="12.75" x14ac:dyDescent="0.25">
      <c r="AG64" s="253"/>
      <c r="AH64" s="253"/>
    </row>
    <row r="65" spans="28:34" ht="12.75" x14ac:dyDescent="0.25"/>
    <row r="66" spans="28:34" ht="12.75" x14ac:dyDescent="0.25"/>
    <row r="67" spans="28:34" ht="12.75" x14ac:dyDescent="0.25"/>
    <row r="68" spans="28:34" ht="12.75" x14ac:dyDescent="0.25">
      <c r="AB68" s="253"/>
      <c r="AC68" s="253"/>
      <c r="AD68" s="253"/>
      <c r="AE68" s="253"/>
      <c r="AF68" s="253"/>
      <c r="AG68" s="253"/>
      <c r="AH68" s="253"/>
    </row>
    <row r="69" spans="28:34" ht="12.75" x14ac:dyDescent="0.25">
      <c r="AF69" s="253"/>
      <c r="AG69" s="253"/>
      <c r="AH69" s="253"/>
    </row>
    <row r="70" spans="28:34" ht="12.75" x14ac:dyDescent="0.25"/>
    <row r="71" spans="28:34" ht="12.75" x14ac:dyDescent="0.25"/>
    <row r="72" spans="28:34" ht="12.75" x14ac:dyDescent="0.25"/>
    <row r="73" spans="28:34" ht="12.75" x14ac:dyDescent="0.25"/>
    <row r="74" spans="28:34" ht="12.75" x14ac:dyDescent="0.25"/>
    <row r="75" spans="28:34" ht="12.75" x14ac:dyDescent="0.25">
      <c r="AH75" s="253"/>
    </row>
    <row r="76" spans="28:34" ht="12.75" x14ac:dyDescent="0.25">
      <c r="AF76" s="253"/>
      <c r="AG76" s="253"/>
      <c r="AH76" s="253"/>
    </row>
    <row r="77" spans="28:34" ht="12.75" x14ac:dyDescent="0.25">
      <c r="AG77" s="253"/>
      <c r="AH77" s="253"/>
    </row>
    <row r="78" spans="28:34" ht="12.75" x14ac:dyDescent="0.25"/>
    <row r="79" spans="28:34" ht="12.75" x14ac:dyDescent="0.25"/>
    <row r="80" spans="28:34" ht="12.75" x14ac:dyDescent="0.25"/>
    <row r="81" spans="25:34" ht="12.75" x14ac:dyDescent="0.25"/>
    <row r="82" spans="25:34" ht="12.75" x14ac:dyDescent="0.25">
      <c r="Y82" s="253"/>
    </row>
    <row r="83" spans="25:34" ht="12.75" x14ac:dyDescent="0.25">
      <c r="Y83" s="253"/>
      <c r="Z83" s="253"/>
      <c r="AA83" s="253"/>
      <c r="AB83" s="253"/>
      <c r="AC83" s="253"/>
      <c r="AD83" s="253"/>
      <c r="AE83" s="253"/>
      <c r="AF83" s="253"/>
      <c r="AG83" s="253"/>
      <c r="AH83" s="253"/>
    </row>
    <row r="84" spans="25:34" ht="12.75" x14ac:dyDescent="0.25"/>
    <row r="85" spans="25:34" ht="12.75" x14ac:dyDescent="0.25"/>
    <row r="86" spans="25:34" ht="12.75" x14ac:dyDescent="0.25"/>
    <row r="87" spans="25:34" ht="12.75" x14ac:dyDescent="0.25"/>
    <row r="88" spans="25:34" ht="12.75" x14ac:dyDescent="0.25">
      <c r="AH88" s="253"/>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3"/>
      <c r="AG94" s="253"/>
      <c r="AH94" s="253"/>
    </row>
    <row r="95" spans="25:34" ht="13.5" customHeight="1" x14ac:dyDescent="0.25">
      <c r="AH95" s="253"/>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3"/>
    </row>
    <row r="102" spans="33:34" ht="13.5" customHeight="1" x14ac:dyDescent="0.25"/>
    <row r="103" spans="33:34" ht="13.5" customHeight="1" x14ac:dyDescent="0.25"/>
    <row r="104" spans="33:34" ht="13.5" customHeight="1" x14ac:dyDescent="0.25">
      <c r="AG104" s="253"/>
      <c r="AH104" s="253"/>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3"/>
    </row>
    <row r="117" spans="34:122" ht="13.5" customHeight="1" x14ac:dyDescent="0.25"/>
    <row r="118" spans="34:122" ht="13.5" customHeight="1" x14ac:dyDescent="0.25"/>
    <row r="119" spans="34:122" ht="13.5" customHeight="1" x14ac:dyDescent="0.25"/>
    <row r="120" spans="34:122" ht="13.5" customHeight="1" x14ac:dyDescent="0.25">
      <c r="AH120" s="253"/>
    </row>
    <row r="121" spans="34:122" ht="13.5" customHeight="1" x14ac:dyDescent="0.25">
      <c r="AH121" s="253"/>
    </row>
    <row r="122" spans="34:122" ht="13.5" customHeight="1" x14ac:dyDescent="0.25"/>
    <row r="123" spans="34:122" ht="13.5" customHeight="1" x14ac:dyDescent="0.25"/>
    <row r="124" spans="34:122" ht="13.5" customHeight="1" x14ac:dyDescent="0.25"/>
    <row r="125" spans="34:122" ht="13.5" customHeight="1" x14ac:dyDescent="0.25">
      <c r="DR125" s="253" t="s">
        <v>517</v>
      </c>
    </row>
  </sheetData>
  <sheetProtection algorithmName="SHA-512" hashValue="PoONPNMcINPdmrHIKOY8btiIgVIADu4SEiXjj3M9+8QdH0ofsFByN9AtMkbCU1goBTvCZbM17+Y4DbgZmpaHHg==" saltValue="aWAzoamasxws7yqbCpPbU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C4D701-8E9A-4180-BE02-0DD28A97E91F}">
  <sheetPr>
    <pageSetUpPr fitToPage="1"/>
  </sheetPr>
  <dimension ref="A1:DR125"/>
  <sheetViews>
    <sheetView showGridLines="0" zoomScale="75" zoomScaleNormal="75" zoomScaleSheetLayoutView="55" workbookViewId="0"/>
  </sheetViews>
  <sheetFormatPr defaultColWidth="0" defaultRowHeight="13.5" customHeight="1" zeroHeight="1" x14ac:dyDescent="0.25"/>
  <cols>
    <col min="1" max="34" width="2.46484375" style="254" customWidth="1"/>
    <col min="35" max="122" width="2.46484375" style="253" customWidth="1"/>
    <col min="123" max="16384" width="2.46484375" style="253" hidden="1"/>
  </cols>
  <sheetData>
    <row r="1" spans="2:34" ht="13.5" customHeight="1"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2.75" x14ac:dyDescent="0.25">
      <c r="S2" s="253"/>
      <c r="AH2" s="253"/>
    </row>
    <row r="3" spans="2:34"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2.75" x14ac:dyDescent="0.25"/>
    <row r="5" spans="2:34" ht="12.75" x14ac:dyDescent="0.25"/>
    <row r="6" spans="2:34" ht="12.75" x14ac:dyDescent="0.25"/>
    <row r="7" spans="2:34" ht="12.75" x14ac:dyDescent="0.25"/>
    <row r="8" spans="2:34" ht="12.75" x14ac:dyDescent="0.25"/>
    <row r="9" spans="2:34" ht="12.75" x14ac:dyDescent="0.25">
      <c r="AH9" s="253"/>
    </row>
    <row r="10" spans="2:34" ht="12.75" x14ac:dyDescent="0.25"/>
    <row r="11" spans="2:34" ht="12.75" x14ac:dyDescent="0.25"/>
    <row r="12" spans="2:34" ht="12.75" x14ac:dyDescent="0.25"/>
    <row r="13" spans="2:34" ht="12.75" x14ac:dyDescent="0.25"/>
    <row r="14" spans="2:34" ht="12.75" x14ac:dyDescent="0.25"/>
    <row r="15" spans="2:34" ht="12.75" x14ac:dyDescent="0.25"/>
    <row r="16" spans="2:34" ht="12.75" x14ac:dyDescent="0.25"/>
    <row r="17" spans="12:34" ht="12.75" x14ac:dyDescent="0.25">
      <c r="AH17" s="253"/>
    </row>
    <row r="18" spans="12:34" ht="12.75" x14ac:dyDescent="0.25"/>
    <row r="19" spans="12:34" ht="12.75" x14ac:dyDescent="0.25"/>
    <row r="20" spans="12:34" ht="12.75" x14ac:dyDescent="0.25">
      <c r="AH20" s="253"/>
    </row>
    <row r="21" spans="12:34" ht="12.75" x14ac:dyDescent="0.25">
      <c r="AH21" s="253"/>
    </row>
    <row r="22" spans="12:34" ht="12.75" x14ac:dyDescent="0.25"/>
    <row r="23" spans="12:34" ht="12.75" x14ac:dyDescent="0.25"/>
    <row r="24" spans="12:34" ht="12.75" x14ac:dyDescent="0.25">
      <c r="Q24" s="253"/>
    </row>
    <row r="25" spans="12:34" ht="12.75" x14ac:dyDescent="0.25"/>
    <row r="26" spans="12:34" ht="12.75" x14ac:dyDescent="0.25"/>
    <row r="27" spans="12:34" ht="12.75" x14ac:dyDescent="0.25"/>
    <row r="28" spans="12:34" ht="12.75" x14ac:dyDescent="0.25">
      <c r="O28" s="253"/>
      <c r="T28" s="253"/>
      <c r="AH28" s="253"/>
    </row>
    <row r="29" spans="12:34" ht="12.75" x14ac:dyDescent="0.25"/>
    <row r="30" spans="12:34" ht="12.75" x14ac:dyDescent="0.25"/>
    <row r="31" spans="12:34" ht="12.75" x14ac:dyDescent="0.25">
      <c r="Q31" s="253"/>
    </row>
    <row r="32" spans="12:34" ht="12.75" x14ac:dyDescent="0.25">
      <c r="L32" s="253"/>
    </row>
    <row r="33" spans="2:34" ht="12.75" x14ac:dyDescent="0.25">
      <c r="C33" s="253"/>
      <c r="E33" s="253"/>
      <c r="G33" s="253"/>
      <c r="I33" s="253"/>
      <c r="X33" s="253"/>
    </row>
    <row r="34" spans="2:34" ht="12.75" x14ac:dyDescent="0.25">
      <c r="B34" s="253"/>
      <c r="P34" s="253"/>
      <c r="R34" s="253"/>
      <c r="T34" s="253"/>
    </row>
    <row r="35" spans="2:34" ht="12.75" x14ac:dyDescent="0.25">
      <c r="D35" s="253"/>
      <c r="W35" s="253"/>
      <c r="AC35" s="253"/>
      <c r="AD35" s="253"/>
      <c r="AE35" s="253"/>
      <c r="AF35" s="253"/>
      <c r="AG35" s="253"/>
      <c r="AH35" s="253"/>
    </row>
    <row r="36" spans="2:34" ht="12.75" x14ac:dyDescent="0.25">
      <c r="H36" s="253"/>
      <c r="J36" s="253"/>
      <c r="K36" s="253"/>
      <c r="M36" s="253"/>
      <c r="Y36" s="253"/>
      <c r="Z36" s="253"/>
      <c r="AA36" s="253"/>
      <c r="AB36" s="253"/>
      <c r="AC36" s="253"/>
      <c r="AD36" s="253"/>
      <c r="AE36" s="253"/>
      <c r="AF36" s="253"/>
      <c r="AG36" s="253"/>
      <c r="AH36" s="253"/>
    </row>
    <row r="37" spans="2:34" ht="12.75" x14ac:dyDescent="0.25">
      <c r="AH37" s="253"/>
    </row>
    <row r="38" spans="2:34" ht="12.75" x14ac:dyDescent="0.25">
      <c r="AG38" s="253"/>
      <c r="AH38" s="253"/>
    </row>
    <row r="39" spans="2:34" ht="12.75" x14ac:dyDescent="0.25"/>
    <row r="40" spans="2:34" ht="12.75" x14ac:dyDescent="0.25">
      <c r="X40" s="253"/>
    </row>
    <row r="41" spans="2:34" ht="12.75" x14ac:dyDescent="0.25">
      <c r="R41" s="253"/>
    </row>
    <row r="42" spans="2:34" ht="12.75" x14ac:dyDescent="0.25">
      <c r="W42" s="253"/>
    </row>
    <row r="43" spans="2:34" ht="12.75" x14ac:dyDescent="0.25">
      <c r="Y43" s="253"/>
      <c r="Z43" s="253"/>
      <c r="AA43" s="253"/>
      <c r="AB43" s="253"/>
      <c r="AC43" s="253"/>
      <c r="AD43" s="253"/>
      <c r="AE43" s="253"/>
      <c r="AF43" s="253"/>
      <c r="AG43" s="253"/>
      <c r="AH43" s="253"/>
    </row>
    <row r="44" spans="2:34" ht="12.75" x14ac:dyDescent="0.25">
      <c r="AH44" s="253"/>
    </row>
    <row r="45" spans="2:34" ht="12.75" x14ac:dyDescent="0.25">
      <c r="X45" s="253"/>
    </row>
    <row r="46" spans="2:34" ht="12.75" x14ac:dyDescent="0.25"/>
    <row r="47" spans="2:34" ht="12.75" x14ac:dyDescent="0.25"/>
    <row r="48" spans="2:34" ht="12.75" x14ac:dyDescent="0.25">
      <c r="W48" s="253"/>
      <c r="Y48" s="253"/>
      <c r="Z48" s="253"/>
      <c r="AA48" s="253"/>
      <c r="AB48" s="253"/>
      <c r="AC48" s="253"/>
      <c r="AD48" s="253"/>
      <c r="AE48" s="253"/>
      <c r="AF48" s="253"/>
      <c r="AG48" s="253"/>
      <c r="AH48" s="253"/>
    </row>
    <row r="49" spans="28:34" ht="12.75" x14ac:dyDescent="0.25"/>
    <row r="50" spans="28:34" ht="12.75" x14ac:dyDescent="0.25">
      <c r="AE50" s="253"/>
      <c r="AF50" s="253"/>
      <c r="AG50" s="253"/>
      <c r="AH50" s="253"/>
    </row>
    <row r="51" spans="28:34" ht="12.75" x14ac:dyDescent="0.25">
      <c r="AC51" s="253"/>
      <c r="AD51" s="253"/>
      <c r="AE51" s="253"/>
      <c r="AF51" s="253"/>
      <c r="AG51" s="253"/>
      <c r="AH51" s="253"/>
    </row>
    <row r="52" spans="28:34" ht="12.75" x14ac:dyDescent="0.25"/>
    <row r="53" spans="28:34" ht="12.75" x14ac:dyDescent="0.25">
      <c r="AF53" s="253"/>
      <c r="AG53" s="253"/>
      <c r="AH53" s="253"/>
    </row>
    <row r="54" spans="28:34" ht="12.75" x14ac:dyDescent="0.25">
      <c r="AH54" s="253"/>
    </row>
    <row r="55" spans="28:34" ht="12.75" x14ac:dyDescent="0.25"/>
    <row r="56" spans="28:34" ht="12.75" x14ac:dyDescent="0.25">
      <c r="AB56" s="253"/>
      <c r="AC56" s="253"/>
      <c r="AD56" s="253"/>
      <c r="AE56" s="253"/>
      <c r="AF56" s="253"/>
      <c r="AG56" s="253"/>
      <c r="AH56" s="253"/>
    </row>
    <row r="57" spans="28:34" ht="12.75" x14ac:dyDescent="0.25">
      <c r="AH57" s="253"/>
    </row>
    <row r="58" spans="28:34" ht="12.75" x14ac:dyDescent="0.25">
      <c r="AH58" s="253"/>
    </row>
    <row r="59" spans="28:34" ht="12.75" x14ac:dyDescent="0.25">
      <c r="AG59" s="253"/>
      <c r="AH59" s="253"/>
    </row>
    <row r="60" spans="28:34" ht="12.75" x14ac:dyDescent="0.25"/>
    <row r="61" spans="28:34" ht="12.75" x14ac:dyDescent="0.25"/>
    <row r="62" spans="28:34" ht="12.75" x14ac:dyDescent="0.25"/>
    <row r="63" spans="28:34" ht="12.75" x14ac:dyDescent="0.25">
      <c r="AH63" s="253"/>
    </row>
    <row r="64" spans="28:34" ht="12.75" x14ac:dyDescent="0.25">
      <c r="AG64" s="253"/>
      <c r="AH64" s="253"/>
    </row>
    <row r="65" spans="28:34" ht="12.75" x14ac:dyDescent="0.25"/>
    <row r="66" spans="28:34" ht="12.75" x14ac:dyDescent="0.25"/>
    <row r="67" spans="28:34" ht="12.75" x14ac:dyDescent="0.25"/>
    <row r="68" spans="28:34" ht="12.75" x14ac:dyDescent="0.25">
      <c r="AB68" s="253"/>
      <c r="AC68" s="253"/>
      <c r="AD68" s="253"/>
      <c r="AE68" s="253"/>
      <c r="AF68" s="253"/>
      <c r="AG68" s="253"/>
      <c r="AH68" s="253"/>
    </row>
    <row r="69" spans="28:34" ht="12.75" x14ac:dyDescent="0.25">
      <c r="AF69" s="253"/>
      <c r="AG69" s="253"/>
      <c r="AH69" s="253"/>
    </row>
    <row r="70" spans="28:34" ht="12.75" x14ac:dyDescent="0.25"/>
    <row r="71" spans="28:34" ht="12.75" x14ac:dyDescent="0.25"/>
    <row r="72" spans="28:34" ht="12.75" x14ac:dyDescent="0.25"/>
    <row r="73" spans="28:34" ht="12.75" x14ac:dyDescent="0.25"/>
    <row r="74" spans="28:34" ht="12.75" x14ac:dyDescent="0.25"/>
    <row r="75" spans="28:34" ht="12.75" x14ac:dyDescent="0.25">
      <c r="AH75" s="253"/>
    </row>
    <row r="76" spans="28:34" ht="12.75" x14ac:dyDescent="0.25">
      <c r="AF76" s="253"/>
      <c r="AG76" s="253"/>
      <c r="AH76" s="253"/>
    </row>
    <row r="77" spans="28:34" ht="12.75" x14ac:dyDescent="0.25">
      <c r="AG77" s="253"/>
      <c r="AH77" s="253"/>
    </row>
    <row r="78" spans="28:34" ht="12.75" x14ac:dyDescent="0.25"/>
    <row r="79" spans="28:34" ht="12.75" x14ac:dyDescent="0.25"/>
    <row r="80" spans="28:34" ht="12.75" x14ac:dyDescent="0.25"/>
    <row r="81" spans="25:34" ht="12.75" x14ac:dyDescent="0.25"/>
    <row r="82" spans="25:34" ht="12.75" x14ac:dyDescent="0.25">
      <c r="Y82" s="253"/>
    </row>
    <row r="83" spans="25:34" ht="12.75" x14ac:dyDescent="0.25">
      <c r="Y83" s="253"/>
      <c r="Z83" s="253"/>
      <c r="AA83" s="253"/>
      <c r="AB83" s="253"/>
      <c r="AC83" s="253"/>
      <c r="AD83" s="253"/>
      <c r="AE83" s="253"/>
      <c r="AF83" s="253"/>
      <c r="AG83" s="253"/>
      <c r="AH83" s="253"/>
    </row>
    <row r="84" spans="25:34" ht="12.75" x14ac:dyDescent="0.25"/>
    <row r="85" spans="25:34" ht="12.75" x14ac:dyDescent="0.25"/>
    <row r="86" spans="25:34" ht="12.75" x14ac:dyDescent="0.25"/>
    <row r="87" spans="25:34" ht="12.75" x14ac:dyDescent="0.25"/>
    <row r="88" spans="25:34" ht="12.75" x14ac:dyDescent="0.25">
      <c r="AH88" s="253"/>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3"/>
      <c r="AG94" s="253"/>
      <c r="AH94" s="253"/>
    </row>
    <row r="95" spans="25:34" ht="13.5" customHeight="1" x14ac:dyDescent="0.25">
      <c r="AH95" s="253"/>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3"/>
    </row>
    <row r="102" spans="33:34" ht="13.5" customHeight="1" x14ac:dyDescent="0.25"/>
    <row r="103" spans="33:34" ht="13.5" customHeight="1" x14ac:dyDescent="0.25"/>
    <row r="104" spans="33:34" ht="13.5" customHeight="1" x14ac:dyDescent="0.25">
      <c r="AG104" s="253"/>
      <c r="AH104" s="253"/>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3"/>
    </row>
    <row r="117" spans="34:122" ht="13.5" customHeight="1" x14ac:dyDescent="0.25"/>
    <row r="118" spans="34:122" ht="13.5" customHeight="1" x14ac:dyDescent="0.25"/>
    <row r="119" spans="34:122" ht="13.5" customHeight="1" x14ac:dyDescent="0.25"/>
    <row r="120" spans="34:122" ht="13.5" customHeight="1" x14ac:dyDescent="0.25">
      <c r="AH120" s="253"/>
    </row>
    <row r="121" spans="34:122" ht="13.5" customHeight="1" x14ac:dyDescent="0.25">
      <c r="AH121" s="253"/>
    </row>
    <row r="122" spans="34:122" ht="13.5" customHeight="1" x14ac:dyDescent="0.25"/>
    <row r="123" spans="34:122" ht="13.5" customHeight="1" x14ac:dyDescent="0.25"/>
    <row r="124" spans="34:122" ht="13.5" customHeight="1" x14ac:dyDescent="0.25"/>
    <row r="125" spans="34:122" ht="13.5" customHeight="1" x14ac:dyDescent="0.25">
      <c r="DR125" s="253" t="s">
        <v>517</v>
      </c>
    </row>
  </sheetData>
  <sheetProtection algorithmName="SHA-512" hashValue="0xfIaJ/sy0iuaK6s8l0t4e0qPcCUxmsmBpbmNGe+9MFBJyVnAAzPBCyeo4yK00vDqfJLpAuMGeJAtlUpoebCbQ==" saltValue="q8KTdbz9vNWu247eAnR3S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142" customWidth="1"/>
    <col min="2" max="8" width="13.3984375" style="142" customWidth="1"/>
    <col min="9" max="16384" width="11.1328125" style="142"/>
  </cols>
  <sheetData>
    <row r="1" spans="1:8" x14ac:dyDescent="0.25">
      <c r="A1" s="136"/>
      <c r="B1" s="137"/>
      <c r="C1" s="138"/>
      <c r="D1" s="139"/>
      <c r="E1" s="140"/>
      <c r="F1" s="140"/>
      <c r="G1" s="140"/>
      <c r="H1" s="141"/>
    </row>
    <row r="2" spans="1:8" x14ac:dyDescent="0.25">
      <c r="A2" s="143"/>
      <c r="B2" s="144"/>
      <c r="C2" s="145"/>
      <c r="D2" s="146" t="s">
        <v>53</v>
      </c>
      <c r="E2" s="147"/>
      <c r="F2" s="148" t="s">
        <v>567</v>
      </c>
      <c r="G2" s="149"/>
      <c r="H2" s="150"/>
    </row>
    <row r="3" spans="1:8" x14ac:dyDescent="0.25">
      <c r="A3" s="146" t="s">
        <v>560</v>
      </c>
      <c r="B3" s="151"/>
      <c r="C3" s="152"/>
      <c r="D3" s="153">
        <v>92164</v>
      </c>
      <c r="E3" s="154"/>
      <c r="F3" s="155">
        <v>83774</v>
      </c>
      <c r="G3" s="156"/>
      <c r="H3" s="157"/>
    </row>
    <row r="4" spans="1:8" x14ac:dyDescent="0.25">
      <c r="A4" s="158"/>
      <c r="B4" s="159"/>
      <c r="C4" s="160"/>
      <c r="D4" s="161">
        <v>84402</v>
      </c>
      <c r="E4" s="162"/>
      <c r="F4" s="163">
        <v>52179</v>
      </c>
      <c r="G4" s="164"/>
      <c r="H4" s="165"/>
    </row>
    <row r="5" spans="1:8" x14ac:dyDescent="0.25">
      <c r="A5" s="146" t="s">
        <v>562</v>
      </c>
      <c r="B5" s="151"/>
      <c r="C5" s="152"/>
      <c r="D5" s="153">
        <v>66054</v>
      </c>
      <c r="E5" s="154"/>
      <c r="F5" s="155">
        <v>132981</v>
      </c>
      <c r="G5" s="156"/>
      <c r="H5" s="157"/>
    </row>
    <row r="6" spans="1:8" x14ac:dyDescent="0.25">
      <c r="A6" s="158"/>
      <c r="B6" s="159"/>
      <c r="C6" s="160"/>
      <c r="D6" s="161">
        <v>32998</v>
      </c>
      <c r="E6" s="162"/>
      <c r="F6" s="163">
        <v>56973</v>
      </c>
      <c r="G6" s="164"/>
      <c r="H6" s="165"/>
    </row>
    <row r="7" spans="1:8" x14ac:dyDescent="0.25">
      <c r="A7" s="146" t="s">
        <v>563</v>
      </c>
      <c r="B7" s="151"/>
      <c r="C7" s="152"/>
      <c r="D7" s="153">
        <v>79871</v>
      </c>
      <c r="E7" s="154"/>
      <c r="F7" s="155">
        <v>128523</v>
      </c>
      <c r="G7" s="156"/>
      <c r="H7" s="157"/>
    </row>
    <row r="8" spans="1:8" x14ac:dyDescent="0.25">
      <c r="A8" s="158"/>
      <c r="B8" s="159"/>
      <c r="C8" s="160"/>
      <c r="D8" s="161">
        <v>43046</v>
      </c>
      <c r="E8" s="162"/>
      <c r="F8" s="163">
        <v>56792</v>
      </c>
      <c r="G8" s="164"/>
      <c r="H8" s="165"/>
    </row>
    <row r="9" spans="1:8" x14ac:dyDescent="0.25">
      <c r="A9" s="146" t="s">
        <v>564</v>
      </c>
      <c r="B9" s="151"/>
      <c r="C9" s="152"/>
      <c r="D9" s="153">
        <v>71564</v>
      </c>
      <c r="E9" s="154"/>
      <c r="F9" s="155">
        <v>92919</v>
      </c>
      <c r="G9" s="156"/>
      <c r="H9" s="157"/>
    </row>
    <row r="10" spans="1:8" x14ac:dyDescent="0.25">
      <c r="A10" s="158"/>
      <c r="B10" s="159"/>
      <c r="C10" s="160"/>
      <c r="D10" s="161">
        <v>58235</v>
      </c>
      <c r="E10" s="162"/>
      <c r="F10" s="163">
        <v>54128</v>
      </c>
      <c r="G10" s="164"/>
      <c r="H10" s="165"/>
    </row>
    <row r="11" spans="1:8" x14ac:dyDescent="0.25">
      <c r="A11" s="146" t="s">
        <v>565</v>
      </c>
      <c r="B11" s="151"/>
      <c r="C11" s="152"/>
      <c r="D11" s="153">
        <v>73355</v>
      </c>
      <c r="E11" s="154"/>
      <c r="F11" s="155">
        <v>103663</v>
      </c>
      <c r="G11" s="156"/>
      <c r="H11" s="157"/>
    </row>
    <row r="12" spans="1:8" x14ac:dyDescent="0.25">
      <c r="A12" s="158"/>
      <c r="B12" s="159"/>
      <c r="C12" s="166"/>
      <c r="D12" s="161">
        <v>56478</v>
      </c>
      <c r="E12" s="162"/>
      <c r="F12" s="163">
        <v>64346</v>
      </c>
      <c r="G12" s="164"/>
      <c r="H12" s="165"/>
    </row>
    <row r="13" spans="1:8" x14ac:dyDescent="0.25">
      <c r="A13" s="146"/>
      <c r="B13" s="151"/>
      <c r="C13" s="152"/>
      <c r="D13" s="153">
        <v>76602</v>
      </c>
      <c r="E13" s="154"/>
      <c r="F13" s="155">
        <v>108372</v>
      </c>
      <c r="G13" s="167"/>
      <c r="H13" s="157"/>
    </row>
    <row r="14" spans="1:8" x14ac:dyDescent="0.25">
      <c r="A14" s="158"/>
      <c r="B14" s="159"/>
      <c r="C14" s="160"/>
      <c r="D14" s="161">
        <v>55032</v>
      </c>
      <c r="E14" s="162"/>
      <c r="F14" s="163">
        <v>56884</v>
      </c>
      <c r="G14" s="164"/>
      <c r="H14" s="165"/>
    </row>
    <row r="17" spans="1:11" x14ac:dyDescent="0.25">
      <c r="A17" s="142" t="s">
        <v>54</v>
      </c>
    </row>
    <row r="18" spans="1:11" x14ac:dyDescent="0.25">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25">
      <c r="A19" s="168" t="s">
        <v>55</v>
      </c>
      <c r="B19" s="168">
        <f>ROUND(VALUE(SUBSTITUTE(実質収支比率等に係る経年分析!F$48,"▲","-")),2)</f>
        <v>6.79</v>
      </c>
      <c r="C19" s="168">
        <f>ROUND(VALUE(SUBSTITUTE(実質収支比率等に係る経年分析!G$48,"▲","-")),2)</f>
        <v>6.33</v>
      </c>
      <c r="D19" s="168">
        <f>ROUND(VALUE(SUBSTITUTE(実質収支比率等に係る経年分析!H$48,"▲","-")),2)</f>
        <v>10.46</v>
      </c>
      <c r="E19" s="168">
        <f>ROUND(VALUE(SUBSTITUTE(実質収支比率等に係る経年分析!I$48,"▲","-")),2)</f>
        <v>15.54</v>
      </c>
      <c r="F19" s="168">
        <f>ROUND(VALUE(SUBSTITUTE(実質収支比率等に係る経年分析!J$48,"▲","-")),2)</f>
        <v>11.56</v>
      </c>
    </row>
    <row r="20" spans="1:11" x14ac:dyDescent="0.25">
      <c r="A20" s="168" t="s">
        <v>56</v>
      </c>
      <c r="B20" s="168">
        <f>ROUND(VALUE(SUBSTITUTE(実質収支比率等に係る経年分析!F$47,"▲","-")),2)</f>
        <v>4.47</v>
      </c>
      <c r="C20" s="168">
        <f>ROUND(VALUE(SUBSTITUTE(実質収支比率等に係る経年分析!G$47,"▲","-")),2)</f>
        <v>4.5</v>
      </c>
      <c r="D20" s="168">
        <f>ROUND(VALUE(SUBSTITUTE(実質収支比率等に係る経年分析!H$47,"▲","-")),2)</f>
        <v>4.37</v>
      </c>
      <c r="E20" s="168">
        <f>ROUND(VALUE(SUBSTITUTE(実質収支比率等に係る経年分析!I$47,"▲","-")),2)</f>
        <v>9.9</v>
      </c>
      <c r="F20" s="168">
        <f>ROUND(VALUE(SUBSTITUTE(実質収支比率等に係る経年分析!J$47,"▲","-")),2)</f>
        <v>13.71</v>
      </c>
    </row>
    <row r="21" spans="1:11" x14ac:dyDescent="0.25">
      <c r="A21" s="168" t="s">
        <v>57</v>
      </c>
      <c r="B21" s="168">
        <f>IF(ISNUMBER(VALUE(SUBSTITUTE(実質収支比率等に係る経年分析!F$49,"▲","-"))),ROUND(VALUE(SUBSTITUTE(実質収支比率等に係る経年分析!F$49,"▲","-")),2),NA())</f>
        <v>-1.85</v>
      </c>
      <c r="C21" s="168">
        <f>IF(ISNUMBER(VALUE(SUBSTITUTE(実質収支比率等に係る経年分析!G$49,"▲","-"))),ROUND(VALUE(SUBSTITUTE(実質収支比率等に係る経年分析!G$49,"▲","-")),2),NA())</f>
        <v>-0.51</v>
      </c>
      <c r="D21" s="168">
        <f>IF(ISNUMBER(VALUE(SUBSTITUTE(実質収支比率等に係る経年分析!H$49,"▲","-"))),ROUND(VALUE(SUBSTITUTE(実質収支比率等に係る経年分析!H$49,"▲","-")),2),NA())</f>
        <v>4.3099999999999996</v>
      </c>
      <c r="E21" s="168">
        <f>IF(ISNUMBER(VALUE(SUBSTITUTE(実質収支比率等に係る経年分析!I$49,"▲","-"))),ROUND(VALUE(SUBSTITUTE(実質収支比率等に係る経年分析!I$49,"▲","-")),2),NA())</f>
        <v>11.28</v>
      </c>
      <c r="F21" s="168">
        <f>IF(ISNUMBER(VALUE(SUBSTITUTE(実質収支比率等に係る経年分析!J$49,"▲","-"))),ROUND(VALUE(SUBSTITUTE(実質収支比率等に係る経年分析!J$49,"▲","-")),2),NA())</f>
        <v>-1.05</v>
      </c>
    </row>
    <row r="24" spans="1:11" x14ac:dyDescent="0.25">
      <c r="A24" s="142" t="s">
        <v>58</v>
      </c>
    </row>
    <row r="25" spans="1:11" x14ac:dyDescent="0.25">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25">
      <c r="A26" s="169"/>
      <c r="B26" s="169" t="s">
        <v>59</v>
      </c>
      <c r="C26" s="169" t="s">
        <v>60</v>
      </c>
      <c r="D26" s="169" t="s">
        <v>59</v>
      </c>
      <c r="E26" s="169" t="s">
        <v>60</v>
      </c>
      <c r="F26" s="169" t="s">
        <v>59</v>
      </c>
      <c r="G26" s="169" t="s">
        <v>60</v>
      </c>
      <c r="H26" s="169" t="s">
        <v>59</v>
      </c>
      <c r="I26" s="169" t="s">
        <v>60</v>
      </c>
      <c r="J26" s="169" t="s">
        <v>59</v>
      </c>
      <c r="K26" s="169" t="s">
        <v>60</v>
      </c>
    </row>
    <row r="27" spans="1:11" x14ac:dyDescent="0.2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0.87</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0.71</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0.14000000000000001</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0.06</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0.06</v>
      </c>
    </row>
    <row r="28" spans="1:11" x14ac:dyDescent="0.2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5">
      <c r="A29" s="169" t="str">
        <f>IF(連結実質赤字比率に係る赤字・黒字の構成分析!C$41="",NA(),連結実質赤字比率に係る赤字・黒字の構成分析!C$41)</f>
        <v>工業用水道事業会計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0.01</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0.04</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0.08</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0.09</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0.12</v>
      </c>
    </row>
    <row r="30" spans="1:11" x14ac:dyDescent="0.25">
      <c r="A30" s="169" t="str">
        <f>IF(連結実質赤字比率に係る赤字・黒字の構成分析!C$40="",NA(),連結実質赤字比率に係る赤字・黒字の構成分析!C$40)</f>
        <v>簡易水道事業会計</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0.92</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0.87</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0.97</v>
      </c>
    </row>
    <row r="31" spans="1:11" x14ac:dyDescent="0.25">
      <c r="A31" s="169" t="str">
        <f>IF(連結実質赤字比率に係る赤字・黒字の構成分析!C$39="",NA(),連結実質赤字比率に係る赤字・黒字の構成分析!C$39)</f>
        <v>農業集落排水事業会計</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0.63</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0.73</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1.07</v>
      </c>
    </row>
    <row r="32" spans="1:11" x14ac:dyDescent="0.25">
      <c r="A32" s="169" t="str">
        <f>IF(連結実質赤字比率に係る赤字・黒字の構成分析!C$38="",NA(),連結実質赤字比率に係る赤字・黒字の構成分析!C$38)</f>
        <v>国民健康保険事業特別会計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0.85</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0.91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1.37</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0.81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1.29</v>
      </c>
    </row>
    <row r="33" spans="1:16" x14ac:dyDescent="0.25">
      <c r="A33" s="169" t="str">
        <f>IF(連結実質赤字比率に係る赤字・黒字の構成分析!C$37="",NA(),連結実質赤字比率に係る赤字・黒字の構成分析!C$37)</f>
        <v>公共下水道事業会計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3.46</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3.53</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3.4</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3.07</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3</v>
      </c>
    </row>
    <row r="34" spans="1:16" x14ac:dyDescent="0.25">
      <c r="A34" s="169" t="str">
        <f>IF(連結実質赤字比率に係る赤字・黒字の構成分析!C$36="",NA(),連結実質赤字比率に係る赤字・黒字の構成分析!C$36)</f>
        <v>介護保険事業特別会計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2.34</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1.24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1.76</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2.0099999999999998</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3.5</v>
      </c>
    </row>
    <row r="35" spans="1:16" x14ac:dyDescent="0.25">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5.45</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5.67</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6.36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6.41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6.54</v>
      </c>
    </row>
    <row r="36" spans="1:16" x14ac:dyDescent="0.2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6.45</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6.13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10.32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15.5</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11.5</v>
      </c>
    </row>
    <row r="39" spans="1:16" x14ac:dyDescent="0.25">
      <c r="A39" s="142" t="s">
        <v>61</v>
      </c>
    </row>
    <row r="40" spans="1:16" x14ac:dyDescent="0.25">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25">
      <c r="A41" s="170"/>
      <c r="B41" s="170" t="s">
        <v>62</v>
      </c>
      <c r="C41" s="170"/>
      <c r="D41" s="170" t="s">
        <v>63</v>
      </c>
      <c r="E41" s="170" t="s">
        <v>62</v>
      </c>
      <c r="F41" s="170"/>
      <c r="G41" s="170" t="s">
        <v>63</v>
      </c>
      <c r="H41" s="170" t="s">
        <v>62</v>
      </c>
      <c r="I41" s="170"/>
      <c r="J41" s="170" t="s">
        <v>63</v>
      </c>
      <c r="K41" s="170" t="s">
        <v>62</v>
      </c>
      <c r="L41" s="170"/>
      <c r="M41" s="170" t="s">
        <v>63</v>
      </c>
      <c r="N41" s="170" t="s">
        <v>62</v>
      </c>
      <c r="O41" s="170"/>
      <c r="P41" s="170" t="s">
        <v>63</v>
      </c>
    </row>
    <row r="42" spans="1:16" x14ac:dyDescent="0.25">
      <c r="A42" s="170" t="s">
        <v>64</v>
      </c>
      <c r="B42" s="170"/>
      <c r="C42" s="170"/>
      <c r="D42" s="170">
        <f>'実質公債費比率（分子）の構造'!K$52</f>
        <v>1715</v>
      </c>
      <c r="E42" s="170"/>
      <c r="F42" s="170"/>
      <c r="G42" s="170">
        <f>'実質公債費比率（分子）の構造'!L$52</f>
        <v>1719</v>
      </c>
      <c r="H42" s="170"/>
      <c r="I42" s="170"/>
      <c r="J42" s="170">
        <f>'実質公債費比率（分子）の構造'!M$52</f>
        <v>1734</v>
      </c>
      <c r="K42" s="170"/>
      <c r="L42" s="170"/>
      <c r="M42" s="170">
        <f>'実質公債費比率（分子）の構造'!N$52</f>
        <v>1759</v>
      </c>
      <c r="N42" s="170"/>
      <c r="O42" s="170"/>
      <c r="P42" s="170">
        <f>'実質公債費比率（分子）の構造'!O$52</f>
        <v>1805</v>
      </c>
    </row>
    <row r="43" spans="1:16" x14ac:dyDescent="0.25">
      <c r="A43" s="170" t="s">
        <v>65</v>
      </c>
      <c r="B43" s="170">
        <f>'実質公債費比率（分子）の構造'!K$51</f>
        <v>0</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f>'実質公債費比率（分子）の構造'!O$51</f>
        <v>1</v>
      </c>
      <c r="O43" s="170"/>
      <c r="P43" s="170"/>
    </row>
    <row r="44" spans="1:16" x14ac:dyDescent="0.25">
      <c r="A44" s="170" t="s">
        <v>66</v>
      </c>
      <c r="B44" s="170">
        <f>'実質公債費比率（分子）の構造'!K$50</f>
        <v>16</v>
      </c>
      <c r="C44" s="170"/>
      <c r="D44" s="170"/>
      <c r="E44" s="170">
        <f>'実質公債費比率（分子）の構造'!L$50</f>
        <v>19</v>
      </c>
      <c r="F44" s="170"/>
      <c r="G44" s="170"/>
      <c r="H44" s="170">
        <f>'実質公債費比率（分子）の構造'!M$50</f>
        <v>19</v>
      </c>
      <c r="I44" s="170"/>
      <c r="J44" s="170"/>
      <c r="K44" s="170">
        <f>'実質公債費比率（分子）の構造'!N$50</f>
        <v>18</v>
      </c>
      <c r="L44" s="170"/>
      <c r="M44" s="170"/>
      <c r="N44" s="170">
        <f>'実質公債費比率（分子）の構造'!O$50</f>
        <v>25</v>
      </c>
      <c r="O44" s="170"/>
      <c r="P44" s="170"/>
    </row>
    <row r="45" spans="1:16" x14ac:dyDescent="0.25">
      <c r="A45" s="170" t="s">
        <v>67</v>
      </c>
      <c r="B45" s="170">
        <f>'実質公債費比率（分子）の構造'!K$49</f>
        <v>61</v>
      </c>
      <c r="C45" s="170"/>
      <c r="D45" s="170"/>
      <c r="E45" s="170">
        <f>'実質公債費比率（分子）の構造'!L$49</f>
        <v>57</v>
      </c>
      <c r="F45" s="170"/>
      <c r="G45" s="170"/>
      <c r="H45" s="170">
        <f>'実質公債費比率（分子）の構造'!M$49</f>
        <v>57</v>
      </c>
      <c r="I45" s="170"/>
      <c r="J45" s="170"/>
      <c r="K45" s="170">
        <f>'実質公債費比率（分子）の構造'!N$49</f>
        <v>68</v>
      </c>
      <c r="L45" s="170"/>
      <c r="M45" s="170"/>
      <c r="N45" s="170">
        <f>'実質公債費比率（分子）の構造'!O$49</f>
        <v>79</v>
      </c>
      <c r="O45" s="170"/>
      <c r="P45" s="170"/>
    </row>
    <row r="46" spans="1:16" x14ac:dyDescent="0.25">
      <c r="A46" s="170" t="s">
        <v>68</v>
      </c>
      <c r="B46" s="170">
        <f>'実質公債費比率（分子）の構造'!K$48</f>
        <v>685</v>
      </c>
      <c r="C46" s="170"/>
      <c r="D46" s="170"/>
      <c r="E46" s="170">
        <f>'実質公債費比率（分子）の構造'!L$48</f>
        <v>706</v>
      </c>
      <c r="F46" s="170"/>
      <c r="G46" s="170"/>
      <c r="H46" s="170">
        <f>'実質公債費比率（分子）の構造'!M$48</f>
        <v>719</v>
      </c>
      <c r="I46" s="170"/>
      <c r="J46" s="170"/>
      <c r="K46" s="170">
        <f>'実質公債費比率（分子）の構造'!N$48</f>
        <v>704</v>
      </c>
      <c r="L46" s="170"/>
      <c r="M46" s="170"/>
      <c r="N46" s="170">
        <f>'実質公債費比率（分子）の構造'!O$48</f>
        <v>713</v>
      </c>
      <c r="O46" s="170"/>
      <c r="P46" s="170"/>
    </row>
    <row r="47" spans="1:16" x14ac:dyDescent="0.25">
      <c r="A47" s="170" t="s">
        <v>69</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5">
      <c r="A48" s="170" t="s">
        <v>70</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5">
      <c r="A49" s="170" t="s">
        <v>71</v>
      </c>
      <c r="B49" s="170">
        <f>'実質公債費比率（分子）の構造'!K$45</f>
        <v>1857</v>
      </c>
      <c r="C49" s="170"/>
      <c r="D49" s="170"/>
      <c r="E49" s="170">
        <f>'実質公債費比率（分子）の構造'!L$45</f>
        <v>1891</v>
      </c>
      <c r="F49" s="170"/>
      <c r="G49" s="170"/>
      <c r="H49" s="170">
        <f>'実質公債費比率（分子）の構造'!M$45</f>
        <v>1913</v>
      </c>
      <c r="I49" s="170"/>
      <c r="J49" s="170"/>
      <c r="K49" s="170">
        <f>'実質公債費比率（分子）の構造'!N$45</f>
        <v>1993</v>
      </c>
      <c r="L49" s="170"/>
      <c r="M49" s="170"/>
      <c r="N49" s="170">
        <f>'実質公債費比率（分子）の構造'!O$45</f>
        <v>2012</v>
      </c>
      <c r="O49" s="170"/>
      <c r="P49" s="170"/>
    </row>
    <row r="50" spans="1:16" x14ac:dyDescent="0.25">
      <c r="A50" s="170" t="s">
        <v>72</v>
      </c>
      <c r="B50" s="170" t="e">
        <f>NA()</f>
        <v>#N/A</v>
      </c>
      <c r="C50" s="170">
        <f>IF(ISNUMBER('実質公債費比率（分子）の構造'!K$53),'実質公債費比率（分子）の構造'!K$53,NA())</f>
        <v>904</v>
      </c>
      <c r="D50" s="170" t="e">
        <f>NA()</f>
        <v>#N/A</v>
      </c>
      <c r="E50" s="170" t="e">
        <f>NA()</f>
        <v>#N/A</v>
      </c>
      <c r="F50" s="170">
        <f>IF(ISNUMBER('実質公債費比率（分子）の構造'!L$53),'実質公債費比率（分子）の構造'!L$53,NA())</f>
        <v>954</v>
      </c>
      <c r="G50" s="170" t="e">
        <f>NA()</f>
        <v>#N/A</v>
      </c>
      <c r="H50" s="170" t="e">
        <f>NA()</f>
        <v>#N/A</v>
      </c>
      <c r="I50" s="170">
        <f>IF(ISNUMBER('実質公債費比率（分子）の構造'!M$53),'実質公債費比率（分子）の構造'!M$53,NA())</f>
        <v>974</v>
      </c>
      <c r="J50" s="170" t="e">
        <f>NA()</f>
        <v>#N/A</v>
      </c>
      <c r="K50" s="170" t="e">
        <f>NA()</f>
        <v>#N/A</v>
      </c>
      <c r="L50" s="170">
        <f>IF(ISNUMBER('実質公債費比率（分子）の構造'!N$53),'実質公債費比率（分子）の構造'!N$53,NA())</f>
        <v>1024</v>
      </c>
      <c r="M50" s="170" t="e">
        <f>NA()</f>
        <v>#N/A</v>
      </c>
      <c r="N50" s="170" t="e">
        <f>NA()</f>
        <v>#N/A</v>
      </c>
      <c r="O50" s="170">
        <f>IF(ISNUMBER('実質公債費比率（分子）の構造'!O$53),'実質公債費比率（分子）の構造'!O$53,NA())</f>
        <v>1025</v>
      </c>
      <c r="P50" s="170" t="e">
        <f>NA()</f>
        <v>#N/A</v>
      </c>
    </row>
    <row r="53" spans="1:16" x14ac:dyDescent="0.25">
      <c r="A53" s="142" t="s">
        <v>73</v>
      </c>
    </row>
    <row r="54" spans="1:16" x14ac:dyDescent="0.25">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25">
      <c r="A55" s="169"/>
      <c r="B55" s="169" t="s">
        <v>74</v>
      </c>
      <c r="C55" s="169"/>
      <c r="D55" s="169" t="s">
        <v>75</v>
      </c>
      <c r="E55" s="169" t="s">
        <v>74</v>
      </c>
      <c r="F55" s="169"/>
      <c r="G55" s="169" t="s">
        <v>75</v>
      </c>
      <c r="H55" s="169" t="s">
        <v>74</v>
      </c>
      <c r="I55" s="169"/>
      <c r="J55" s="169" t="s">
        <v>75</v>
      </c>
      <c r="K55" s="169" t="s">
        <v>74</v>
      </c>
      <c r="L55" s="169"/>
      <c r="M55" s="169" t="s">
        <v>75</v>
      </c>
      <c r="N55" s="169" t="s">
        <v>74</v>
      </c>
      <c r="O55" s="169"/>
      <c r="P55" s="169" t="s">
        <v>75</v>
      </c>
    </row>
    <row r="56" spans="1:16" x14ac:dyDescent="0.25">
      <c r="A56" s="169" t="s">
        <v>45</v>
      </c>
      <c r="B56" s="169"/>
      <c r="C56" s="169"/>
      <c r="D56" s="169">
        <f>'将来負担比率（分子）の構造'!I$52</f>
        <v>21745</v>
      </c>
      <c r="E56" s="169"/>
      <c r="F56" s="169"/>
      <c r="G56" s="169">
        <f>'将来負担比率（分子）の構造'!J$52</f>
        <v>21306</v>
      </c>
      <c r="H56" s="169"/>
      <c r="I56" s="169"/>
      <c r="J56" s="169">
        <f>'将来負担比率（分子）の構造'!K$52</f>
        <v>20541</v>
      </c>
      <c r="K56" s="169"/>
      <c r="L56" s="169"/>
      <c r="M56" s="169">
        <f>'将来負担比率（分子）の構造'!L$52</f>
        <v>20762</v>
      </c>
      <c r="N56" s="169"/>
      <c r="O56" s="169"/>
      <c r="P56" s="169">
        <f>'将来負担比率（分子）の構造'!M$52</f>
        <v>19781</v>
      </c>
    </row>
    <row r="57" spans="1:16" x14ac:dyDescent="0.25">
      <c r="A57" s="169" t="s">
        <v>44</v>
      </c>
      <c r="B57" s="169"/>
      <c r="C57" s="169"/>
      <c r="D57" s="169">
        <f>'将来負担比率（分子）の構造'!I$51</f>
        <v>529</v>
      </c>
      <c r="E57" s="169"/>
      <c r="F57" s="169"/>
      <c r="G57" s="169">
        <f>'将来負担比率（分子）の構造'!J$51</f>
        <v>499</v>
      </c>
      <c r="H57" s="169"/>
      <c r="I57" s="169"/>
      <c r="J57" s="169">
        <f>'将来負担比率（分子）の構造'!K$51</f>
        <v>437</v>
      </c>
      <c r="K57" s="169"/>
      <c r="L57" s="169"/>
      <c r="M57" s="169">
        <f>'将来負担比率（分子）の構造'!L$51</f>
        <v>351</v>
      </c>
      <c r="N57" s="169"/>
      <c r="O57" s="169"/>
      <c r="P57" s="169">
        <f>'将来負担比率（分子）の構造'!M$51</f>
        <v>321</v>
      </c>
    </row>
    <row r="58" spans="1:16" x14ac:dyDescent="0.25">
      <c r="A58" s="169" t="s">
        <v>43</v>
      </c>
      <c r="B58" s="169"/>
      <c r="C58" s="169"/>
      <c r="D58" s="169">
        <f>'将来負担比率（分子）の構造'!I$50</f>
        <v>1306</v>
      </c>
      <c r="E58" s="169"/>
      <c r="F58" s="169"/>
      <c r="G58" s="169">
        <f>'将来負担比率（分子）の構造'!J$50</f>
        <v>1428</v>
      </c>
      <c r="H58" s="169"/>
      <c r="I58" s="169"/>
      <c r="J58" s="169">
        <f>'将来負担比率（分子）の構造'!K$50</f>
        <v>1508</v>
      </c>
      <c r="K58" s="169"/>
      <c r="L58" s="169"/>
      <c r="M58" s="169">
        <f>'将来負担比率（分子）の構造'!L$50</f>
        <v>2617</v>
      </c>
      <c r="N58" s="169"/>
      <c r="O58" s="169"/>
      <c r="P58" s="169">
        <f>'将来負担比率（分子）の構造'!M$50</f>
        <v>3323</v>
      </c>
    </row>
    <row r="59" spans="1:16" x14ac:dyDescent="0.25">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5">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5">
      <c r="A61" s="169" t="s">
        <v>38</v>
      </c>
      <c r="B61" s="169">
        <f>'将来負担比率（分子）の構造'!I$46</f>
        <v>91</v>
      </c>
      <c r="C61" s="169"/>
      <c r="D61" s="169"/>
      <c r="E61" s="169">
        <f>'将来負担比率（分子）の構造'!J$46</f>
        <v>253</v>
      </c>
      <c r="F61" s="169"/>
      <c r="G61" s="169"/>
      <c r="H61" s="169">
        <f>'将来負担比率（分子）の構造'!K$46</f>
        <v>356</v>
      </c>
      <c r="I61" s="169"/>
      <c r="J61" s="169"/>
      <c r="K61" s="169">
        <f>'将来負担比率（分子）の構造'!L$46</f>
        <v>320</v>
      </c>
      <c r="L61" s="169"/>
      <c r="M61" s="169"/>
      <c r="N61" s="169">
        <f>'将来負担比率（分子）の構造'!M$46</f>
        <v>284</v>
      </c>
      <c r="O61" s="169"/>
      <c r="P61" s="169"/>
    </row>
    <row r="62" spans="1:16" x14ac:dyDescent="0.25">
      <c r="A62" s="169" t="s">
        <v>37</v>
      </c>
      <c r="B62" s="169">
        <f>'将来負担比率（分子）の構造'!I$45</f>
        <v>3311</v>
      </c>
      <c r="C62" s="169"/>
      <c r="D62" s="169"/>
      <c r="E62" s="169">
        <f>'将来負担比率（分子）の構造'!J$45</f>
        <v>3254</v>
      </c>
      <c r="F62" s="169"/>
      <c r="G62" s="169"/>
      <c r="H62" s="169">
        <f>'将来負担比率（分子）の構造'!K$45</f>
        <v>3171</v>
      </c>
      <c r="I62" s="169"/>
      <c r="J62" s="169"/>
      <c r="K62" s="169">
        <f>'将来負担比率（分子）の構造'!L$45</f>
        <v>3115</v>
      </c>
      <c r="L62" s="169"/>
      <c r="M62" s="169"/>
      <c r="N62" s="169">
        <f>'将来負担比率（分子）の構造'!M$45</f>
        <v>3075</v>
      </c>
      <c r="O62" s="169"/>
      <c r="P62" s="169"/>
    </row>
    <row r="63" spans="1:16" x14ac:dyDescent="0.25">
      <c r="A63" s="169" t="s">
        <v>36</v>
      </c>
      <c r="B63" s="169">
        <f>'将来負担比率（分子）の構造'!I$44</f>
        <v>394</v>
      </c>
      <c r="C63" s="169"/>
      <c r="D63" s="169"/>
      <c r="E63" s="169">
        <f>'将来負担比率（分子）の構造'!J$44</f>
        <v>411</v>
      </c>
      <c r="F63" s="169"/>
      <c r="G63" s="169"/>
      <c r="H63" s="169">
        <f>'将来負担比率（分子）の構造'!K$44</f>
        <v>486</v>
      </c>
      <c r="I63" s="169"/>
      <c r="J63" s="169"/>
      <c r="K63" s="169">
        <f>'将来負担比率（分子）の構造'!L$44</f>
        <v>546</v>
      </c>
      <c r="L63" s="169"/>
      <c r="M63" s="169"/>
      <c r="N63" s="169">
        <f>'将来負担比率（分子）の構造'!M$44</f>
        <v>567</v>
      </c>
      <c r="O63" s="169"/>
      <c r="P63" s="169"/>
    </row>
    <row r="64" spans="1:16" x14ac:dyDescent="0.25">
      <c r="A64" s="169" t="s">
        <v>35</v>
      </c>
      <c r="B64" s="169">
        <f>'将来負担比率（分子）の構造'!I$43</f>
        <v>11659</v>
      </c>
      <c r="C64" s="169"/>
      <c r="D64" s="169"/>
      <c r="E64" s="169">
        <f>'将来負担比率（分子）の構造'!J$43</f>
        <v>11209</v>
      </c>
      <c r="F64" s="169"/>
      <c r="G64" s="169"/>
      <c r="H64" s="169">
        <f>'将来負担比率（分子）の構造'!K$43</f>
        <v>10802</v>
      </c>
      <c r="I64" s="169"/>
      <c r="J64" s="169"/>
      <c r="K64" s="169">
        <f>'将来負担比率（分子）の構造'!L$43</f>
        <v>10469</v>
      </c>
      <c r="L64" s="169"/>
      <c r="M64" s="169"/>
      <c r="N64" s="169">
        <f>'将来負担比率（分子）の構造'!M$43</f>
        <v>9938</v>
      </c>
      <c r="O64" s="169"/>
      <c r="P64" s="169"/>
    </row>
    <row r="65" spans="1:16" x14ac:dyDescent="0.25">
      <c r="A65" s="169" t="s">
        <v>34</v>
      </c>
      <c r="B65" s="169">
        <f>'将来負担比率（分子）の構造'!I$42</f>
        <v>144</v>
      </c>
      <c r="C65" s="169"/>
      <c r="D65" s="169"/>
      <c r="E65" s="169">
        <f>'将来負担比率（分子）の構造'!J$42</f>
        <v>121</v>
      </c>
      <c r="F65" s="169"/>
      <c r="G65" s="169"/>
      <c r="H65" s="169">
        <f>'将来負担比率（分子）の構造'!K$42</f>
        <v>107</v>
      </c>
      <c r="I65" s="169"/>
      <c r="J65" s="169"/>
      <c r="K65" s="169">
        <f>'将来負担比率（分子）の構造'!L$42</f>
        <v>161</v>
      </c>
      <c r="L65" s="169"/>
      <c r="M65" s="169"/>
      <c r="N65" s="169">
        <f>'将来負担比率（分子）の構造'!M$42</f>
        <v>130</v>
      </c>
      <c r="O65" s="169"/>
      <c r="P65" s="169"/>
    </row>
    <row r="66" spans="1:16" x14ac:dyDescent="0.25">
      <c r="A66" s="169" t="s">
        <v>33</v>
      </c>
      <c r="B66" s="169">
        <f>'将来負担比率（分子）の構造'!I$41</f>
        <v>20502</v>
      </c>
      <c r="C66" s="169"/>
      <c r="D66" s="169"/>
      <c r="E66" s="169">
        <f>'将来負担比率（分子）の構造'!J$41</f>
        <v>20126</v>
      </c>
      <c r="F66" s="169"/>
      <c r="G66" s="169"/>
      <c r="H66" s="169">
        <f>'将来負担比率（分子）の構造'!K$41</f>
        <v>19746</v>
      </c>
      <c r="I66" s="169"/>
      <c r="J66" s="169"/>
      <c r="K66" s="169">
        <f>'将来負担比率（分子）の構造'!L$41</f>
        <v>19592</v>
      </c>
      <c r="L66" s="169"/>
      <c r="M66" s="169"/>
      <c r="N66" s="169">
        <f>'将来負担比率（分子）の構造'!M$41</f>
        <v>19162</v>
      </c>
      <c r="O66" s="169"/>
      <c r="P66" s="169"/>
    </row>
    <row r="67" spans="1:16" x14ac:dyDescent="0.25">
      <c r="A67" s="169" t="s">
        <v>76</v>
      </c>
      <c r="B67" s="169" t="e">
        <f>NA()</f>
        <v>#N/A</v>
      </c>
      <c r="C67" s="169">
        <f>IF(ISNUMBER('将来負担比率（分子）の構造'!I$53), IF('将来負担比率（分子）の構造'!I$53 &lt; 0, 0, '将来負担比率（分子）の構造'!I$53), NA())</f>
        <v>12521</v>
      </c>
      <c r="D67" s="169" t="e">
        <f>NA()</f>
        <v>#N/A</v>
      </c>
      <c r="E67" s="169" t="e">
        <f>NA()</f>
        <v>#N/A</v>
      </c>
      <c r="F67" s="169">
        <f>IF(ISNUMBER('将来負担比率（分子）の構造'!J$53), IF('将来負担比率（分子）の構造'!J$53 &lt; 0, 0, '将来負担比率（分子）の構造'!J$53), NA())</f>
        <v>12141</v>
      </c>
      <c r="G67" s="169" t="e">
        <f>NA()</f>
        <v>#N/A</v>
      </c>
      <c r="H67" s="169" t="e">
        <f>NA()</f>
        <v>#N/A</v>
      </c>
      <c r="I67" s="169">
        <f>IF(ISNUMBER('将来負担比率（分子）の構造'!K$53), IF('将来負担比率（分子）の構造'!K$53 &lt; 0, 0, '将来負担比率（分子）の構造'!K$53), NA())</f>
        <v>12182</v>
      </c>
      <c r="J67" s="169" t="e">
        <f>NA()</f>
        <v>#N/A</v>
      </c>
      <c r="K67" s="169" t="e">
        <f>NA()</f>
        <v>#N/A</v>
      </c>
      <c r="L67" s="169">
        <f>IF(ISNUMBER('将来負担比率（分子）の構造'!L$53), IF('将来負担比率（分子）の構造'!L$53 &lt; 0, 0, '将来負担比率（分子）の構造'!L$53), NA())</f>
        <v>10473</v>
      </c>
      <c r="M67" s="169" t="e">
        <f>NA()</f>
        <v>#N/A</v>
      </c>
      <c r="N67" s="169" t="e">
        <f>NA()</f>
        <v>#N/A</v>
      </c>
      <c r="O67" s="169">
        <f>IF(ISNUMBER('将来負担比率（分子）の構造'!M$53), IF('将来負担比率（分子）の構造'!M$53 &lt; 0, 0, '将来負担比率（分子）の構造'!M$53), NA())</f>
        <v>9731</v>
      </c>
      <c r="P67" s="169" t="e">
        <f>NA()</f>
        <v>#N/A</v>
      </c>
    </row>
    <row r="70" spans="1:16" x14ac:dyDescent="0.25">
      <c r="A70" s="171" t="s">
        <v>77</v>
      </c>
      <c r="B70" s="171"/>
      <c r="C70" s="171"/>
      <c r="D70" s="171"/>
      <c r="E70" s="171"/>
      <c r="F70" s="171"/>
    </row>
    <row r="71" spans="1:16" x14ac:dyDescent="0.25">
      <c r="A71" s="172"/>
      <c r="B71" s="172" t="str">
        <f>基金残高に係る経年分析!F54</f>
        <v>R02</v>
      </c>
      <c r="C71" s="172" t="str">
        <f>基金残高に係る経年分析!G54</f>
        <v>R03</v>
      </c>
      <c r="D71" s="172" t="str">
        <f>基金残高に係る経年分析!H54</f>
        <v>R04</v>
      </c>
    </row>
    <row r="72" spans="1:16" x14ac:dyDescent="0.25">
      <c r="A72" s="172" t="s">
        <v>78</v>
      </c>
      <c r="B72" s="173">
        <f>基金残高に係る経年分析!F55</f>
        <v>412</v>
      </c>
      <c r="C72" s="173">
        <f>基金残高に係る経年分析!G55</f>
        <v>977</v>
      </c>
      <c r="D72" s="173">
        <f>基金残高に係る経年分析!H55</f>
        <v>1309</v>
      </c>
    </row>
    <row r="73" spans="1:16" x14ac:dyDescent="0.25">
      <c r="A73" s="172" t="s">
        <v>79</v>
      </c>
      <c r="B73" s="173">
        <f>基金残高に係る経年分析!F56</f>
        <v>2</v>
      </c>
      <c r="C73" s="173">
        <f>基金残高に係る経年分析!G56</f>
        <v>148</v>
      </c>
      <c r="D73" s="173">
        <f>基金残高に係る経年分析!H56</f>
        <v>148</v>
      </c>
    </row>
    <row r="74" spans="1:16" x14ac:dyDescent="0.25">
      <c r="A74" s="172" t="s">
        <v>80</v>
      </c>
      <c r="B74" s="173">
        <f>基金残高に係る経年分析!F57</f>
        <v>1285</v>
      </c>
      <c r="C74" s="173">
        <f>基金残高に係る経年分析!G57</f>
        <v>1486</v>
      </c>
      <c r="D74" s="173">
        <f>基金残高に係る経年分析!H57</f>
        <v>1788</v>
      </c>
    </row>
  </sheetData>
  <sheetProtection algorithmName="SHA-512" hashValue="SEh+ARzh3h6E45BNX1psgI/OFKNYgpwvC9bF9KW0NkYFolxdx57ExpVmfqY28hD6/+JMUcYeS9rFaEvmv8D0ZA==" saltValue="3IZbNmwcM/d3hlBroxH4R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5"/>
  <cols>
    <col min="1" max="1" width="1.59765625" style="208" customWidth="1"/>
    <col min="2" max="2" width="2.3984375" style="208" customWidth="1"/>
    <col min="3" max="16" width="2.59765625" style="208" customWidth="1"/>
    <col min="17" max="17" width="2.3984375" style="208" customWidth="1"/>
    <col min="18" max="95" width="1.59765625" style="208" customWidth="1"/>
    <col min="96" max="133" width="1.59765625" style="220" customWidth="1"/>
    <col min="134" max="143" width="1.59765625" style="208" customWidth="1"/>
    <col min="144" max="16384" width="0" style="208" hidden="1"/>
  </cols>
  <sheetData>
    <row r="1" spans="2:143" ht="22.5" customHeight="1" thickBot="1" x14ac:dyDescent="0.3">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215</v>
      </c>
      <c r="DI1" s="731"/>
      <c r="DJ1" s="731"/>
      <c r="DK1" s="731"/>
      <c r="DL1" s="731"/>
      <c r="DM1" s="731"/>
      <c r="DN1" s="732"/>
      <c r="DO1" s="208"/>
      <c r="DP1" s="730" t="s">
        <v>216</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5">
      <c r="B2" s="209" t="s">
        <v>217</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5">
      <c r="B3" s="692" t="s">
        <v>218</v>
      </c>
      <c r="C3" s="693"/>
      <c r="D3" s="693"/>
      <c r="E3" s="693"/>
      <c r="F3" s="693"/>
      <c r="G3" s="693"/>
      <c r="H3" s="693"/>
      <c r="I3" s="693"/>
      <c r="J3" s="693"/>
      <c r="K3" s="693"/>
      <c r="L3" s="693"/>
      <c r="M3" s="693"/>
      <c r="N3" s="693"/>
      <c r="O3" s="693"/>
      <c r="P3" s="693"/>
      <c r="Q3" s="693"/>
      <c r="R3" s="693"/>
      <c r="S3" s="693"/>
      <c r="T3" s="693"/>
      <c r="U3" s="693"/>
      <c r="V3" s="693"/>
      <c r="W3" s="693"/>
      <c r="X3" s="693"/>
      <c r="Y3" s="693"/>
      <c r="Z3" s="693"/>
      <c r="AA3" s="693"/>
      <c r="AB3" s="693"/>
      <c r="AC3" s="693"/>
      <c r="AD3" s="693"/>
      <c r="AE3" s="693"/>
      <c r="AF3" s="693"/>
      <c r="AG3" s="693"/>
      <c r="AH3" s="693"/>
      <c r="AI3" s="693"/>
      <c r="AJ3" s="693"/>
      <c r="AK3" s="693"/>
      <c r="AL3" s="693"/>
      <c r="AM3" s="693"/>
      <c r="AN3" s="693"/>
      <c r="AO3" s="693"/>
      <c r="AP3" s="692" t="s">
        <v>219</v>
      </c>
      <c r="AQ3" s="693"/>
      <c r="AR3" s="693"/>
      <c r="AS3" s="693"/>
      <c r="AT3" s="693"/>
      <c r="AU3" s="693"/>
      <c r="AV3" s="693"/>
      <c r="AW3" s="693"/>
      <c r="AX3" s="693"/>
      <c r="AY3" s="693"/>
      <c r="AZ3" s="693"/>
      <c r="BA3" s="693"/>
      <c r="BB3" s="693"/>
      <c r="BC3" s="693"/>
      <c r="BD3" s="693"/>
      <c r="BE3" s="693"/>
      <c r="BF3" s="693"/>
      <c r="BG3" s="693"/>
      <c r="BH3" s="693"/>
      <c r="BI3" s="693"/>
      <c r="BJ3" s="693"/>
      <c r="BK3" s="693"/>
      <c r="BL3" s="693"/>
      <c r="BM3" s="693"/>
      <c r="BN3" s="693"/>
      <c r="BO3" s="693"/>
      <c r="BP3" s="693"/>
      <c r="BQ3" s="693"/>
      <c r="BR3" s="693"/>
      <c r="BS3" s="693"/>
      <c r="BT3" s="693"/>
      <c r="BU3" s="693"/>
      <c r="BV3" s="693"/>
      <c r="BW3" s="693"/>
      <c r="BX3" s="693"/>
      <c r="BY3" s="693"/>
      <c r="BZ3" s="693"/>
      <c r="CA3" s="693"/>
      <c r="CB3" s="694"/>
      <c r="CD3" s="692" t="s">
        <v>220</v>
      </c>
      <c r="CE3" s="693"/>
      <c r="CF3" s="693"/>
      <c r="CG3" s="693"/>
      <c r="CH3" s="693"/>
      <c r="CI3" s="693"/>
      <c r="CJ3" s="693"/>
      <c r="CK3" s="693"/>
      <c r="CL3" s="693"/>
      <c r="CM3" s="693"/>
      <c r="CN3" s="693"/>
      <c r="CO3" s="693"/>
      <c r="CP3" s="693"/>
      <c r="CQ3" s="693"/>
      <c r="CR3" s="693"/>
      <c r="CS3" s="693"/>
      <c r="CT3" s="693"/>
      <c r="CU3" s="693"/>
      <c r="CV3" s="693"/>
      <c r="CW3" s="693"/>
      <c r="CX3" s="693"/>
      <c r="CY3" s="693"/>
      <c r="CZ3" s="693"/>
      <c r="DA3" s="693"/>
      <c r="DB3" s="693"/>
      <c r="DC3" s="693"/>
      <c r="DD3" s="693"/>
      <c r="DE3" s="693"/>
      <c r="DF3" s="693"/>
      <c r="DG3" s="693"/>
      <c r="DH3" s="693"/>
      <c r="DI3" s="693"/>
      <c r="DJ3" s="693"/>
      <c r="DK3" s="693"/>
      <c r="DL3" s="693"/>
      <c r="DM3" s="693"/>
      <c r="DN3" s="693"/>
      <c r="DO3" s="693"/>
      <c r="DP3" s="693"/>
      <c r="DQ3" s="693"/>
      <c r="DR3" s="693"/>
      <c r="DS3" s="693"/>
      <c r="DT3" s="693"/>
      <c r="DU3" s="693"/>
      <c r="DV3" s="693"/>
      <c r="DW3" s="693"/>
      <c r="DX3" s="693"/>
      <c r="DY3" s="693"/>
      <c r="DZ3" s="693"/>
      <c r="EA3" s="693"/>
      <c r="EB3" s="693"/>
      <c r="EC3" s="694"/>
    </row>
    <row r="4" spans="2:143" ht="11.25" customHeight="1" x14ac:dyDescent="0.25">
      <c r="B4" s="692" t="s">
        <v>1</v>
      </c>
      <c r="C4" s="693"/>
      <c r="D4" s="693"/>
      <c r="E4" s="693"/>
      <c r="F4" s="693"/>
      <c r="G4" s="693"/>
      <c r="H4" s="693"/>
      <c r="I4" s="693"/>
      <c r="J4" s="693"/>
      <c r="K4" s="693"/>
      <c r="L4" s="693"/>
      <c r="M4" s="693"/>
      <c r="N4" s="693"/>
      <c r="O4" s="693"/>
      <c r="P4" s="693"/>
      <c r="Q4" s="694"/>
      <c r="R4" s="692" t="s">
        <v>221</v>
      </c>
      <c r="S4" s="693"/>
      <c r="T4" s="693"/>
      <c r="U4" s="693"/>
      <c r="V4" s="693"/>
      <c r="W4" s="693"/>
      <c r="X4" s="693"/>
      <c r="Y4" s="694"/>
      <c r="Z4" s="692" t="s">
        <v>222</v>
      </c>
      <c r="AA4" s="693"/>
      <c r="AB4" s="693"/>
      <c r="AC4" s="694"/>
      <c r="AD4" s="692" t="s">
        <v>223</v>
      </c>
      <c r="AE4" s="693"/>
      <c r="AF4" s="693"/>
      <c r="AG4" s="693"/>
      <c r="AH4" s="693"/>
      <c r="AI4" s="693"/>
      <c r="AJ4" s="693"/>
      <c r="AK4" s="694"/>
      <c r="AL4" s="692" t="s">
        <v>222</v>
      </c>
      <c r="AM4" s="693"/>
      <c r="AN4" s="693"/>
      <c r="AO4" s="694"/>
      <c r="AP4" s="733" t="s">
        <v>224</v>
      </c>
      <c r="AQ4" s="733"/>
      <c r="AR4" s="733"/>
      <c r="AS4" s="733"/>
      <c r="AT4" s="733"/>
      <c r="AU4" s="733"/>
      <c r="AV4" s="733"/>
      <c r="AW4" s="733"/>
      <c r="AX4" s="733"/>
      <c r="AY4" s="733"/>
      <c r="AZ4" s="733"/>
      <c r="BA4" s="733"/>
      <c r="BB4" s="733"/>
      <c r="BC4" s="733"/>
      <c r="BD4" s="733"/>
      <c r="BE4" s="733"/>
      <c r="BF4" s="733"/>
      <c r="BG4" s="733" t="s">
        <v>225</v>
      </c>
      <c r="BH4" s="733"/>
      <c r="BI4" s="733"/>
      <c r="BJ4" s="733"/>
      <c r="BK4" s="733"/>
      <c r="BL4" s="733"/>
      <c r="BM4" s="733"/>
      <c r="BN4" s="733"/>
      <c r="BO4" s="733" t="s">
        <v>222</v>
      </c>
      <c r="BP4" s="733"/>
      <c r="BQ4" s="733"/>
      <c r="BR4" s="733"/>
      <c r="BS4" s="733" t="s">
        <v>226</v>
      </c>
      <c r="BT4" s="733"/>
      <c r="BU4" s="733"/>
      <c r="BV4" s="733"/>
      <c r="BW4" s="733"/>
      <c r="BX4" s="733"/>
      <c r="BY4" s="733"/>
      <c r="BZ4" s="733"/>
      <c r="CA4" s="733"/>
      <c r="CB4" s="733"/>
      <c r="CD4" s="692" t="s">
        <v>227</v>
      </c>
      <c r="CE4" s="693"/>
      <c r="CF4" s="693"/>
      <c r="CG4" s="693"/>
      <c r="CH4" s="693"/>
      <c r="CI4" s="693"/>
      <c r="CJ4" s="693"/>
      <c r="CK4" s="693"/>
      <c r="CL4" s="693"/>
      <c r="CM4" s="693"/>
      <c r="CN4" s="693"/>
      <c r="CO4" s="693"/>
      <c r="CP4" s="693"/>
      <c r="CQ4" s="693"/>
      <c r="CR4" s="693"/>
      <c r="CS4" s="693"/>
      <c r="CT4" s="693"/>
      <c r="CU4" s="693"/>
      <c r="CV4" s="693"/>
      <c r="CW4" s="693"/>
      <c r="CX4" s="693"/>
      <c r="CY4" s="693"/>
      <c r="CZ4" s="693"/>
      <c r="DA4" s="693"/>
      <c r="DB4" s="693"/>
      <c r="DC4" s="693"/>
      <c r="DD4" s="693"/>
      <c r="DE4" s="693"/>
      <c r="DF4" s="693"/>
      <c r="DG4" s="693"/>
      <c r="DH4" s="693"/>
      <c r="DI4" s="693"/>
      <c r="DJ4" s="693"/>
      <c r="DK4" s="693"/>
      <c r="DL4" s="693"/>
      <c r="DM4" s="693"/>
      <c r="DN4" s="693"/>
      <c r="DO4" s="693"/>
      <c r="DP4" s="693"/>
      <c r="DQ4" s="693"/>
      <c r="DR4" s="693"/>
      <c r="DS4" s="693"/>
      <c r="DT4" s="693"/>
      <c r="DU4" s="693"/>
      <c r="DV4" s="693"/>
      <c r="DW4" s="693"/>
      <c r="DX4" s="693"/>
      <c r="DY4" s="693"/>
      <c r="DZ4" s="693"/>
      <c r="EA4" s="693"/>
      <c r="EB4" s="693"/>
      <c r="EC4" s="694"/>
    </row>
    <row r="5" spans="2:143" ht="11.25" customHeight="1" x14ac:dyDescent="0.25">
      <c r="B5" s="689" t="s">
        <v>228</v>
      </c>
      <c r="C5" s="690"/>
      <c r="D5" s="690"/>
      <c r="E5" s="690"/>
      <c r="F5" s="690"/>
      <c r="G5" s="690"/>
      <c r="H5" s="690"/>
      <c r="I5" s="690"/>
      <c r="J5" s="690"/>
      <c r="K5" s="690"/>
      <c r="L5" s="690"/>
      <c r="M5" s="690"/>
      <c r="N5" s="690"/>
      <c r="O5" s="690"/>
      <c r="P5" s="690"/>
      <c r="Q5" s="691"/>
      <c r="R5" s="686">
        <v>3868381</v>
      </c>
      <c r="S5" s="687"/>
      <c r="T5" s="687"/>
      <c r="U5" s="687"/>
      <c r="V5" s="687"/>
      <c r="W5" s="687"/>
      <c r="X5" s="687"/>
      <c r="Y5" s="715"/>
      <c r="Z5" s="728">
        <v>18.399999999999999</v>
      </c>
      <c r="AA5" s="728"/>
      <c r="AB5" s="728"/>
      <c r="AC5" s="728"/>
      <c r="AD5" s="729">
        <v>3868381</v>
      </c>
      <c r="AE5" s="729"/>
      <c r="AF5" s="729"/>
      <c r="AG5" s="729"/>
      <c r="AH5" s="729"/>
      <c r="AI5" s="729"/>
      <c r="AJ5" s="729"/>
      <c r="AK5" s="729"/>
      <c r="AL5" s="716">
        <v>40.299999999999997</v>
      </c>
      <c r="AM5" s="698"/>
      <c r="AN5" s="698"/>
      <c r="AO5" s="717"/>
      <c r="AP5" s="689" t="s">
        <v>229</v>
      </c>
      <c r="AQ5" s="690"/>
      <c r="AR5" s="690"/>
      <c r="AS5" s="690"/>
      <c r="AT5" s="690"/>
      <c r="AU5" s="690"/>
      <c r="AV5" s="690"/>
      <c r="AW5" s="690"/>
      <c r="AX5" s="690"/>
      <c r="AY5" s="690"/>
      <c r="AZ5" s="690"/>
      <c r="BA5" s="690"/>
      <c r="BB5" s="690"/>
      <c r="BC5" s="690"/>
      <c r="BD5" s="690"/>
      <c r="BE5" s="690"/>
      <c r="BF5" s="691"/>
      <c r="BG5" s="634">
        <v>3858483</v>
      </c>
      <c r="BH5" s="635"/>
      <c r="BI5" s="635"/>
      <c r="BJ5" s="635"/>
      <c r="BK5" s="635"/>
      <c r="BL5" s="635"/>
      <c r="BM5" s="635"/>
      <c r="BN5" s="636"/>
      <c r="BO5" s="672">
        <v>99.7</v>
      </c>
      <c r="BP5" s="672"/>
      <c r="BQ5" s="672"/>
      <c r="BR5" s="672"/>
      <c r="BS5" s="673">
        <v>91132</v>
      </c>
      <c r="BT5" s="673"/>
      <c r="BU5" s="673"/>
      <c r="BV5" s="673"/>
      <c r="BW5" s="673"/>
      <c r="BX5" s="673"/>
      <c r="BY5" s="673"/>
      <c r="BZ5" s="673"/>
      <c r="CA5" s="673"/>
      <c r="CB5" s="708"/>
      <c r="CD5" s="692" t="s">
        <v>224</v>
      </c>
      <c r="CE5" s="693"/>
      <c r="CF5" s="693"/>
      <c r="CG5" s="693"/>
      <c r="CH5" s="693"/>
      <c r="CI5" s="693"/>
      <c r="CJ5" s="693"/>
      <c r="CK5" s="693"/>
      <c r="CL5" s="693"/>
      <c r="CM5" s="693"/>
      <c r="CN5" s="693"/>
      <c r="CO5" s="693"/>
      <c r="CP5" s="693"/>
      <c r="CQ5" s="694"/>
      <c r="CR5" s="692" t="s">
        <v>230</v>
      </c>
      <c r="CS5" s="693"/>
      <c r="CT5" s="693"/>
      <c r="CU5" s="693"/>
      <c r="CV5" s="693"/>
      <c r="CW5" s="693"/>
      <c r="CX5" s="693"/>
      <c r="CY5" s="694"/>
      <c r="CZ5" s="692" t="s">
        <v>222</v>
      </c>
      <c r="DA5" s="693"/>
      <c r="DB5" s="693"/>
      <c r="DC5" s="694"/>
      <c r="DD5" s="692" t="s">
        <v>231</v>
      </c>
      <c r="DE5" s="693"/>
      <c r="DF5" s="693"/>
      <c r="DG5" s="693"/>
      <c r="DH5" s="693"/>
      <c r="DI5" s="693"/>
      <c r="DJ5" s="693"/>
      <c r="DK5" s="693"/>
      <c r="DL5" s="693"/>
      <c r="DM5" s="693"/>
      <c r="DN5" s="693"/>
      <c r="DO5" s="693"/>
      <c r="DP5" s="694"/>
      <c r="DQ5" s="692" t="s">
        <v>232</v>
      </c>
      <c r="DR5" s="693"/>
      <c r="DS5" s="693"/>
      <c r="DT5" s="693"/>
      <c r="DU5" s="693"/>
      <c r="DV5" s="693"/>
      <c r="DW5" s="693"/>
      <c r="DX5" s="693"/>
      <c r="DY5" s="693"/>
      <c r="DZ5" s="693"/>
      <c r="EA5" s="693"/>
      <c r="EB5" s="693"/>
      <c r="EC5" s="694"/>
    </row>
    <row r="6" spans="2:143" ht="11.25" customHeight="1" x14ac:dyDescent="0.25">
      <c r="B6" s="631" t="s">
        <v>233</v>
      </c>
      <c r="C6" s="632"/>
      <c r="D6" s="632"/>
      <c r="E6" s="632"/>
      <c r="F6" s="632"/>
      <c r="G6" s="632"/>
      <c r="H6" s="632"/>
      <c r="I6" s="632"/>
      <c r="J6" s="632"/>
      <c r="K6" s="632"/>
      <c r="L6" s="632"/>
      <c r="M6" s="632"/>
      <c r="N6" s="632"/>
      <c r="O6" s="632"/>
      <c r="P6" s="632"/>
      <c r="Q6" s="633"/>
      <c r="R6" s="634">
        <v>148869</v>
      </c>
      <c r="S6" s="635"/>
      <c r="T6" s="635"/>
      <c r="U6" s="635"/>
      <c r="V6" s="635"/>
      <c r="W6" s="635"/>
      <c r="X6" s="635"/>
      <c r="Y6" s="636"/>
      <c r="Z6" s="672">
        <v>0.7</v>
      </c>
      <c r="AA6" s="672"/>
      <c r="AB6" s="672"/>
      <c r="AC6" s="672"/>
      <c r="AD6" s="673">
        <v>148869</v>
      </c>
      <c r="AE6" s="673"/>
      <c r="AF6" s="673"/>
      <c r="AG6" s="673"/>
      <c r="AH6" s="673"/>
      <c r="AI6" s="673"/>
      <c r="AJ6" s="673"/>
      <c r="AK6" s="673"/>
      <c r="AL6" s="637">
        <v>1.6</v>
      </c>
      <c r="AM6" s="638"/>
      <c r="AN6" s="638"/>
      <c r="AO6" s="674"/>
      <c r="AP6" s="631" t="s">
        <v>234</v>
      </c>
      <c r="AQ6" s="632"/>
      <c r="AR6" s="632"/>
      <c r="AS6" s="632"/>
      <c r="AT6" s="632"/>
      <c r="AU6" s="632"/>
      <c r="AV6" s="632"/>
      <c r="AW6" s="632"/>
      <c r="AX6" s="632"/>
      <c r="AY6" s="632"/>
      <c r="AZ6" s="632"/>
      <c r="BA6" s="632"/>
      <c r="BB6" s="632"/>
      <c r="BC6" s="632"/>
      <c r="BD6" s="632"/>
      <c r="BE6" s="632"/>
      <c r="BF6" s="633"/>
      <c r="BG6" s="634">
        <v>3858483</v>
      </c>
      <c r="BH6" s="635"/>
      <c r="BI6" s="635"/>
      <c r="BJ6" s="635"/>
      <c r="BK6" s="635"/>
      <c r="BL6" s="635"/>
      <c r="BM6" s="635"/>
      <c r="BN6" s="636"/>
      <c r="BO6" s="672">
        <v>99.7</v>
      </c>
      <c r="BP6" s="672"/>
      <c r="BQ6" s="672"/>
      <c r="BR6" s="672"/>
      <c r="BS6" s="673">
        <v>91132</v>
      </c>
      <c r="BT6" s="673"/>
      <c r="BU6" s="673"/>
      <c r="BV6" s="673"/>
      <c r="BW6" s="673"/>
      <c r="BX6" s="673"/>
      <c r="BY6" s="673"/>
      <c r="BZ6" s="673"/>
      <c r="CA6" s="673"/>
      <c r="CB6" s="708"/>
      <c r="CD6" s="689" t="s">
        <v>235</v>
      </c>
      <c r="CE6" s="690"/>
      <c r="CF6" s="690"/>
      <c r="CG6" s="690"/>
      <c r="CH6" s="690"/>
      <c r="CI6" s="690"/>
      <c r="CJ6" s="690"/>
      <c r="CK6" s="690"/>
      <c r="CL6" s="690"/>
      <c r="CM6" s="690"/>
      <c r="CN6" s="690"/>
      <c r="CO6" s="690"/>
      <c r="CP6" s="690"/>
      <c r="CQ6" s="691"/>
      <c r="CR6" s="634">
        <v>127318</v>
      </c>
      <c r="CS6" s="635"/>
      <c r="CT6" s="635"/>
      <c r="CU6" s="635"/>
      <c r="CV6" s="635"/>
      <c r="CW6" s="635"/>
      <c r="CX6" s="635"/>
      <c r="CY6" s="636"/>
      <c r="CZ6" s="716">
        <v>0.7</v>
      </c>
      <c r="DA6" s="698"/>
      <c r="DB6" s="698"/>
      <c r="DC6" s="718"/>
      <c r="DD6" s="640">
        <v>258</v>
      </c>
      <c r="DE6" s="635"/>
      <c r="DF6" s="635"/>
      <c r="DG6" s="635"/>
      <c r="DH6" s="635"/>
      <c r="DI6" s="635"/>
      <c r="DJ6" s="635"/>
      <c r="DK6" s="635"/>
      <c r="DL6" s="635"/>
      <c r="DM6" s="635"/>
      <c r="DN6" s="635"/>
      <c r="DO6" s="635"/>
      <c r="DP6" s="636"/>
      <c r="DQ6" s="640">
        <v>127318</v>
      </c>
      <c r="DR6" s="635"/>
      <c r="DS6" s="635"/>
      <c r="DT6" s="635"/>
      <c r="DU6" s="635"/>
      <c r="DV6" s="635"/>
      <c r="DW6" s="635"/>
      <c r="DX6" s="635"/>
      <c r="DY6" s="635"/>
      <c r="DZ6" s="635"/>
      <c r="EA6" s="635"/>
      <c r="EB6" s="635"/>
      <c r="EC6" s="671"/>
    </row>
    <row r="7" spans="2:143" ht="11.25" customHeight="1" x14ac:dyDescent="0.25">
      <c r="B7" s="631" t="s">
        <v>236</v>
      </c>
      <c r="C7" s="632"/>
      <c r="D7" s="632"/>
      <c r="E7" s="632"/>
      <c r="F7" s="632"/>
      <c r="G7" s="632"/>
      <c r="H7" s="632"/>
      <c r="I7" s="632"/>
      <c r="J7" s="632"/>
      <c r="K7" s="632"/>
      <c r="L7" s="632"/>
      <c r="M7" s="632"/>
      <c r="N7" s="632"/>
      <c r="O7" s="632"/>
      <c r="P7" s="632"/>
      <c r="Q7" s="633"/>
      <c r="R7" s="634">
        <v>974</v>
      </c>
      <c r="S7" s="635"/>
      <c r="T7" s="635"/>
      <c r="U7" s="635"/>
      <c r="V7" s="635"/>
      <c r="W7" s="635"/>
      <c r="X7" s="635"/>
      <c r="Y7" s="636"/>
      <c r="Z7" s="672">
        <v>0</v>
      </c>
      <c r="AA7" s="672"/>
      <c r="AB7" s="672"/>
      <c r="AC7" s="672"/>
      <c r="AD7" s="673">
        <v>974</v>
      </c>
      <c r="AE7" s="673"/>
      <c r="AF7" s="673"/>
      <c r="AG7" s="673"/>
      <c r="AH7" s="673"/>
      <c r="AI7" s="673"/>
      <c r="AJ7" s="673"/>
      <c r="AK7" s="673"/>
      <c r="AL7" s="637">
        <v>0</v>
      </c>
      <c r="AM7" s="638"/>
      <c r="AN7" s="638"/>
      <c r="AO7" s="674"/>
      <c r="AP7" s="631" t="s">
        <v>237</v>
      </c>
      <c r="AQ7" s="632"/>
      <c r="AR7" s="632"/>
      <c r="AS7" s="632"/>
      <c r="AT7" s="632"/>
      <c r="AU7" s="632"/>
      <c r="AV7" s="632"/>
      <c r="AW7" s="632"/>
      <c r="AX7" s="632"/>
      <c r="AY7" s="632"/>
      <c r="AZ7" s="632"/>
      <c r="BA7" s="632"/>
      <c r="BB7" s="632"/>
      <c r="BC7" s="632"/>
      <c r="BD7" s="632"/>
      <c r="BE7" s="632"/>
      <c r="BF7" s="633"/>
      <c r="BG7" s="634">
        <v>1496039</v>
      </c>
      <c r="BH7" s="635"/>
      <c r="BI7" s="635"/>
      <c r="BJ7" s="635"/>
      <c r="BK7" s="635"/>
      <c r="BL7" s="635"/>
      <c r="BM7" s="635"/>
      <c r="BN7" s="636"/>
      <c r="BO7" s="672">
        <v>38.700000000000003</v>
      </c>
      <c r="BP7" s="672"/>
      <c r="BQ7" s="672"/>
      <c r="BR7" s="672"/>
      <c r="BS7" s="673">
        <v>91132</v>
      </c>
      <c r="BT7" s="673"/>
      <c r="BU7" s="673"/>
      <c r="BV7" s="673"/>
      <c r="BW7" s="673"/>
      <c r="BX7" s="673"/>
      <c r="BY7" s="673"/>
      <c r="BZ7" s="673"/>
      <c r="CA7" s="673"/>
      <c r="CB7" s="708"/>
      <c r="CD7" s="631" t="s">
        <v>238</v>
      </c>
      <c r="CE7" s="632"/>
      <c r="CF7" s="632"/>
      <c r="CG7" s="632"/>
      <c r="CH7" s="632"/>
      <c r="CI7" s="632"/>
      <c r="CJ7" s="632"/>
      <c r="CK7" s="632"/>
      <c r="CL7" s="632"/>
      <c r="CM7" s="632"/>
      <c r="CN7" s="632"/>
      <c r="CO7" s="632"/>
      <c r="CP7" s="632"/>
      <c r="CQ7" s="633"/>
      <c r="CR7" s="634">
        <v>3631006</v>
      </c>
      <c r="CS7" s="635"/>
      <c r="CT7" s="635"/>
      <c r="CU7" s="635"/>
      <c r="CV7" s="635"/>
      <c r="CW7" s="635"/>
      <c r="CX7" s="635"/>
      <c r="CY7" s="636"/>
      <c r="CZ7" s="672">
        <v>18.600000000000001</v>
      </c>
      <c r="DA7" s="672"/>
      <c r="DB7" s="672"/>
      <c r="DC7" s="672"/>
      <c r="DD7" s="640">
        <v>21062</v>
      </c>
      <c r="DE7" s="635"/>
      <c r="DF7" s="635"/>
      <c r="DG7" s="635"/>
      <c r="DH7" s="635"/>
      <c r="DI7" s="635"/>
      <c r="DJ7" s="635"/>
      <c r="DK7" s="635"/>
      <c r="DL7" s="635"/>
      <c r="DM7" s="635"/>
      <c r="DN7" s="635"/>
      <c r="DO7" s="635"/>
      <c r="DP7" s="636"/>
      <c r="DQ7" s="640">
        <v>3420585</v>
      </c>
      <c r="DR7" s="635"/>
      <c r="DS7" s="635"/>
      <c r="DT7" s="635"/>
      <c r="DU7" s="635"/>
      <c r="DV7" s="635"/>
      <c r="DW7" s="635"/>
      <c r="DX7" s="635"/>
      <c r="DY7" s="635"/>
      <c r="DZ7" s="635"/>
      <c r="EA7" s="635"/>
      <c r="EB7" s="635"/>
      <c r="EC7" s="671"/>
    </row>
    <row r="8" spans="2:143" ht="11.25" customHeight="1" x14ac:dyDescent="0.25">
      <c r="B8" s="631" t="s">
        <v>239</v>
      </c>
      <c r="C8" s="632"/>
      <c r="D8" s="632"/>
      <c r="E8" s="632"/>
      <c r="F8" s="632"/>
      <c r="G8" s="632"/>
      <c r="H8" s="632"/>
      <c r="I8" s="632"/>
      <c r="J8" s="632"/>
      <c r="K8" s="632"/>
      <c r="L8" s="632"/>
      <c r="M8" s="632"/>
      <c r="N8" s="632"/>
      <c r="O8" s="632"/>
      <c r="P8" s="632"/>
      <c r="Q8" s="633"/>
      <c r="R8" s="634">
        <v>14088</v>
      </c>
      <c r="S8" s="635"/>
      <c r="T8" s="635"/>
      <c r="U8" s="635"/>
      <c r="V8" s="635"/>
      <c r="W8" s="635"/>
      <c r="X8" s="635"/>
      <c r="Y8" s="636"/>
      <c r="Z8" s="672">
        <v>0.1</v>
      </c>
      <c r="AA8" s="672"/>
      <c r="AB8" s="672"/>
      <c r="AC8" s="672"/>
      <c r="AD8" s="673">
        <v>14088</v>
      </c>
      <c r="AE8" s="673"/>
      <c r="AF8" s="673"/>
      <c r="AG8" s="673"/>
      <c r="AH8" s="673"/>
      <c r="AI8" s="673"/>
      <c r="AJ8" s="673"/>
      <c r="AK8" s="673"/>
      <c r="AL8" s="637">
        <v>0.1</v>
      </c>
      <c r="AM8" s="638"/>
      <c r="AN8" s="638"/>
      <c r="AO8" s="674"/>
      <c r="AP8" s="631" t="s">
        <v>240</v>
      </c>
      <c r="AQ8" s="632"/>
      <c r="AR8" s="632"/>
      <c r="AS8" s="632"/>
      <c r="AT8" s="632"/>
      <c r="AU8" s="632"/>
      <c r="AV8" s="632"/>
      <c r="AW8" s="632"/>
      <c r="AX8" s="632"/>
      <c r="AY8" s="632"/>
      <c r="AZ8" s="632"/>
      <c r="BA8" s="632"/>
      <c r="BB8" s="632"/>
      <c r="BC8" s="632"/>
      <c r="BD8" s="632"/>
      <c r="BE8" s="632"/>
      <c r="BF8" s="633"/>
      <c r="BG8" s="634">
        <v>50067</v>
      </c>
      <c r="BH8" s="635"/>
      <c r="BI8" s="635"/>
      <c r="BJ8" s="635"/>
      <c r="BK8" s="635"/>
      <c r="BL8" s="635"/>
      <c r="BM8" s="635"/>
      <c r="BN8" s="636"/>
      <c r="BO8" s="672">
        <v>1.3</v>
      </c>
      <c r="BP8" s="672"/>
      <c r="BQ8" s="672"/>
      <c r="BR8" s="672"/>
      <c r="BS8" s="673" t="s">
        <v>241</v>
      </c>
      <c r="BT8" s="673"/>
      <c r="BU8" s="673"/>
      <c r="BV8" s="673"/>
      <c r="BW8" s="673"/>
      <c r="BX8" s="673"/>
      <c r="BY8" s="673"/>
      <c r="BZ8" s="673"/>
      <c r="CA8" s="673"/>
      <c r="CB8" s="708"/>
      <c r="CD8" s="631" t="s">
        <v>242</v>
      </c>
      <c r="CE8" s="632"/>
      <c r="CF8" s="632"/>
      <c r="CG8" s="632"/>
      <c r="CH8" s="632"/>
      <c r="CI8" s="632"/>
      <c r="CJ8" s="632"/>
      <c r="CK8" s="632"/>
      <c r="CL8" s="632"/>
      <c r="CM8" s="632"/>
      <c r="CN8" s="632"/>
      <c r="CO8" s="632"/>
      <c r="CP8" s="632"/>
      <c r="CQ8" s="633"/>
      <c r="CR8" s="634">
        <v>5006468</v>
      </c>
      <c r="CS8" s="635"/>
      <c r="CT8" s="635"/>
      <c r="CU8" s="635"/>
      <c r="CV8" s="635"/>
      <c r="CW8" s="635"/>
      <c r="CX8" s="635"/>
      <c r="CY8" s="636"/>
      <c r="CZ8" s="672">
        <v>25.6</v>
      </c>
      <c r="DA8" s="672"/>
      <c r="DB8" s="672"/>
      <c r="DC8" s="672"/>
      <c r="DD8" s="640">
        <v>46854</v>
      </c>
      <c r="DE8" s="635"/>
      <c r="DF8" s="635"/>
      <c r="DG8" s="635"/>
      <c r="DH8" s="635"/>
      <c r="DI8" s="635"/>
      <c r="DJ8" s="635"/>
      <c r="DK8" s="635"/>
      <c r="DL8" s="635"/>
      <c r="DM8" s="635"/>
      <c r="DN8" s="635"/>
      <c r="DO8" s="635"/>
      <c r="DP8" s="636"/>
      <c r="DQ8" s="640">
        <v>2853980</v>
      </c>
      <c r="DR8" s="635"/>
      <c r="DS8" s="635"/>
      <c r="DT8" s="635"/>
      <c r="DU8" s="635"/>
      <c r="DV8" s="635"/>
      <c r="DW8" s="635"/>
      <c r="DX8" s="635"/>
      <c r="DY8" s="635"/>
      <c r="DZ8" s="635"/>
      <c r="EA8" s="635"/>
      <c r="EB8" s="635"/>
      <c r="EC8" s="671"/>
    </row>
    <row r="9" spans="2:143" ht="11.25" customHeight="1" x14ac:dyDescent="0.25">
      <c r="B9" s="631" t="s">
        <v>243</v>
      </c>
      <c r="C9" s="632"/>
      <c r="D9" s="632"/>
      <c r="E9" s="632"/>
      <c r="F9" s="632"/>
      <c r="G9" s="632"/>
      <c r="H9" s="632"/>
      <c r="I9" s="632"/>
      <c r="J9" s="632"/>
      <c r="K9" s="632"/>
      <c r="L9" s="632"/>
      <c r="M9" s="632"/>
      <c r="N9" s="632"/>
      <c r="O9" s="632"/>
      <c r="P9" s="632"/>
      <c r="Q9" s="633"/>
      <c r="R9" s="634">
        <v>9809</v>
      </c>
      <c r="S9" s="635"/>
      <c r="T9" s="635"/>
      <c r="U9" s="635"/>
      <c r="V9" s="635"/>
      <c r="W9" s="635"/>
      <c r="X9" s="635"/>
      <c r="Y9" s="636"/>
      <c r="Z9" s="672">
        <v>0</v>
      </c>
      <c r="AA9" s="672"/>
      <c r="AB9" s="672"/>
      <c r="AC9" s="672"/>
      <c r="AD9" s="673">
        <v>9809</v>
      </c>
      <c r="AE9" s="673"/>
      <c r="AF9" s="673"/>
      <c r="AG9" s="673"/>
      <c r="AH9" s="673"/>
      <c r="AI9" s="673"/>
      <c r="AJ9" s="673"/>
      <c r="AK9" s="673"/>
      <c r="AL9" s="637">
        <v>0.1</v>
      </c>
      <c r="AM9" s="638"/>
      <c r="AN9" s="638"/>
      <c r="AO9" s="674"/>
      <c r="AP9" s="631" t="s">
        <v>244</v>
      </c>
      <c r="AQ9" s="632"/>
      <c r="AR9" s="632"/>
      <c r="AS9" s="632"/>
      <c r="AT9" s="632"/>
      <c r="AU9" s="632"/>
      <c r="AV9" s="632"/>
      <c r="AW9" s="632"/>
      <c r="AX9" s="632"/>
      <c r="AY9" s="632"/>
      <c r="AZ9" s="632"/>
      <c r="BA9" s="632"/>
      <c r="BB9" s="632"/>
      <c r="BC9" s="632"/>
      <c r="BD9" s="632"/>
      <c r="BE9" s="632"/>
      <c r="BF9" s="633"/>
      <c r="BG9" s="634">
        <v>1044650</v>
      </c>
      <c r="BH9" s="635"/>
      <c r="BI9" s="635"/>
      <c r="BJ9" s="635"/>
      <c r="BK9" s="635"/>
      <c r="BL9" s="635"/>
      <c r="BM9" s="635"/>
      <c r="BN9" s="636"/>
      <c r="BO9" s="672">
        <v>27</v>
      </c>
      <c r="BP9" s="672"/>
      <c r="BQ9" s="672"/>
      <c r="BR9" s="672"/>
      <c r="BS9" s="673" t="s">
        <v>176</v>
      </c>
      <c r="BT9" s="673"/>
      <c r="BU9" s="673"/>
      <c r="BV9" s="673"/>
      <c r="BW9" s="673"/>
      <c r="BX9" s="673"/>
      <c r="BY9" s="673"/>
      <c r="BZ9" s="673"/>
      <c r="CA9" s="673"/>
      <c r="CB9" s="708"/>
      <c r="CD9" s="631" t="s">
        <v>245</v>
      </c>
      <c r="CE9" s="632"/>
      <c r="CF9" s="632"/>
      <c r="CG9" s="632"/>
      <c r="CH9" s="632"/>
      <c r="CI9" s="632"/>
      <c r="CJ9" s="632"/>
      <c r="CK9" s="632"/>
      <c r="CL9" s="632"/>
      <c r="CM9" s="632"/>
      <c r="CN9" s="632"/>
      <c r="CO9" s="632"/>
      <c r="CP9" s="632"/>
      <c r="CQ9" s="633"/>
      <c r="CR9" s="634">
        <v>1360078</v>
      </c>
      <c r="CS9" s="635"/>
      <c r="CT9" s="635"/>
      <c r="CU9" s="635"/>
      <c r="CV9" s="635"/>
      <c r="CW9" s="635"/>
      <c r="CX9" s="635"/>
      <c r="CY9" s="636"/>
      <c r="CZ9" s="672">
        <v>7</v>
      </c>
      <c r="DA9" s="672"/>
      <c r="DB9" s="672"/>
      <c r="DC9" s="672"/>
      <c r="DD9" s="640">
        <v>16877</v>
      </c>
      <c r="DE9" s="635"/>
      <c r="DF9" s="635"/>
      <c r="DG9" s="635"/>
      <c r="DH9" s="635"/>
      <c r="DI9" s="635"/>
      <c r="DJ9" s="635"/>
      <c r="DK9" s="635"/>
      <c r="DL9" s="635"/>
      <c r="DM9" s="635"/>
      <c r="DN9" s="635"/>
      <c r="DO9" s="635"/>
      <c r="DP9" s="636"/>
      <c r="DQ9" s="640">
        <v>949013</v>
      </c>
      <c r="DR9" s="635"/>
      <c r="DS9" s="635"/>
      <c r="DT9" s="635"/>
      <c r="DU9" s="635"/>
      <c r="DV9" s="635"/>
      <c r="DW9" s="635"/>
      <c r="DX9" s="635"/>
      <c r="DY9" s="635"/>
      <c r="DZ9" s="635"/>
      <c r="EA9" s="635"/>
      <c r="EB9" s="635"/>
      <c r="EC9" s="671"/>
    </row>
    <row r="10" spans="2:143" ht="11.25" customHeight="1" x14ac:dyDescent="0.25">
      <c r="B10" s="631" t="s">
        <v>246</v>
      </c>
      <c r="C10" s="632"/>
      <c r="D10" s="632"/>
      <c r="E10" s="632"/>
      <c r="F10" s="632"/>
      <c r="G10" s="632"/>
      <c r="H10" s="632"/>
      <c r="I10" s="632"/>
      <c r="J10" s="632"/>
      <c r="K10" s="632"/>
      <c r="L10" s="632"/>
      <c r="M10" s="632"/>
      <c r="N10" s="632"/>
      <c r="O10" s="632"/>
      <c r="P10" s="632"/>
      <c r="Q10" s="633"/>
      <c r="R10" s="634" t="s">
        <v>241</v>
      </c>
      <c r="S10" s="635"/>
      <c r="T10" s="635"/>
      <c r="U10" s="635"/>
      <c r="V10" s="635"/>
      <c r="W10" s="635"/>
      <c r="X10" s="635"/>
      <c r="Y10" s="636"/>
      <c r="Z10" s="672" t="s">
        <v>241</v>
      </c>
      <c r="AA10" s="672"/>
      <c r="AB10" s="672"/>
      <c r="AC10" s="672"/>
      <c r="AD10" s="673" t="s">
        <v>176</v>
      </c>
      <c r="AE10" s="673"/>
      <c r="AF10" s="673"/>
      <c r="AG10" s="673"/>
      <c r="AH10" s="673"/>
      <c r="AI10" s="673"/>
      <c r="AJ10" s="673"/>
      <c r="AK10" s="673"/>
      <c r="AL10" s="637" t="s">
        <v>241</v>
      </c>
      <c r="AM10" s="638"/>
      <c r="AN10" s="638"/>
      <c r="AO10" s="674"/>
      <c r="AP10" s="631" t="s">
        <v>247</v>
      </c>
      <c r="AQ10" s="632"/>
      <c r="AR10" s="632"/>
      <c r="AS10" s="632"/>
      <c r="AT10" s="632"/>
      <c r="AU10" s="632"/>
      <c r="AV10" s="632"/>
      <c r="AW10" s="632"/>
      <c r="AX10" s="632"/>
      <c r="AY10" s="632"/>
      <c r="AZ10" s="632"/>
      <c r="BA10" s="632"/>
      <c r="BB10" s="632"/>
      <c r="BC10" s="632"/>
      <c r="BD10" s="632"/>
      <c r="BE10" s="632"/>
      <c r="BF10" s="633"/>
      <c r="BG10" s="634">
        <v>82565</v>
      </c>
      <c r="BH10" s="635"/>
      <c r="BI10" s="635"/>
      <c r="BJ10" s="635"/>
      <c r="BK10" s="635"/>
      <c r="BL10" s="635"/>
      <c r="BM10" s="635"/>
      <c r="BN10" s="636"/>
      <c r="BO10" s="672">
        <v>2.1</v>
      </c>
      <c r="BP10" s="672"/>
      <c r="BQ10" s="672"/>
      <c r="BR10" s="672"/>
      <c r="BS10" s="673" t="s">
        <v>241</v>
      </c>
      <c r="BT10" s="673"/>
      <c r="BU10" s="673"/>
      <c r="BV10" s="673"/>
      <c r="BW10" s="673"/>
      <c r="BX10" s="673"/>
      <c r="BY10" s="673"/>
      <c r="BZ10" s="673"/>
      <c r="CA10" s="673"/>
      <c r="CB10" s="708"/>
      <c r="CD10" s="631" t="s">
        <v>248</v>
      </c>
      <c r="CE10" s="632"/>
      <c r="CF10" s="632"/>
      <c r="CG10" s="632"/>
      <c r="CH10" s="632"/>
      <c r="CI10" s="632"/>
      <c r="CJ10" s="632"/>
      <c r="CK10" s="632"/>
      <c r="CL10" s="632"/>
      <c r="CM10" s="632"/>
      <c r="CN10" s="632"/>
      <c r="CO10" s="632"/>
      <c r="CP10" s="632"/>
      <c r="CQ10" s="633"/>
      <c r="CR10" s="634">
        <v>50220</v>
      </c>
      <c r="CS10" s="635"/>
      <c r="CT10" s="635"/>
      <c r="CU10" s="635"/>
      <c r="CV10" s="635"/>
      <c r="CW10" s="635"/>
      <c r="CX10" s="635"/>
      <c r="CY10" s="636"/>
      <c r="CZ10" s="672">
        <v>0.3</v>
      </c>
      <c r="DA10" s="672"/>
      <c r="DB10" s="672"/>
      <c r="DC10" s="672"/>
      <c r="DD10" s="640" t="s">
        <v>176</v>
      </c>
      <c r="DE10" s="635"/>
      <c r="DF10" s="635"/>
      <c r="DG10" s="635"/>
      <c r="DH10" s="635"/>
      <c r="DI10" s="635"/>
      <c r="DJ10" s="635"/>
      <c r="DK10" s="635"/>
      <c r="DL10" s="635"/>
      <c r="DM10" s="635"/>
      <c r="DN10" s="635"/>
      <c r="DO10" s="635"/>
      <c r="DP10" s="636"/>
      <c r="DQ10" s="640">
        <v>220</v>
      </c>
      <c r="DR10" s="635"/>
      <c r="DS10" s="635"/>
      <c r="DT10" s="635"/>
      <c r="DU10" s="635"/>
      <c r="DV10" s="635"/>
      <c r="DW10" s="635"/>
      <c r="DX10" s="635"/>
      <c r="DY10" s="635"/>
      <c r="DZ10" s="635"/>
      <c r="EA10" s="635"/>
      <c r="EB10" s="635"/>
      <c r="EC10" s="671"/>
    </row>
    <row r="11" spans="2:143" ht="11.25" customHeight="1" x14ac:dyDescent="0.25">
      <c r="B11" s="631" t="s">
        <v>249</v>
      </c>
      <c r="C11" s="632"/>
      <c r="D11" s="632"/>
      <c r="E11" s="632"/>
      <c r="F11" s="632"/>
      <c r="G11" s="632"/>
      <c r="H11" s="632"/>
      <c r="I11" s="632"/>
      <c r="J11" s="632"/>
      <c r="K11" s="632"/>
      <c r="L11" s="632"/>
      <c r="M11" s="632"/>
      <c r="N11" s="632"/>
      <c r="O11" s="632"/>
      <c r="P11" s="632"/>
      <c r="Q11" s="633"/>
      <c r="R11" s="634">
        <v>720934</v>
      </c>
      <c r="S11" s="635"/>
      <c r="T11" s="635"/>
      <c r="U11" s="635"/>
      <c r="V11" s="635"/>
      <c r="W11" s="635"/>
      <c r="X11" s="635"/>
      <c r="Y11" s="636"/>
      <c r="Z11" s="637">
        <v>3.4</v>
      </c>
      <c r="AA11" s="638"/>
      <c r="AB11" s="638"/>
      <c r="AC11" s="639"/>
      <c r="AD11" s="640">
        <v>720934</v>
      </c>
      <c r="AE11" s="635"/>
      <c r="AF11" s="635"/>
      <c r="AG11" s="635"/>
      <c r="AH11" s="635"/>
      <c r="AI11" s="635"/>
      <c r="AJ11" s="635"/>
      <c r="AK11" s="636"/>
      <c r="AL11" s="637">
        <v>7.5</v>
      </c>
      <c r="AM11" s="638"/>
      <c r="AN11" s="638"/>
      <c r="AO11" s="674"/>
      <c r="AP11" s="631" t="s">
        <v>250</v>
      </c>
      <c r="AQ11" s="632"/>
      <c r="AR11" s="632"/>
      <c r="AS11" s="632"/>
      <c r="AT11" s="632"/>
      <c r="AU11" s="632"/>
      <c r="AV11" s="632"/>
      <c r="AW11" s="632"/>
      <c r="AX11" s="632"/>
      <c r="AY11" s="632"/>
      <c r="AZ11" s="632"/>
      <c r="BA11" s="632"/>
      <c r="BB11" s="632"/>
      <c r="BC11" s="632"/>
      <c r="BD11" s="632"/>
      <c r="BE11" s="632"/>
      <c r="BF11" s="633"/>
      <c r="BG11" s="634">
        <v>318757</v>
      </c>
      <c r="BH11" s="635"/>
      <c r="BI11" s="635"/>
      <c r="BJ11" s="635"/>
      <c r="BK11" s="635"/>
      <c r="BL11" s="635"/>
      <c r="BM11" s="635"/>
      <c r="BN11" s="636"/>
      <c r="BO11" s="672">
        <v>8.1999999999999993</v>
      </c>
      <c r="BP11" s="672"/>
      <c r="BQ11" s="672"/>
      <c r="BR11" s="672"/>
      <c r="BS11" s="673">
        <v>91132</v>
      </c>
      <c r="BT11" s="673"/>
      <c r="BU11" s="673"/>
      <c r="BV11" s="673"/>
      <c r="BW11" s="673"/>
      <c r="BX11" s="673"/>
      <c r="BY11" s="673"/>
      <c r="BZ11" s="673"/>
      <c r="CA11" s="673"/>
      <c r="CB11" s="708"/>
      <c r="CD11" s="631" t="s">
        <v>251</v>
      </c>
      <c r="CE11" s="632"/>
      <c r="CF11" s="632"/>
      <c r="CG11" s="632"/>
      <c r="CH11" s="632"/>
      <c r="CI11" s="632"/>
      <c r="CJ11" s="632"/>
      <c r="CK11" s="632"/>
      <c r="CL11" s="632"/>
      <c r="CM11" s="632"/>
      <c r="CN11" s="632"/>
      <c r="CO11" s="632"/>
      <c r="CP11" s="632"/>
      <c r="CQ11" s="633"/>
      <c r="CR11" s="634">
        <v>1178491</v>
      </c>
      <c r="CS11" s="635"/>
      <c r="CT11" s="635"/>
      <c r="CU11" s="635"/>
      <c r="CV11" s="635"/>
      <c r="CW11" s="635"/>
      <c r="CX11" s="635"/>
      <c r="CY11" s="636"/>
      <c r="CZ11" s="672">
        <v>6</v>
      </c>
      <c r="DA11" s="672"/>
      <c r="DB11" s="672"/>
      <c r="DC11" s="672"/>
      <c r="DD11" s="640">
        <v>119843</v>
      </c>
      <c r="DE11" s="635"/>
      <c r="DF11" s="635"/>
      <c r="DG11" s="635"/>
      <c r="DH11" s="635"/>
      <c r="DI11" s="635"/>
      <c r="DJ11" s="635"/>
      <c r="DK11" s="635"/>
      <c r="DL11" s="635"/>
      <c r="DM11" s="635"/>
      <c r="DN11" s="635"/>
      <c r="DO11" s="635"/>
      <c r="DP11" s="636"/>
      <c r="DQ11" s="640">
        <v>760124</v>
      </c>
      <c r="DR11" s="635"/>
      <c r="DS11" s="635"/>
      <c r="DT11" s="635"/>
      <c r="DU11" s="635"/>
      <c r="DV11" s="635"/>
      <c r="DW11" s="635"/>
      <c r="DX11" s="635"/>
      <c r="DY11" s="635"/>
      <c r="DZ11" s="635"/>
      <c r="EA11" s="635"/>
      <c r="EB11" s="635"/>
      <c r="EC11" s="671"/>
    </row>
    <row r="12" spans="2:143" ht="11.25" customHeight="1" x14ac:dyDescent="0.25">
      <c r="B12" s="631" t="s">
        <v>252</v>
      </c>
      <c r="C12" s="632"/>
      <c r="D12" s="632"/>
      <c r="E12" s="632"/>
      <c r="F12" s="632"/>
      <c r="G12" s="632"/>
      <c r="H12" s="632"/>
      <c r="I12" s="632"/>
      <c r="J12" s="632"/>
      <c r="K12" s="632"/>
      <c r="L12" s="632"/>
      <c r="M12" s="632"/>
      <c r="N12" s="632"/>
      <c r="O12" s="632"/>
      <c r="P12" s="632"/>
      <c r="Q12" s="633"/>
      <c r="R12" s="634">
        <v>39953</v>
      </c>
      <c r="S12" s="635"/>
      <c r="T12" s="635"/>
      <c r="U12" s="635"/>
      <c r="V12" s="635"/>
      <c r="W12" s="635"/>
      <c r="X12" s="635"/>
      <c r="Y12" s="636"/>
      <c r="Z12" s="672">
        <v>0.2</v>
      </c>
      <c r="AA12" s="672"/>
      <c r="AB12" s="672"/>
      <c r="AC12" s="672"/>
      <c r="AD12" s="673">
        <v>39953</v>
      </c>
      <c r="AE12" s="673"/>
      <c r="AF12" s="673"/>
      <c r="AG12" s="673"/>
      <c r="AH12" s="673"/>
      <c r="AI12" s="673"/>
      <c r="AJ12" s="673"/>
      <c r="AK12" s="673"/>
      <c r="AL12" s="637">
        <v>0.4</v>
      </c>
      <c r="AM12" s="638"/>
      <c r="AN12" s="638"/>
      <c r="AO12" s="674"/>
      <c r="AP12" s="631" t="s">
        <v>253</v>
      </c>
      <c r="AQ12" s="632"/>
      <c r="AR12" s="632"/>
      <c r="AS12" s="632"/>
      <c r="AT12" s="632"/>
      <c r="AU12" s="632"/>
      <c r="AV12" s="632"/>
      <c r="AW12" s="632"/>
      <c r="AX12" s="632"/>
      <c r="AY12" s="632"/>
      <c r="AZ12" s="632"/>
      <c r="BA12" s="632"/>
      <c r="BB12" s="632"/>
      <c r="BC12" s="632"/>
      <c r="BD12" s="632"/>
      <c r="BE12" s="632"/>
      <c r="BF12" s="633"/>
      <c r="BG12" s="634">
        <v>2035277</v>
      </c>
      <c r="BH12" s="635"/>
      <c r="BI12" s="635"/>
      <c r="BJ12" s="635"/>
      <c r="BK12" s="635"/>
      <c r="BL12" s="635"/>
      <c r="BM12" s="635"/>
      <c r="BN12" s="636"/>
      <c r="BO12" s="672">
        <v>52.6</v>
      </c>
      <c r="BP12" s="672"/>
      <c r="BQ12" s="672"/>
      <c r="BR12" s="672"/>
      <c r="BS12" s="673" t="s">
        <v>176</v>
      </c>
      <c r="BT12" s="673"/>
      <c r="BU12" s="673"/>
      <c r="BV12" s="673"/>
      <c r="BW12" s="673"/>
      <c r="BX12" s="673"/>
      <c r="BY12" s="673"/>
      <c r="BZ12" s="673"/>
      <c r="CA12" s="673"/>
      <c r="CB12" s="708"/>
      <c r="CD12" s="631" t="s">
        <v>254</v>
      </c>
      <c r="CE12" s="632"/>
      <c r="CF12" s="632"/>
      <c r="CG12" s="632"/>
      <c r="CH12" s="632"/>
      <c r="CI12" s="632"/>
      <c r="CJ12" s="632"/>
      <c r="CK12" s="632"/>
      <c r="CL12" s="632"/>
      <c r="CM12" s="632"/>
      <c r="CN12" s="632"/>
      <c r="CO12" s="632"/>
      <c r="CP12" s="632"/>
      <c r="CQ12" s="633"/>
      <c r="CR12" s="634">
        <v>942645</v>
      </c>
      <c r="CS12" s="635"/>
      <c r="CT12" s="635"/>
      <c r="CU12" s="635"/>
      <c r="CV12" s="635"/>
      <c r="CW12" s="635"/>
      <c r="CX12" s="635"/>
      <c r="CY12" s="636"/>
      <c r="CZ12" s="672">
        <v>4.8</v>
      </c>
      <c r="DA12" s="672"/>
      <c r="DB12" s="672"/>
      <c r="DC12" s="672"/>
      <c r="DD12" s="640">
        <v>328651</v>
      </c>
      <c r="DE12" s="635"/>
      <c r="DF12" s="635"/>
      <c r="DG12" s="635"/>
      <c r="DH12" s="635"/>
      <c r="DI12" s="635"/>
      <c r="DJ12" s="635"/>
      <c r="DK12" s="635"/>
      <c r="DL12" s="635"/>
      <c r="DM12" s="635"/>
      <c r="DN12" s="635"/>
      <c r="DO12" s="635"/>
      <c r="DP12" s="636"/>
      <c r="DQ12" s="640">
        <v>535539</v>
      </c>
      <c r="DR12" s="635"/>
      <c r="DS12" s="635"/>
      <c r="DT12" s="635"/>
      <c r="DU12" s="635"/>
      <c r="DV12" s="635"/>
      <c r="DW12" s="635"/>
      <c r="DX12" s="635"/>
      <c r="DY12" s="635"/>
      <c r="DZ12" s="635"/>
      <c r="EA12" s="635"/>
      <c r="EB12" s="635"/>
      <c r="EC12" s="671"/>
    </row>
    <row r="13" spans="2:143" ht="11.25" customHeight="1" x14ac:dyDescent="0.25">
      <c r="B13" s="631" t="s">
        <v>255</v>
      </c>
      <c r="C13" s="632"/>
      <c r="D13" s="632"/>
      <c r="E13" s="632"/>
      <c r="F13" s="632"/>
      <c r="G13" s="632"/>
      <c r="H13" s="632"/>
      <c r="I13" s="632"/>
      <c r="J13" s="632"/>
      <c r="K13" s="632"/>
      <c r="L13" s="632"/>
      <c r="M13" s="632"/>
      <c r="N13" s="632"/>
      <c r="O13" s="632"/>
      <c r="P13" s="632"/>
      <c r="Q13" s="633"/>
      <c r="R13" s="634" t="s">
        <v>241</v>
      </c>
      <c r="S13" s="635"/>
      <c r="T13" s="635"/>
      <c r="U13" s="635"/>
      <c r="V13" s="635"/>
      <c r="W13" s="635"/>
      <c r="X13" s="635"/>
      <c r="Y13" s="636"/>
      <c r="Z13" s="672" t="s">
        <v>241</v>
      </c>
      <c r="AA13" s="672"/>
      <c r="AB13" s="672"/>
      <c r="AC13" s="672"/>
      <c r="AD13" s="673" t="s">
        <v>176</v>
      </c>
      <c r="AE13" s="673"/>
      <c r="AF13" s="673"/>
      <c r="AG13" s="673"/>
      <c r="AH13" s="673"/>
      <c r="AI13" s="673"/>
      <c r="AJ13" s="673"/>
      <c r="AK13" s="673"/>
      <c r="AL13" s="637" t="s">
        <v>256</v>
      </c>
      <c r="AM13" s="638"/>
      <c r="AN13" s="638"/>
      <c r="AO13" s="674"/>
      <c r="AP13" s="631" t="s">
        <v>257</v>
      </c>
      <c r="AQ13" s="632"/>
      <c r="AR13" s="632"/>
      <c r="AS13" s="632"/>
      <c r="AT13" s="632"/>
      <c r="AU13" s="632"/>
      <c r="AV13" s="632"/>
      <c r="AW13" s="632"/>
      <c r="AX13" s="632"/>
      <c r="AY13" s="632"/>
      <c r="AZ13" s="632"/>
      <c r="BA13" s="632"/>
      <c r="BB13" s="632"/>
      <c r="BC13" s="632"/>
      <c r="BD13" s="632"/>
      <c r="BE13" s="632"/>
      <c r="BF13" s="633"/>
      <c r="BG13" s="634">
        <v>1957529</v>
      </c>
      <c r="BH13" s="635"/>
      <c r="BI13" s="635"/>
      <c r="BJ13" s="635"/>
      <c r="BK13" s="635"/>
      <c r="BL13" s="635"/>
      <c r="BM13" s="635"/>
      <c r="BN13" s="636"/>
      <c r="BO13" s="672">
        <v>50.6</v>
      </c>
      <c r="BP13" s="672"/>
      <c r="BQ13" s="672"/>
      <c r="BR13" s="672"/>
      <c r="BS13" s="673" t="s">
        <v>241</v>
      </c>
      <c r="BT13" s="673"/>
      <c r="BU13" s="673"/>
      <c r="BV13" s="673"/>
      <c r="BW13" s="673"/>
      <c r="BX13" s="673"/>
      <c r="BY13" s="673"/>
      <c r="BZ13" s="673"/>
      <c r="CA13" s="673"/>
      <c r="CB13" s="708"/>
      <c r="CD13" s="631" t="s">
        <v>258</v>
      </c>
      <c r="CE13" s="632"/>
      <c r="CF13" s="632"/>
      <c r="CG13" s="632"/>
      <c r="CH13" s="632"/>
      <c r="CI13" s="632"/>
      <c r="CJ13" s="632"/>
      <c r="CK13" s="632"/>
      <c r="CL13" s="632"/>
      <c r="CM13" s="632"/>
      <c r="CN13" s="632"/>
      <c r="CO13" s="632"/>
      <c r="CP13" s="632"/>
      <c r="CQ13" s="633"/>
      <c r="CR13" s="634">
        <v>1739239</v>
      </c>
      <c r="CS13" s="635"/>
      <c r="CT13" s="635"/>
      <c r="CU13" s="635"/>
      <c r="CV13" s="635"/>
      <c r="CW13" s="635"/>
      <c r="CX13" s="635"/>
      <c r="CY13" s="636"/>
      <c r="CZ13" s="672">
        <v>8.9</v>
      </c>
      <c r="DA13" s="672"/>
      <c r="DB13" s="672"/>
      <c r="DC13" s="672"/>
      <c r="DD13" s="640">
        <v>564188</v>
      </c>
      <c r="DE13" s="635"/>
      <c r="DF13" s="635"/>
      <c r="DG13" s="635"/>
      <c r="DH13" s="635"/>
      <c r="DI13" s="635"/>
      <c r="DJ13" s="635"/>
      <c r="DK13" s="635"/>
      <c r="DL13" s="635"/>
      <c r="DM13" s="635"/>
      <c r="DN13" s="635"/>
      <c r="DO13" s="635"/>
      <c r="DP13" s="636"/>
      <c r="DQ13" s="640">
        <v>1006151</v>
      </c>
      <c r="DR13" s="635"/>
      <c r="DS13" s="635"/>
      <c r="DT13" s="635"/>
      <c r="DU13" s="635"/>
      <c r="DV13" s="635"/>
      <c r="DW13" s="635"/>
      <c r="DX13" s="635"/>
      <c r="DY13" s="635"/>
      <c r="DZ13" s="635"/>
      <c r="EA13" s="635"/>
      <c r="EB13" s="635"/>
      <c r="EC13" s="671"/>
    </row>
    <row r="14" spans="2:143" ht="11.25" customHeight="1" x14ac:dyDescent="0.25">
      <c r="B14" s="631" t="s">
        <v>259</v>
      </c>
      <c r="C14" s="632"/>
      <c r="D14" s="632"/>
      <c r="E14" s="632"/>
      <c r="F14" s="632"/>
      <c r="G14" s="632"/>
      <c r="H14" s="632"/>
      <c r="I14" s="632"/>
      <c r="J14" s="632"/>
      <c r="K14" s="632"/>
      <c r="L14" s="632"/>
      <c r="M14" s="632"/>
      <c r="N14" s="632"/>
      <c r="O14" s="632"/>
      <c r="P14" s="632"/>
      <c r="Q14" s="633"/>
      <c r="R14" s="634">
        <v>86</v>
      </c>
      <c r="S14" s="635"/>
      <c r="T14" s="635"/>
      <c r="U14" s="635"/>
      <c r="V14" s="635"/>
      <c r="W14" s="635"/>
      <c r="X14" s="635"/>
      <c r="Y14" s="636"/>
      <c r="Z14" s="672">
        <v>0</v>
      </c>
      <c r="AA14" s="672"/>
      <c r="AB14" s="672"/>
      <c r="AC14" s="672"/>
      <c r="AD14" s="673">
        <v>86</v>
      </c>
      <c r="AE14" s="673"/>
      <c r="AF14" s="673"/>
      <c r="AG14" s="673"/>
      <c r="AH14" s="673"/>
      <c r="AI14" s="673"/>
      <c r="AJ14" s="673"/>
      <c r="AK14" s="673"/>
      <c r="AL14" s="637">
        <v>0</v>
      </c>
      <c r="AM14" s="638"/>
      <c r="AN14" s="638"/>
      <c r="AO14" s="674"/>
      <c r="AP14" s="631" t="s">
        <v>260</v>
      </c>
      <c r="AQ14" s="632"/>
      <c r="AR14" s="632"/>
      <c r="AS14" s="632"/>
      <c r="AT14" s="632"/>
      <c r="AU14" s="632"/>
      <c r="AV14" s="632"/>
      <c r="AW14" s="632"/>
      <c r="AX14" s="632"/>
      <c r="AY14" s="632"/>
      <c r="AZ14" s="632"/>
      <c r="BA14" s="632"/>
      <c r="BB14" s="632"/>
      <c r="BC14" s="632"/>
      <c r="BD14" s="632"/>
      <c r="BE14" s="632"/>
      <c r="BF14" s="633"/>
      <c r="BG14" s="634">
        <v>116858</v>
      </c>
      <c r="BH14" s="635"/>
      <c r="BI14" s="635"/>
      <c r="BJ14" s="635"/>
      <c r="BK14" s="635"/>
      <c r="BL14" s="635"/>
      <c r="BM14" s="635"/>
      <c r="BN14" s="636"/>
      <c r="BO14" s="672">
        <v>3</v>
      </c>
      <c r="BP14" s="672"/>
      <c r="BQ14" s="672"/>
      <c r="BR14" s="672"/>
      <c r="BS14" s="673" t="s">
        <v>176</v>
      </c>
      <c r="BT14" s="673"/>
      <c r="BU14" s="673"/>
      <c r="BV14" s="673"/>
      <c r="BW14" s="673"/>
      <c r="BX14" s="673"/>
      <c r="BY14" s="673"/>
      <c r="BZ14" s="673"/>
      <c r="CA14" s="673"/>
      <c r="CB14" s="708"/>
      <c r="CD14" s="631" t="s">
        <v>261</v>
      </c>
      <c r="CE14" s="632"/>
      <c r="CF14" s="632"/>
      <c r="CG14" s="632"/>
      <c r="CH14" s="632"/>
      <c r="CI14" s="632"/>
      <c r="CJ14" s="632"/>
      <c r="CK14" s="632"/>
      <c r="CL14" s="632"/>
      <c r="CM14" s="632"/>
      <c r="CN14" s="632"/>
      <c r="CO14" s="632"/>
      <c r="CP14" s="632"/>
      <c r="CQ14" s="633"/>
      <c r="CR14" s="634">
        <v>538150</v>
      </c>
      <c r="CS14" s="635"/>
      <c r="CT14" s="635"/>
      <c r="CU14" s="635"/>
      <c r="CV14" s="635"/>
      <c r="CW14" s="635"/>
      <c r="CX14" s="635"/>
      <c r="CY14" s="636"/>
      <c r="CZ14" s="672">
        <v>2.8</v>
      </c>
      <c r="DA14" s="672"/>
      <c r="DB14" s="672"/>
      <c r="DC14" s="672"/>
      <c r="DD14" s="640">
        <v>23733</v>
      </c>
      <c r="DE14" s="635"/>
      <c r="DF14" s="635"/>
      <c r="DG14" s="635"/>
      <c r="DH14" s="635"/>
      <c r="DI14" s="635"/>
      <c r="DJ14" s="635"/>
      <c r="DK14" s="635"/>
      <c r="DL14" s="635"/>
      <c r="DM14" s="635"/>
      <c r="DN14" s="635"/>
      <c r="DO14" s="635"/>
      <c r="DP14" s="636"/>
      <c r="DQ14" s="640">
        <v>510049</v>
      </c>
      <c r="DR14" s="635"/>
      <c r="DS14" s="635"/>
      <c r="DT14" s="635"/>
      <c r="DU14" s="635"/>
      <c r="DV14" s="635"/>
      <c r="DW14" s="635"/>
      <c r="DX14" s="635"/>
      <c r="DY14" s="635"/>
      <c r="DZ14" s="635"/>
      <c r="EA14" s="635"/>
      <c r="EB14" s="635"/>
      <c r="EC14" s="671"/>
    </row>
    <row r="15" spans="2:143" ht="11.25" customHeight="1" x14ac:dyDescent="0.25">
      <c r="B15" s="631" t="s">
        <v>262</v>
      </c>
      <c r="C15" s="632"/>
      <c r="D15" s="632"/>
      <c r="E15" s="632"/>
      <c r="F15" s="632"/>
      <c r="G15" s="632"/>
      <c r="H15" s="632"/>
      <c r="I15" s="632"/>
      <c r="J15" s="632"/>
      <c r="K15" s="632"/>
      <c r="L15" s="632"/>
      <c r="M15" s="632"/>
      <c r="N15" s="632"/>
      <c r="O15" s="632"/>
      <c r="P15" s="632"/>
      <c r="Q15" s="633"/>
      <c r="R15" s="634" t="s">
        <v>175</v>
      </c>
      <c r="S15" s="635"/>
      <c r="T15" s="635"/>
      <c r="U15" s="635"/>
      <c r="V15" s="635"/>
      <c r="W15" s="635"/>
      <c r="X15" s="635"/>
      <c r="Y15" s="636"/>
      <c r="Z15" s="672" t="s">
        <v>241</v>
      </c>
      <c r="AA15" s="672"/>
      <c r="AB15" s="672"/>
      <c r="AC15" s="672"/>
      <c r="AD15" s="673" t="s">
        <v>241</v>
      </c>
      <c r="AE15" s="673"/>
      <c r="AF15" s="673"/>
      <c r="AG15" s="673"/>
      <c r="AH15" s="673"/>
      <c r="AI15" s="673"/>
      <c r="AJ15" s="673"/>
      <c r="AK15" s="673"/>
      <c r="AL15" s="637" t="s">
        <v>256</v>
      </c>
      <c r="AM15" s="638"/>
      <c r="AN15" s="638"/>
      <c r="AO15" s="674"/>
      <c r="AP15" s="631" t="s">
        <v>263</v>
      </c>
      <c r="AQ15" s="632"/>
      <c r="AR15" s="632"/>
      <c r="AS15" s="632"/>
      <c r="AT15" s="632"/>
      <c r="AU15" s="632"/>
      <c r="AV15" s="632"/>
      <c r="AW15" s="632"/>
      <c r="AX15" s="632"/>
      <c r="AY15" s="632"/>
      <c r="AZ15" s="632"/>
      <c r="BA15" s="632"/>
      <c r="BB15" s="632"/>
      <c r="BC15" s="632"/>
      <c r="BD15" s="632"/>
      <c r="BE15" s="632"/>
      <c r="BF15" s="633"/>
      <c r="BG15" s="634">
        <v>173467</v>
      </c>
      <c r="BH15" s="635"/>
      <c r="BI15" s="635"/>
      <c r="BJ15" s="635"/>
      <c r="BK15" s="635"/>
      <c r="BL15" s="635"/>
      <c r="BM15" s="635"/>
      <c r="BN15" s="636"/>
      <c r="BO15" s="672">
        <v>4.5</v>
      </c>
      <c r="BP15" s="672"/>
      <c r="BQ15" s="672"/>
      <c r="BR15" s="672"/>
      <c r="BS15" s="673" t="s">
        <v>176</v>
      </c>
      <c r="BT15" s="673"/>
      <c r="BU15" s="673"/>
      <c r="BV15" s="673"/>
      <c r="BW15" s="673"/>
      <c r="BX15" s="673"/>
      <c r="BY15" s="673"/>
      <c r="BZ15" s="673"/>
      <c r="CA15" s="673"/>
      <c r="CB15" s="708"/>
      <c r="CD15" s="631" t="s">
        <v>264</v>
      </c>
      <c r="CE15" s="632"/>
      <c r="CF15" s="632"/>
      <c r="CG15" s="632"/>
      <c r="CH15" s="632"/>
      <c r="CI15" s="632"/>
      <c r="CJ15" s="632"/>
      <c r="CK15" s="632"/>
      <c r="CL15" s="632"/>
      <c r="CM15" s="632"/>
      <c r="CN15" s="632"/>
      <c r="CO15" s="632"/>
      <c r="CP15" s="632"/>
      <c r="CQ15" s="633"/>
      <c r="CR15" s="634">
        <v>2515653</v>
      </c>
      <c r="CS15" s="635"/>
      <c r="CT15" s="635"/>
      <c r="CU15" s="635"/>
      <c r="CV15" s="635"/>
      <c r="CW15" s="635"/>
      <c r="CX15" s="635"/>
      <c r="CY15" s="636"/>
      <c r="CZ15" s="672">
        <v>12.9</v>
      </c>
      <c r="DA15" s="672"/>
      <c r="DB15" s="672"/>
      <c r="DC15" s="672"/>
      <c r="DD15" s="640">
        <v>911793</v>
      </c>
      <c r="DE15" s="635"/>
      <c r="DF15" s="635"/>
      <c r="DG15" s="635"/>
      <c r="DH15" s="635"/>
      <c r="DI15" s="635"/>
      <c r="DJ15" s="635"/>
      <c r="DK15" s="635"/>
      <c r="DL15" s="635"/>
      <c r="DM15" s="635"/>
      <c r="DN15" s="635"/>
      <c r="DO15" s="635"/>
      <c r="DP15" s="636"/>
      <c r="DQ15" s="640">
        <v>1757266</v>
      </c>
      <c r="DR15" s="635"/>
      <c r="DS15" s="635"/>
      <c r="DT15" s="635"/>
      <c r="DU15" s="635"/>
      <c r="DV15" s="635"/>
      <c r="DW15" s="635"/>
      <c r="DX15" s="635"/>
      <c r="DY15" s="635"/>
      <c r="DZ15" s="635"/>
      <c r="EA15" s="635"/>
      <c r="EB15" s="635"/>
      <c r="EC15" s="671"/>
    </row>
    <row r="16" spans="2:143" ht="11.25" customHeight="1" x14ac:dyDescent="0.25">
      <c r="B16" s="631" t="s">
        <v>265</v>
      </c>
      <c r="C16" s="632"/>
      <c r="D16" s="632"/>
      <c r="E16" s="632"/>
      <c r="F16" s="632"/>
      <c r="G16" s="632"/>
      <c r="H16" s="632"/>
      <c r="I16" s="632"/>
      <c r="J16" s="632"/>
      <c r="K16" s="632"/>
      <c r="L16" s="632"/>
      <c r="M16" s="632"/>
      <c r="N16" s="632"/>
      <c r="O16" s="632"/>
      <c r="P16" s="632"/>
      <c r="Q16" s="633"/>
      <c r="R16" s="634">
        <v>10531</v>
      </c>
      <c r="S16" s="635"/>
      <c r="T16" s="635"/>
      <c r="U16" s="635"/>
      <c r="V16" s="635"/>
      <c r="W16" s="635"/>
      <c r="X16" s="635"/>
      <c r="Y16" s="636"/>
      <c r="Z16" s="672">
        <v>0.1</v>
      </c>
      <c r="AA16" s="672"/>
      <c r="AB16" s="672"/>
      <c r="AC16" s="672"/>
      <c r="AD16" s="673">
        <v>10531</v>
      </c>
      <c r="AE16" s="673"/>
      <c r="AF16" s="673"/>
      <c r="AG16" s="673"/>
      <c r="AH16" s="673"/>
      <c r="AI16" s="673"/>
      <c r="AJ16" s="673"/>
      <c r="AK16" s="673"/>
      <c r="AL16" s="637">
        <v>0.1</v>
      </c>
      <c r="AM16" s="638"/>
      <c r="AN16" s="638"/>
      <c r="AO16" s="674"/>
      <c r="AP16" s="631" t="s">
        <v>266</v>
      </c>
      <c r="AQ16" s="632"/>
      <c r="AR16" s="632"/>
      <c r="AS16" s="632"/>
      <c r="AT16" s="632"/>
      <c r="AU16" s="632"/>
      <c r="AV16" s="632"/>
      <c r="AW16" s="632"/>
      <c r="AX16" s="632"/>
      <c r="AY16" s="632"/>
      <c r="AZ16" s="632"/>
      <c r="BA16" s="632"/>
      <c r="BB16" s="632"/>
      <c r="BC16" s="632"/>
      <c r="BD16" s="632"/>
      <c r="BE16" s="632"/>
      <c r="BF16" s="633"/>
      <c r="BG16" s="634">
        <v>36842</v>
      </c>
      <c r="BH16" s="635"/>
      <c r="BI16" s="635"/>
      <c r="BJ16" s="635"/>
      <c r="BK16" s="635"/>
      <c r="BL16" s="635"/>
      <c r="BM16" s="635"/>
      <c r="BN16" s="636"/>
      <c r="BO16" s="672">
        <v>1</v>
      </c>
      <c r="BP16" s="672"/>
      <c r="BQ16" s="672"/>
      <c r="BR16" s="672"/>
      <c r="BS16" s="673" t="s">
        <v>241</v>
      </c>
      <c r="BT16" s="673"/>
      <c r="BU16" s="673"/>
      <c r="BV16" s="673"/>
      <c r="BW16" s="673"/>
      <c r="BX16" s="673"/>
      <c r="BY16" s="673"/>
      <c r="BZ16" s="673"/>
      <c r="CA16" s="673"/>
      <c r="CB16" s="708"/>
      <c r="CD16" s="631" t="s">
        <v>267</v>
      </c>
      <c r="CE16" s="632"/>
      <c r="CF16" s="632"/>
      <c r="CG16" s="632"/>
      <c r="CH16" s="632"/>
      <c r="CI16" s="632"/>
      <c r="CJ16" s="632"/>
      <c r="CK16" s="632"/>
      <c r="CL16" s="632"/>
      <c r="CM16" s="632"/>
      <c r="CN16" s="632"/>
      <c r="CO16" s="632"/>
      <c r="CP16" s="632"/>
      <c r="CQ16" s="633"/>
      <c r="CR16" s="634">
        <v>430559</v>
      </c>
      <c r="CS16" s="635"/>
      <c r="CT16" s="635"/>
      <c r="CU16" s="635"/>
      <c r="CV16" s="635"/>
      <c r="CW16" s="635"/>
      <c r="CX16" s="635"/>
      <c r="CY16" s="636"/>
      <c r="CZ16" s="672">
        <v>2.2000000000000002</v>
      </c>
      <c r="DA16" s="672"/>
      <c r="DB16" s="672"/>
      <c r="DC16" s="672"/>
      <c r="DD16" s="640" t="s">
        <v>176</v>
      </c>
      <c r="DE16" s="635"/>
      <c r="DF16" s="635"/>
      <c r="DG16" s="635"/>
      <c r="DH16" s="635"/>
      <c r="DI16" s="635"/>
      <c r="DJ16" s="635"/>
      <c r="DK16" s="635"/>
      <c r="DL16" s="635"/>
      <c r="DM16" s="635"/>
      <c r="DN16" s="635"/>
      <c r="DO16" s="635"/>
      <c r="DP16" s="636"/>
      <c r="DQ16" s="640">
        <v>174182</v>
      </c>
      <c r="DR16" s="635"/>
      <c r="DS16" s="635"/>
      <c r="DT16" s="635"/>
      <c r="DU16" s="635"/>
      <c r="DV16" s="635"/>
      <c r="DW16" s="635"/>
      <c r="DX16" s="635"/>
      <c r="DY16" s="635"/>
      <c r="DZ16" s="635"/>
      <c r="EA16" s="635"/>
      <c r="EB16" s="635"/>
      <c r="EC16" s="671"/>
    </row>
    <row r="17" spans="2:133" ht="11.25" customHeight="1" x14ac:dyDescent="0.25">
      <c r="B17" s="631" t="s">
        <v>268</v>
      </c>
      <c r="C17" s="632"/>
      <c r="D17" s="632"/>
      <c r="E17" s="632"/>
      <c r="F17" s="632"/>
      <c r="G17" s="632"/>
      <c r="H17" s="632"/>
      <c r="I17" s="632"/>
      <c r="J17" s="632"/>
      <c r="K17" s="632"/>
      <c r="L17" s="632"/>
      <c r="M17" s="632"/>
      <c r="N17" s="632"/>
      <c r="O17" s="632"/>
      <c r="P17" s="632"/>
      <c r="Q17" s="633"/>
      <c r="R17" s="634">
        <v>65284</v>
      </c>
      <c r="S17" s="635"/>
      <c r="T17" s="635"/>
      <c r="U17" s="635"/>
      <c r="V17" s="635"/>
      <c r="W17" s="635"/>
      <c r="X17" s="635"/>
      <c r="Y17" s="636"/>
      <c r="Z17" s="672">
        <v>0.3</v>
      </c>
      <c r="AA17" s="672"/>
      <c r="AB17" s="672"/>
      <c r="AC17" s="672"/>
      <c r="AD17" s="673">
        <v>65284</v>
      </c>
      <c r="AE17" s="673"/>
      <c r="AF17" s="673"/>
      <c r="AG17" s="673"/>
      <c r="AH17" s="673"/>
      <c r="AI17" s="673"/>
      <c r="AJ17" s="673"/>
      <c r="AK17" s="673"/>
      <c r="AL17" s="637">
        <v>0.7</v>
      </c>
      <c r="AM17" s="638"/>
      <c r="AN17" s="638"/>
      <c r="AO17" s="674"/>
      <c r="AP17" s="631" t="s">
        <v>269</v>
      </c>
      <c r="AQ17" s="632"/>
      <c r="AR17" s="632"/>
      <c r="AS17" s="632"/>
      <c r="AT17" s="632"/>
      <c r="AU17" s="632"/>
      <c r="AV17" s="632"/>
      <c r="AW17" s="632"/>
      <c r="AX17" s="632"/>
      <c r="AY17" s="632"/>
      <c r="AZ17" s="632"/>
      <c r="BA17" s="632"/>
      <c r="BB17" s="632"/>
      <c r="BC17" s="632"/>
      <c r="BD17" s="632"/>
      <c r="BE17" s="632"/>
      <c r="BF17" s="633"/>
      <c r="BG17" s="634" t="s">
        <v>241</v>
      </c>
      <c r="BH17" s="635"/>
      <c r="BI17" s="635"/>
      <c r="BJ17" s="635"/>
      <c r="BK17" s="635"/>
      <c r="BL17" s="635"/>
      <c r="BM17" s="635"/>
      <c r="BN17" s="636"/>
      <c r="BO17" s="672" t="s">
        <v>176</v>
      </c>
      <c r="BP17" s="672"/>
      <c r="BQ17" s="672"/>
      <c r="BR17" s="672"/>
      <c r="BS17" s="673" t="s">
        <v>176</v>
      </c>
      <c r="BT17" s="673"/>
      <c r="BU17" s="673"/>
      <c r="BV17" s="673"/>
      <c r="BW17" s="673"/>
      <c r="BX17" s="673"/>
      <c r="BY17" s="673"/>
      <c r="BZ17" s="673"/>
      <c r="CA17" s="673"/>
      <c r="CB17" s="708"/>
      <c r="CD17" s="631" t="s">
        <v>270</v>
      </c>
      <c r="CE17" s="632"/>
      <c r="CF17" s="632"/>
      <c r="CG17" s="632"/>
      <c r="CH17" s="632"/>
      <c r="CI17" s="632"/>
      <c r="CJ17" s="632"/>
      <c r="CK17" s="632"/>
      <c r="CL17" s="632"/>
      <c r="CM17" s="632"/>
      <c r="CN17" s="632"/>
      <c r="CO17" s="632"/>
      <c r="CP17" s="632"/>
      <c r="CQ17" s="633"/>
      <c r="CR17" s="634">
        <v>2014940</v>
      </c>
      <c r="CS17" s="635"/>
      <c r="CT17" s="635"/>
      <c r="CU17" s="635"/>
      <c r="CV17" s="635"/>
      <c r="CW17" s="635"/>
      <c r="CX17" s="635"/>
      <c r="CY17" s="636"/>
      <c r="CZ17" s="672">
        <v>10.3</v>
      </c>
      <c r="DA17" s="672"/>
      <c r="DB17" s="672"/>
      <c r="DC17" s="672"/>
      <c r="DD17" s="640" t="s">
        <v>241</v>
      </c>
      <c r="DE17" s="635"/>
      <c r="DF17" s="635"/>
      <c r="DG17" s="635"/>
      <c r="DH17" s="635"/>
      <c r="DI17" s="635"/>
      <c r="DJ17" s="635"/>
      <c r="DK17" s="635"/>
      <c r="DL17" s="635"/>
      <c r="DM17" s="635"/>
      <c r="DN17" s="635"/>
      <c r="DO17" s="635"/>
      <c r="DP17" s="636"/>
      <c r="DQ17" s="640">
        <v>1924494</v>
      </c>
      <c r="DR17" s="635"/>
      <c r="DS17" s="635"/>
      <c r="DT17" s="635"/>
      <c r="DU17" s="635"/>
      <c r="DV17" s="635"/>
      <c r="DW17" s="635"/>
      <c r="DX17" s="635"/>
      <c r="DY17" s="635"/>
      <c r="DZ17" s="635"/>
      <c r="EA17" s="635"/>
      <c r="EB17" s="635"/>
      <c r="EC17" s="671"/>
    </row>
    <row r="18" spans="2:133" ht="11.25" customHeight="1" x14ac:dyDescent="0.25">
      <c r="B18" s="631" t="s">
        <v>271</v>
      </c>
      <c r="C18" s="632"/>
      <c r="D18" s="632"/>
      <c r="E18" s="632"/>
      <c r="F18" s="632"/>
      <c r="G18" s="632"/>
      <c r="H18" s="632"/>
      <c r="I18" s="632"/>
      <c r="J18" s="632"/>
      <c r="K18" s="632"/>
      <c r="L18" s="632"/>
      <c r="M18" s="632"/>
      <c r="N18" s="632"/>
      <c r="O18" s="632"/>
      <c r="P18" s="632"/>
      <c r="Q18" s="633"/>
      <c r="R18" s="634">
        <v>26793</v>
      </c>
      <c r="S18" s="635"/>
      <c r="T18" s="635"/>
      <c r="U18" s="635"/>
      <c r="V18" s="635"/>
      <c r="W18" s="635"/>
      <c r="X18" s="635"/>
      <c r="Y18" s="636"/>
      <c r="Z18" s="672">
        <v>0.1</v>
      </c>
      <c r="AA18" s="672"/>
      <c r="AB18" s="672"/>
      <c r="AC18" s="672"/>
      <c r="AD18" s="673">
        <v>26793</v>
      </c>
      <c r="AE18" s="673"/>
      <c r="AF18" s="673"/>
      <c r="AG18" s="673"/>
      <c r="AH18" s="673"/>
      <c r="AI18" s="673"/>
      <c r="AJ18" s="673"/>
      <c r="AK18" s="673"/>
      <c r="AL18" s="637">
        <v>0.3</v>
      </c>
      <c r="AM18" s="638"/>
      <c r="AN18" s="638"/>
      <c r="AO18" s="674"/>
      <c r="AP18" s="631" t="s">
        <v>272</v>
      </c>
      <c r="AQ18" s="632"/>
      <c r="AR18" s="632"/>
      <c r="AS18" s="632"/>
      <c r="AT18" s="632"/>
      <c r="AU18" s="632"/>
      <c r="AV18" s="632"/>
      <c r="AW18" s="632"/>
      <c r="AX18" s="632"/>
      <c r="AY18" s="632"/>
      <c r="AZ18" s="632"/>
      <c r="BA18" s="632"/>
      <c r="BB18" s="632"/>
      <c r="BC18" s="632"/>
      <c r="BD18" s="632"/>
      <c r="BE18" s="632"/>
      <c r="BF18" s="633"/>
      <c r="BG18" s="634" t="s">
        <v>241</v>
      </c>
      <c r="BH18" s="635"/>
      <c r="BI18" s="635"/>
      <c r="BJ18" s="635"/>
      <c r="BK18" s="635"/>
      <c r="BL18" s="635"/>
      <c r="BM18" s="635"/>
      <c r="BN18" s="636"/>
      <c r="BO18" s="672" t="s">
        <v>273</v>
      </c>
      <c r="BP18" s="672"/>
      <c r="BQ18" s="672"/>
      <c r="BR18" s="672"/>
      <c r="BS18" s="673" t="s">
        <v>241</v>
      </c>
      <c r="BT18" s="673"/>
      <c r="BU18" s="673"/>
      <c r="BV18" s="673"/>
      <c r="BW18" s="673"/>
      <c r="BX18" s="673"/>
      <c r="BY18" s="673"/>
      <c r="BZ18" s="673"/>
      <c r="CA18" s="673"/>
      <c r="CB18" s="708"/>
      <c r="CD18" s="631" t="s">
        <v>274</v>
      </c>
      <c r="CE18" s="632"/>
      <c r="CF18" s="632"/>
      <c r="CG18" s="632"/>
      <c r="CH18" s="632"/>
      <c r="CI18" s="632"/>
      <c r="CJ18" s="632"/>
      <c r="CK18" s="632"/>
      <c r="CL18" s="632"/>
      <c r="CM18" s="632"/>
      <c r="CN18" s="632"/>
      <c r="CO18" s="632"/>
      <c r="CP18" s="632"/>
      <c r="CQ18" s="633"/>
      <c r="CR18" s="634" t="s">
        <v>175</v>
      </c>
      <c r="CS18" s="635"/>
      <c r="CT18" s="635"/>
      <c r="CU18" s="635"/>
      <c r="CV18" s="635"/>
      <c r="CW18" s="635"/>
      <c r="CX18" s="635"/>
      <c r="CY18" s="636"/>
      <c r="CZ18" s="672" t="s">
        <v>241</v>
      </c>
      <c r="DA18" s="672"/>
      <c r="DB18" s="672"/>
      <c r="DC18" s="672"/>
      <c r="DD18" s="640" t="s">
        <v>241</v>
      </c>
      <c r="DE18" s="635"/>
      <c r="DF18" s="635"/>
      <c r="DG18" s="635"/>
      <c r="DH18" s="635"/>
      <c r="DI18" s="635"/>
      <c r="DJ18" s="635"/>
      <c r="DK18" s="635"/>
      <c r="DL18" s="635"/>
      <c r="DM18" s="635"/>
      <c r="DN18" s="635"/>
      <c r="DO18" s="635"/>
      <c r="DP18" s="636"/>
      <c r="DQ18" s="640" t="s">
        <v>256</v>
      </c>
      <c r="DR18" s="635"/>
      <c r="DS18" s="635"/>
      <c r="DT18" s="635"/>
      <c r="DU18" s="635"/>
      <c r="DV18" s="635"/>
      <c r="DW18" s="635"/>
      <c r="DX18" s="635"/>
      <c r="DY18" s="635"/>
      <c r="DZ18" s="635"/>
      <c r="EA18" s="635"/>
      <c r="EB18" s="635"/>
      <c r="EC18" s="671"/>
    </row>
    <row r="19" spans="2:133" ht="11.25" customHeight="1" x14ac:dyDescent="0.25">
      <c r="B19" s="631" t="s">
        <v>275</v>
      </c>
      <c r="C19" s="632"/>
      <c r="D19" s="632"/>
      <c r="E19" s="632"/>
      <c r="F19" s="632"/>
      <c r="G19" s="632"/>
      <c r="H19" s="632"/>
      <c r="I19" s="632"/>
      <c r="J19" s="632"/>
      <c r="K19" s="632"/>
      <c r="L19" s="632"/>
      <c r="M19" s="632"/>
      <c r="N19" s="632"/>
      <c r="O19" s="632"/>
      <c r="P19" s="632"/>
      <c r="Q19" s="633"/>
      <c r="R19" s="634">
        <v>24659</v>
      </c>
      <c r="S19" s="635"/>
      <c r="T19" s="635"/>
      <c r="U19" s="635"/>
      <c r="V19" s="635"/>
      <c r="W19" s="635"/>
      <c r="X19" s="635"/>
      <c r="Y19" s="636"/>
      <c r="Z19" s="672">
        <v>0.1</v>
      </c>
      <c r="AA19" s="672"/>
      <c r="AB19" s="672"/>
      <c r="AC19" s="672"/>
      <c r="AD19" s="673">
        <v>24659</v>
      </c>
      <c r="AE19" s="673"/>
      <c r="AF19" s="673"/>
      <c r="AG19" s="673"/>
      <c r="AH19" s="673"/>
      <c r="AI19" s="673"/>
      <c r="AJ19" s="673"/>
      <c r="AK19" s="673"/>
      <c r="AL19" s="637">
        <v>0.3</v>
      </c>
      <c r="AM19" s="638"/>
      <c r="AN19" s="638"/>
      <c r="AO19" s="674"/>
      <c r="AP19" s="631" t="s">
        <v>276</v>
      </c>
      <c r="AQ19" s="632"/>
      <c r="AR19" s="632"/>
      <c r="AS19" s="632"/>
      <c r="AT19" s="632"/>
      <c r="AU19" s="632"/>
      <c r="AV19" s="632"/>
      <c r="AW19" s="632"/>
      <c r="AX19" s="632"/>
      <c r="AY19" s="632"/>
      <c r="AZ19" s="632"/>
      <c r="BA19" s="632"/>
      <c r="BB19" s="632"/>
      <c r="BC19" s="632"/>
      <c r="BD19" s="632"/>
      <c r="BE19" s="632"/>
      <c r="BF19" s="633"/>
      <c r="BG19" s="634">
        <v>9898</v>
      </c>
      <c r="BH19" s="635"/>
      <c r="BI19" s="635"/>
      <c r="BJ19" s="635"/>
      <c r="BK19" s="635"/>
      <c r="BL19" s="635"/>
      <c r="BM19" s="635"/>
      <c r="BN19" s="636"/>
      <c r="BO19" s="672">
        <v>0.3</v>
      </c>
      <c r="BP19" s="672"/>
      <c r="BQ19" s="672"/>
      <c r="BR19" s="672"/>
      <c r="BS19" s="673" t="s">
        <v>241</v>
      </c>
      <c r="BT19" s="673"/>
      <c r="BU19" s="673"/>
      <c r="BV19" s="673"/>
      <c r="BW19" s="673"/>
      <c r="BX19" s="673"/>
      <c r="BY19" s="673"/>
      <c r="BZ19" s="673"/>
      <c r="CA19" s="673"/>
      <c r="CB19" s="708"/>
      <c r="CD19" s="631" t="s">
        <v>277</v>
      </c>
      <c r="CE19" s="632"/>
      <c r="CF19" s="632"/>
      <c r="CG19" s="632"/>
      <c r="CH19" s="632"/>
      <c r="CI19" s="632"/>
      <c r="CJ19" s="632"/>
      <c r="CK19" s="632"/>
      <c r="CL19" s="632"/>
      <c r="CM19" s="632"/>
      <c r="CN19" s="632"/>
      <c r="CO19" s="632"/>
      <c r="CP19" s="632"/>
      <c r="CQ19" s="633"/>
      <c r="CR19" s="634" t="s">
        <v>241</v>
      </c>
      <c r="CS19" s="635"/>
      <c r="CT19" s="635"/>
      <c r="CU19" s="635"/>
      <c r="CV19" s="635"/>
      <c r="CW19" s="635"/>
      <c r="CX19" s="635"/>
      <c r="CY19" s="636"/>
      <c r="CZ19" s="672" t="s">
        <v>241</v>
      </c>
      <c r="DA19" s="672"/>
      <c r="DB19" s="672"/>
      <c r="DC19" s="672"/>
      <c r="DD19" s="640" t="s">
        <v>241</v>
      </c>
      <c r="DE19" s="635"/>
      <c r="DF19" s="635"/>
      <c r="DG19" s="635"/>
      <c r="DH19" s="635"/>
      <c r="DI19" s="635"/>
      <c r="DJ19" s="635"/>
      <c r="DK19" s="635"/>
      <c r="DL19" s="635"/>
      <c r="DM19" s="635"/>
      <c r="DN19" s="635"/>
      <c r="DO19" s="635"/>
      <c r="DP19" s="636"/>
      <c r="DQ19" s="640" t="s">
        <v>176</v>
      </c>
      <c r="DR19" s="635"/>
      <c r="DS19" s="635"/>
      <c r="DT19" s="635"/>
      <c r="DU19" s="635"/>
      <c r="DV19" s="635"/>
      <c r="DW19" s="635"/>
      <c r="DX19" s="635"/>
      <c r="DY19" s="635"/>
      <c r="DZ19" s="635"/>
      <c r="EA19" s="635"/>
      <c r="EB19" s="635"/>
      <c r="EC19" s="671"/>
    </row>
    <row r="20" spans="2:133" ht="11.25" customHeight="1" x14ac:dyDescent="0.25">
      <c r="B20" s="709" t="s">
        <v>278</v>
      </c>
      <c r="C20" s="710"/>
      <c r="D20" s="710"/>
      <c r="E20" s="710"/>
      <c r="F20" s="710"/>
      <c r="G20" s="710"/>
      <c r="H20" s="710"/>
      <c r="I20" s="710"/>
      <c r="J20" s="710"/>
      <c r="K20" s="710"/>
      <c r="L20" s="710"/>
      <c r="M20" s="710"/>
      <c r="N20" s="710"/>
      <c r="O20" s="710"/>
      <c r="P20" s="710"/>
      <c r="Q20" s="711"/>
      <c r="R20" s="634">
        <v>2134</v>
      </c>
      <c r="S20" s="635"/>
      <c r="T20" s="635"/>
      <c r="U20" s="635"/>
      <c r="V20" s="635"/>
      <c r="W20" s="635"/>
      <c r="X20" s="635"/>
      <c r="Y20" s="636"/>
      <c r="Z20" s="672">
        <v>0</v>
      </c>
      <c r="AA20" s="672"/>
      <c r="AB20" s="672"/>
      <c r="AC20" s="672"/>
      <c r="AD20" s="673">
        <v>2134</v>
      </c>
      <c r="AE20" s="673"/>
      <c r="AF20" s="673"/>
      <c r="AG20" s="673"/>
      <c r="AH20" s="673"/>
      <c r="AI20" s="673"/>
      <c r="AJ20" s="673"/>
      <c r="AK20" s="673"/>
      <c r="AL20" s="637">
        <v>0</v>
      </c>
      <c r="AM20" s="638"/>
      <c r="AN20" s="638"/>
      <c r="AO20" s="674"/>
      <c r="AP20" s="631" t="s">
        <v>279</v>
      </c>
      <c r="AQ20" s="632"/>
      <c r="AR20" s="632"/>
      <c r="AS20" s="632"/>
      <c r="AT20" s="632"/>
      <c r="AU20" s="632"/>
      <c r="AV20" s="632"/>
      <c r="AW20" s="632"/>
      <c r="AX20" s="632"/>
      <c r="AY20" s="632"/>
      <c r="AZ20" s="632"/>
      <c r="BA20" s="632"/>
      <c r="BB20" s="632"/>
      <c r="BC20" s="632"/>
      <c r="BD20" s="632"/>
      <c r="BE20" s="632"/>
      <c r="BF20" s="633"/>
      <c r="BG20" s="634">
        <v>9898</v>
      </c>
      <c r="BH20" s="635"/>
      <c r="BI20" s="635"/>
      <c r="BJ20" s="635"/>
      <c r="BK20" s="635"/>
      <c r="BL20" s="635"/>
      <c r="BM20" s="635"/>
      <c r="BN20" s="636"/>
      <c r="BO20" s="672">
        <v>0.3</v>
      </c>
      <c r="BP20" s="672"/>
      <c r="BQ20" s="672"/>
      <c r="BR20" s="672"/>
      <c r="BS20" s="673" t="s">
        <v>241</v>
      </c>
      <c r="BT20" s="673"/>
      <c r="BU20" s="673"/>
      <c r="BV20" s="673"/>
      <c r="BW20" s="673"/>
      <c r="BX20" s="673"/>
      <c r="BY20" s="673"/>
      <c r="BZ20" s="673"/>
      <c r="CA20" s="673"/>
      <c r="CB20" s="708"/>
      <c r="CD20" s="631" t="s">
        <v>280</v>
      </c>
      <c r="CE20" s="632"/>
      <c r="CF20" s="632"/>
      <c r="CG20" s="632"/>
      <c r="CH20" s="632"/>
      <c r="CI20" s="632"/>
      <c r="CJ20" s="632"/>
      <c r="CK20" s="632"/>
      <c r="CL20" s="632"/>
      <c r="CM20" s="632"/>
      <c r="CN20" s="632"/>
      <c r="CO20" s="632"/>
      <c r="CP20" s="632"/>
      <c r="CQ20" s="633"/>
      <c r="CR20" s="634">
        <v>19534767</v>
      </c>
      <c r="CS20" s="635"/>
      <c r="CT20" s="635"/>
      <c r="CU20" s="635"/>
      <c r="CV20" s="635"/>
      <c r="CW20" s="635"/>
      <c r="CX20" s="635"/>
      <c r="CY20" s="636"/>
      <c r="CZ20" s="672">
        <v>100</v>
      </c>
      <c r="DA20" s="672"/>
      <c r="DB20" s="672"/>
      <c r="DC20" s="672"/>
      <c r="DD20" s="640">
        <v>2033259</v>
      </c>
      <c r="DE20" s="635"/>
      <c r="DF20" s="635"/>
      <c r="DG20" s="635"/>
      <c r="DH20" s="635"/>
      <c r="DI20" s="635"/>
      <c r="DJ20" s="635"/>
      <c r="DK20" s="635"/>
      <c r="DL20" s="635"/>
      <c r="DM20" s="635"/>
      <c r="DN20" s="635"/>
      <c r="DO20" s="635"/>
      <c r="DP20" s="636"/>
      <c r="DQ20" s="640">
        <v>14018921</v>
      </c>
      <c r="DR20" s="635"/>
      <c r="DS20" s="635"/>
      <c r="DT20" s="635"/>
      <c r="DU20" s="635"/>
      <c r="DV20" s="635"/>
      <c r="DW20" s="635"/>
      <c r="DX20" s="635"/>
      <c r="DY20" s="635"/>
      <c r="DZ20" s="635"/>
      <c r="EA20" s="635"/>
      <c r="EB20" s="635"/>
      <c r="EC20" s="671"/>
    </row>
    <row r="21" spans="2:133" ht="11.25" customHeight="1" x14ac:dyDescent="0.25">
      <c r="B21" s="631" t="s">
        <v>281</v>
      </c>
      <c r="C21" s="632"/>
      <c r="D21" s="632"/>
      <c r="E21" s="632"/>
      <c r="F21" s="632"/>
      <c r="G21" s="632"/>
      <c r="H21" s="632"/>
      <c r="I21" s="632"/>
      <c r="J21" s="632"/>
      <c r="K21" s="632"/>
      <c r="L21" s="632"/>
      <c r="M21" s="632"/>
      <c r="N21" s="632"/>
      <c r="O21" s="632"/>
      <c r="P21" s="632"/>
      <c r="Q21" s="633"/>
      <c r="R21" s="634">
        <v>5404546</v>
      </c>
      <c r="S21" s="635"/>
      <c r="T21" s="635"/>
      <c r="U21" s="635"/>
      <c r="V21" s="635"/>
      <c r="W21" s="635"/>
      <c r="X21" s="635"/>
      <c r="Y21" s="636"/>
      <c r="Z21" s="672">
        <v>25.8</v>
      </c>
      <c r="AA21" s="672"/>
      <c r="AB21" s="672"/>
      <c r="AC21" s="672"/>
      <c r="AD21" s="673">
        <v>4646142</v>
      </c>
      <c r="AE21" s="673"/>
      <c r="AF21" s="673"/>
      <c r="AG21" s="673"/>
      <c r="AH21" s="673"/>
      <c r="AI21" s="673"/>
      <c r="AJ21" s="673"/>
      <c r="AK21" s="673"/>
      <c r="AL21" s="637">
        <v>48.5</v>
      </c>
      <c r="AM21" s="638"/>
      <c r="AN21" s="638"/>
      <c r="AO21" s="674"/>
      <c r="AP21" s="631" t="s">
        <v>282</v>
      </c>
      <c r="AQ21" s="712"/>
      <c r="AR21" s="712"/>
      <c r="AS21" s="712"/>
      <c r="AT21" s="712"/>
      <c r="AU21" s="712"/>
      <c r="AV21" s="712"/>
      <c r="AW21" s="712"/>
      <c r="AX21" s="712"/>
      <c r="AY21" s="712"/>
      <c r="AZ21" s="712"/>
      <c r="BA21" s="712"/>
      <c r="BB21" s="712"/>
      <c r="BC21" s="712"/>
      <c r="BD21" s="712"/>
      <c r="BE21" s="712"/>
      <c r="BF21" s="713"/>
      <c r="BG21" s="634">
        <v>9898</v>
      </c>
      <c r="BH21" s="635"/>
      <c r="BI21" s="635"/>
      <c r="BJ21" s="635"/>
      <c r="BK21" s="635"/>
      <c r="BL21" s="635"/>
      <c r="BM21" s="635"/>
      <c r="BN21" s="636"/>
      <c r="BO21" s="672">
        <v>0.3</v>
      </c>
      <c r="BP21" s="672"/>
      <c r="BQ21" s="672"/>
      <c r="BR21" s="672"/>
      <c r="BS21" s="673" t="s">
        <v>176</v>
      </c>
      <c r="BT21" s="673"/>
      <c r="BU21" s="673"/>
      <c r="BV21" s="673"/>
      <c r="BW21" s="673"/>
      <c r="BX21" s="673"/>
      <c r="BY21" s="673"/>
      <c r="BZ21" s="673"/>
      <c r="CA21" s="673"/>
      <c r="CB21" s="708"/>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5">
      <c r="B22" s="631" t="s">
        <v>283</v>
      </c>
      <c r="C22" s="632"/>
      <c r="D22" s="632"/>
      <c r="E22" s="632"/>
      <c r="F22" s="632"/>
      <c r="G22" s="632"/>
      <c r="H22" s="632"/>
      <c r="I22" s="632"/>
      <c r="J22" s="632"/>
      <c r="K22" s="632"/>
      <c r="L22" s="632"/>
      <c r="M22" s="632"/>
      <c r="N22" s="632"/>
      <c r="O22" s="632"/>
      <c r="P22" s="632"/>
      <c r="Q22" s="633"/>
      <c r="R22" s="634">
        <v>4646142</v>
      </c>
      <c r="S22" s="635"/>
      <c r="T22" s="635"/>
      <c r="U22" s="635"/>
      <c r="V22" s="635"/>
      <c r="W22" s="635"/>
      <c r="X22" s="635"/>
      <c r="Y22" s="636"/>
      <c r="Z22" s="672">
        <v>22.2</v>
      </c>
      <c r="AA22" s="672"/>
      <c r="AB22" s="672"/>
      <c r="AC22" s="672"/>
      <c r="AD22" s="673">
        <v>4646142</v>
      </c>
      <c r="AE22" s="673"/>
      <c r="AF22" s="673"/>
      <c r="AG22" s="673"/>
      <c r="AH22" s="673"/>
      <c r="AI22" s="673"/>
      <c r="AJ22" s="673"/>
      <c r="AK22" s="673"/>
      <c r="AL22" s="637">
        <v>48.5</v>
      </c>
      <c r="AM22" s="638"/>
      <c r="AN22" s="638"/>
      <c r="AO22" s="674"/>
      <c r="AP22" s="631" t="s">
        <v>284</v>
      </c>
      <c r="AQ22" s="712"/>
      <c r="AR22" s="712"/>
      <c r="AS22" s="712"/>
      <c r="AT22" s="712"/>
      <c r="AU22" s="712"/>
      <c r="AV22" s="712"/>
      <c r="AW22" s="712"/>
      <c r="AX22" s="712"/>
      <c r="AY22" s="712"/>
      <c r="AZ22" s="712"/>
      <c r="BA22" s="712"/>
      <c r="BB22" s="712"/>
      <c r="BC22" s="712"/>
      <c r="BD22" s="712"/>
      <c r="BE22" s="712"/>
      <c r="BF22" s="713"/>
      <c r="BG22" s="634" t="s">
        <v>241</v>
      </c>
      <c r="BH22" s="635"/>
      <c r="BI22" s="635"/>
      <c r="BJ22" s="635"/>
      <c r="BK22" s="635"/>
      <c r="BL22" s="635"/>
      <c r="BM22" s="635"/>
      <c r="BN22" s="636"/>
      <c r="BO22" s="672" t="s">
        <v>241</v>
      </c>
      <c r="BP22" s="672"/>
      <c r="BQ22" s="672"/>
      <c r="BR22" s="672"/>
      <c r="BS22" s="673" t="s">
        <v>241</v>
      </c>
      <c r="BT22" s="673"/>
      <c r="BU22" s="673"/>
      <c r="BV22" s="673"/>
      <c r="BW22" s="673"/>
      <c r="BX22" s="673"/>
      <c r="BY22" s="673"/>
      <c r="BZ22" s="673"/>
      <c r="CA22" s="673"/>
      <c r="CB22" s="708"/>
      <c r="CD22" s="692" t="s">
        <v>285</v>
      </c>
      <c r="CE22" s="693"/>
      <c r="CF22" s="693"/>
      <c r="CG22" s="693"/>
      <c r="CH22" s="693"/>
      <c r="CI22" s="693"/>
      <c r="CJ22" s="693"/>
      <c r="CK22" s="693"/>
      <c r="CL22" s="693"/>
      <c r="CM22" s="693"/>
      <c r="CN22" s="693"/>
      <c r="CO22" s="693"/>
      <c r="CP22" s="693"/>
      <c r="CQ22" s="693"/>
      <c r="CR22" s="693"/>
      <c r="CS22" s="693"/>
      <c r="CT22" s="693"/>
      <c r="CU22" s="693"/>
      <c r="CV22" s="693"/>
      <c r="CW22" s="693"/>
      <c r="CX22" s="693"/>
      <c r="CY22" s="693"/>
      <c r="CZ22" s="693"/>
      <c r="DA22" s="693"/>
      <c r="DB22" s="693"/>
      <c r="DC22" s="693"/>
      <c r="DD22" s="693"/>
      <c r="DE22" s="693"/>
      <c r="DF22" s="693"/>
      <c r="DG22" s="693"/>
      <c r="DH22" s="693"/>
      <c r="DI22" s="693"/>
      <c r="DJ22" s="693"/>
      <c r="DK22" s="693"/>
      <c r="DL22" s="693"/>
      <c r="DM22" s="693"/>
      <c r="DN22" s="693"/>
      <c r="DO22" s="693"/>
      <c r="DP22" s="693"/>
      <c r="DQ22" s="693"/>
      <c r="DR22" s="693"/>
      <c r="DS22" s="693"/>
      <c r="DT22" s="693"/>
      <c r="DU22" s="693"/>
      <c r="DV22" s="693"/>
      <c r="DW22" s="693"/>
      <c r="DX22" s="693"/>
      <c r="DY22" s="693"/>
      <c r="DZ22" s="693"/>
      <c r="EA22" s="693"/>
      <c r="EB22" s="693"/>
      <c r="EC22" s="694"/>
    </row>
    <row r="23" spans="2:133" ht="11.25" customHeight="1" x14ac:dyDescent="0.25">
      <c r="B23" s="631" t="s">
        <v>286</v>
      </c>
      <c r="C23" s="632"/>
      <c r="D23" s="632"/>
      <c r="E23" s="632"/>
      <c r="F23" s="632"/>
      <c r="G23" s="632"/>
      <c r="H23" s="632"/>
      <c r="I23" s="632"/>
      <c r="J23" s="632"/>
      <c r="K23" s="632"/>
      <c r="L23" s="632"/>
      <c r="M23" s="632"/>
      <c r="N23" s="632"/>
      <c r="O23" s="632"/>
      <c r="P23" s="632"/>
      <c r="Q23" s="633"/>
      <c r="R23" s="634">
        <v>758385</v>
      </c>
      <c r="S23" s="635"/>
      <c r="T23" s="635"/>
      <c r="U23" s="635"/>
      <c r="V23" s="635"/>
      <c r="W23" s="635"/>
      <c r="X23" s="635"/>
      <c r="Y23" s="636"/>
      <c r="Z23" s="672">
        <v>3.6</v>
      </c>
      <c r="AA23" s="672"/>
      <c r="AB23" s="672"/>
      <c r="AC23" s="672"/>
      <c r="AD23" s="673" t="s">
        <v>241</v>
      </c>
      <c r="AE23" s="673"/>
      <c r="AF23" s="673"/>
      <c r="AG23" s="673"/>
      <c r="AH23" s="673"/>
      <c r="AI23" s="673"/>
      <c r="AJ23" s="673"/>
      <c r="AK23" s="673"/>
      <c r="AL23" s="637" t="s">
        <v>241</v>
      </c>
      <c r="AM23" s="638"/>
      <c r="AN23" s="638"/>
      <c r="AO23" s="674"/>
      <c r="AP23" s="631" t="s">
        <v>287</v>
      </c>
      <c r="AQ23" s="712"/>
      <c r="AR23" s="712"/>
      <c r="AS23" s="712"/>
      <c r="AT23" s="712"/>
      <c r="AU23" s="712"/>
      <c r="AV23" s="712"/>
      <c r="AW23" s="712"/>
      <c r="AX23" s="712"/>
      <c r="AY23" s="712"/>
      <c r="AZ23" s="712"/>
      <c r="BA23" s="712"/>
      <c r="BB23" s="712"/>
      <c r="BC23" s="712"/>
      <c r="BD23" s="712"/>
      <c r="BE23" s="712"/>
      <c r="BF23" s="713"/>
      <c r="BG23" s="634" t="s">
        <v>241</v>
      </c>
      <c r="BH23" s="635"/>
      <c r="BI23" s="635"/>
      <c r="BJ23" s="635"/>
      <c r="BK23" s="635"/>
      <c r="BL23" s="635"/>
      <c r="BM23" s="635"/>
      <c r="BN23" s="636"/>
      <c r="BO23" s="672" t="s">
        <v>241</v>
      </c>
      <c r="BP23" s="672"/>
      <c r="BQ23" s="672"/>
      <c r="BR23" s="672"/>
      <c r="BS23" s="673" t="s">
        <v>176</v>
      </c>
      <c r="BT23" s="673"/>
      <c r="BU23" s="673"/>
      <c r="BV23" s="673"/>
      <c r="BW23" s="673"/>
      <c r="BX23" s="673"/>
      <c r="BY23" s="673"/>
      <c r="BZ23" s="673"/>
      <c r="CA23" s="673"/>
      <c r="CB23" s="708"/>
      <c r="CD23" s="692" t="s">
        <v>224</v>
      </c>
      <c r="CE23" s="693"/>
      <c r="CF23" s="693"/>
      <c r="CG23" s="693"/>
      <c r="CH23" s="693"/>
      <c r="CI23" s="693"/>
      <c r="CJ23" s="693"/>
      <c r="CK23" s="693"/>
      <c r="CL23" s="693"/>
      <c r="CM23" s="693"/>
      <c r="CN23" s="693"/>
      <c r="CO23" s="693"/>
      <c r="CP23" s="693"/>
      <c r="CQ23" s="694"/>
      <c r="CR23" s="692" t="s">
        <v>288</v>
      </c>
      <c r="CS23" s="693"/>
      <c r="CT23" s="693"/>
      <c r="CU23" s="693"/>
      <c r="CV23" s="693"/>
      <c r="CW23" s="693"/>
      <c r="CX23" s="693"/>
      <c r="CY23" s="694"/>
      <c r="CZ23" s="692" t="s">
        <v>289</v>
      </c>
      <c r="DA23" s="693"/>
      <c r="DB23" s="693"/>
      <c r="DC23" s="694"/>
      <c r="DD23" s="692" t="s">
        <v>290</v>
      </c>
      <c r="DE23" s="693"/>
      <c r="DF23" s="693"/>
      <c r="DG23" s="693"/>
      <c r="DH23" s="693"/>
      <c r="DI23" s="693"/>
      <c r="DJ23" s="693"/>
      <c r="DK23" s="694"/>
      <c r="DL23" s="724" t="s">
        <v>291</v>
      </c>
      <c r="DM23" s="725"/>
      <c r="DN23" s="725"/>
      <c r="DO23" s="725"/>
      <c r="DP23" s="725"/>
      <c r="DQ23" s="725"/>
      <c r="DR23" s="725"/>
      <c r="DS23" s="725"/>
      <c r="DT23" s="725"/>
      <c r="DU23" s="725"/>
      <c r="DV23" s="726"/>
      <c r="DW23" s="692" t="s">
        <v>292</v>
      </c>
      <c r="DX23" s="693"/>
      <c r="DY23" s="693"/>
      <c r="DZ23" s="693"/>
      <c r="EA23" s="693"/>
      <c r="EB23" s="693"/>
      <c r="EC23" s="694"/>
    </row>
    <row r="24" spans="2:133" ht="11.25" customHeight="1" x14ac:dyDescent="0.25">
      <c r="B24" s="631" t="s">
        <v>293</v>
      </c>
      <c r="C24" s="632"/>
      <c r="D24" s="632"/>
      <c r="E24" s="632"/>
      <c r="F24" s="632"/>
      <c r="G24" s="632"/>
      <c r="H24" s="632"/>
      <c r="I24" s="632"/>
      <c r="J24" s="632"/>
      <c r="K24" s="632"/>
      <c r="L24" s="632"/>
      <c r="M24" s="632"/>
      <c r="N24" s="632"/>
      <c r="O24" s="632"/>
      <c r="P24" s="632"/>
      <c r="Q24" s="633"/>
      <c r="R24" s="634">
        <v>19</v>
      </c>
      <c r="S24" s="635"/>
      <c r="T24" s="635"/>
      <c r="U24" s="635"/>
      <c r="V24" s="635"/>
      <c r="W24" s="635"/>
      <c r="X24" s="635"/>
      <c r="Y24" s="636"/>
      <c r="Z24" s="672">
        <v>0</v>
      </c>
      <c r="AA24" s="672"/>
      <c r="AB24" s="672"/>
      <c r="AC24" s="672"/>
      <c r="AD24" s="673" t="s">
        <v>273</v>
      </c>
      <c r="AE24" s="673"/>
      <c r="AF24" s="673"/>
      <c r="AG24" s="673"/>
      <c r="AH24" s="673"/>
      <c r="AI24" s="673"/>
      <c r="AJ24" s="673"/>
      <c r="AK24" s="673"/>
      <c r="AL24" s="637" t="s">
        <v>241</v>
      </c>
      <c r="AM24" s="638"/>
      <c r="AN24" s="638"/>
      <c r="AO24" s="674"/>
      <c r="AP24" s="631" t="s">
        <v>294</v>
      </c>
      <c r="AQ24" s="712"/>
      <c r="AR24" s="712"/>
      <c r="AS24" s="712"/>
      <c r="AT24" s="712"/>
      <c r="AU24" s="712"/>
      <c r="AV24" s="712"/>
      <c r="AW24" s="712"/>
      <c r="AX24" s="712"/>
      <c r="AY24" s="712"/>
      <c r="AZ24" s="712"/>
      <c r="BA24" s="712"/>
      <c r="BB24" s="712"/>
      <c r="BC24" s="712"/>
      <c r="BD24" s="712"/>
      <c r="BE24" s="712"/>
      <c r="BF24" s="713"/>
      <c r="BG24" s="634" t="s">
        <v>241</v>
      </c>
      <c r="BH24" s="635"/>
      <c r="BI24" s="635"/>
      <c r="BJ24" s="635"/>
      <c r="BK24" s="635"/>
      <c r="BL24" s="635"/>
      <c r="BM24" s="635"/>
      <c r="BN24" s="636"/>
      <c r="BO24" s="672" t="s">
        <v>241</v>
      </c>
      <c r="BP24" s="672"/>
      <c r="BQ24" s="672"/>
      <c r="BR24" s="672"/>
      <c r="BS24" s="673" t="s">
        <v>241</v>
      </c>
      <c r="BT24" s="673"/>
      <c r="BU24" s="673"/>
      <c r="BV24" s="673"/>
      <c r="BW24" s="673"/>
      <c r="BX24" s="673"/>
      <c r="BY24" s="673"/>
      <c r="BZ24" s="673"/>
      <c r="CA24" s="673"/>
      <c r="CB24" s="708"/>
      <c r="CD24" s="689" t="s">
        <v>295</v>
      </c>
      <c r="CE24" s="690"/>
      <c r="CF24" s="690"/>
      <c r="CG24" s="690"/>
      <c r="CH24" s="690"/>
      <c r="CI24" s="690"/>
      <c r="CJ24" s="690"/>
      <c r="CK24" s="690"/>
      <c r="CL24" s="690"/>
      <c r="CM24" s="690"/>
      <c r="CN24" s="690"/>
      <c r="CO24" s="690"/>
      <c r="CP24" s="690"/>
      <c r="CQ24" s="691"/>
      <c r="CR24" s="686">
        <v>7539999</v>
      </c>
      <c r="CS24" s="687"/>
      <c r="CT24" s="687"/>
      <c r="CU24" s="687"/>
      <c r="CV24" s="687"/>
      <c r="CW24" s="687"/>
      <c r="CX24" s="687"/>
      <c r="CY24" s="715"/>
      <c r="CZ24" s="716">
        <v>38.6</v>
      </c>
      <c r="DA24" s="698"/>
      <c r="DB24" s="698"/>
      <c r="DC24" s="718"/>
      <c r="DD24" s="714">
        <v>5437411</v>
      </c>
      <c r="DE24" s="687"/>
      <c r="DF24" s="687"/>
      <c r="DG24" s="687"/>
      <c r="DH24" s="687"/>
      <c r="DI24" s="687"/>
      <c r="DJ24" s="687"/>
      <c r="DK24" s="715"/>
      <c r="DL24" s="714">
        <v>5286958</v>
      </c>
      <c r="DM24" s="687"/>
      <c r="DN24" s="687"/>
      <c r="DO24" s="687"/>
      <c r="DP24" s="687"/>
      <c r="DQ24" s="687"/>
      <c r="DR24" s="687"/>
      <c r="DS24" s="687"/>
      <c r="DT24" s="687"/>
      <c r="DU24" s="687"/>
      <c r="DV24" s="715"/>
      <c r="DW24" s="716">
        <v>54.3</v>
      </c>
      <c r="DX24" s="698"/>
      <c r="DY24" s="698"/>
      <c r="DZ24" s="698"/>
      <c r="EA24" s="698"/>
      <c r="EB24" s="698"/>
      <c r="EC24" s="717"/>
    </row>
    <row r="25" spans="2:133" ht="11.25" customHeight="1" x14ac:dyDescent="0.25">
      <c r="B25" s="631" t="s">
        <v>296</v>
      </c>
      <c r="C25" s="632"/>
      <c r="D25" s="632"/>
      <c r="E25" s="632"/>
      <c r="F25" s="632"/>
      <c r="G25" s="632"/>
      <c r="H25" s="632"/>
      <c r="I25" s="632"/>
      <c r="J25" s="632"/>
      <c r="K25" s="632"/>
      <c r="L25" s="632"/>
      <c r="M25" s="632"/>
      <c r="N25" s="632"/>
      <c r="O25" s="632"/>
      <c r="P25" s="632"/>
      <c r="Q25" s="633"/>
      <c r="R25" s="634">
        <v>10310248</v>
      </c>
      <c r="S25" s="635"/>
      <c r="T25" s="635"/>
      <c r="U25" s="635"/>
      <c r="V25" s="635"/>
      <c r="W25" s="635"/>
      <c r="X25" s="635"/>
      <c r="Y25" s="636"/>
      <c r="Z25" s="672">
        <v>49.2</v>
      </c>
      <c r="AA25" s="672"/>
      <c r="AB25" s="672"/>
      <c r="AC25" s="672"/>
      <c r="AD25" s="673">
        <v>9551844</v>
      </c>
      <c r="AE25" s="673"/>
      <c r="AF25" s="673"/>
      <c r="AG25" s="673"/>
      <c r="AH25" s="673"/>
      <c r="AI25" s="673"/>
      <c r="AJ25" s="673"/>
      <c r="AK25" s="673"/>
      <c r="AL25" s="637">
        <v>99.6</v>
      </c>
      <c r="AM25" s="638"/>
      <c r="AN25" s="638"/>
      <c r="AO25" s="674"/>
      <c r="AP25" s="631" t="s">
        <v>297</v>
      </c>
      <c r="AQ25" s="712"/>
      <c r="AR25" s="712"/>
      <c r="AS25" s="712"/>
      <c r="AT25" s="712"/>
      <c r="AU25" s="712"/>
      <c r="AV25" s="712"/>
      <c r="AW25" s="712"/>
      <c r="AX25" s="712"/>
      <c r="AY25" s="712"/>
      <c r="AZ25" s="712"/>
      <c r="BA25" s="712"/>
      <c r="BB25" s="712"/>
      <c r="BC25" s="712"/>
      <c r="BD25" s="712"/>
      <c r="BE25" s="712"/>
      <c r="BF25" s="713"/>
      <c r="BG25" s="634" t="s">
        <v>241</v>
      </c>
      <c r="BH25" s="635"/>
      <c r="BI25" s="635"/>
      <c r="BJ25" s="635"/>
      <c r="BK25" s="635"/>
      <c r="BL25" s="635"/>
      <c r="BM25" s="635"/>
      <c r="BN25" s="636"/>
      <c r="BO25" s="672" t="s">
        <v>241</v>
      </c>
      <c r="BP25" s="672"/>
      <c r="BQ25" s="672"/>
      <c r="BR25" s="672"/>
      <c r="BS25" s="673" t="s">
        <v>241</v>
      </c>
      <c r="BT25" s="673"/>
      <c r="BU25" s="673"/>
      <c r="BV25" s="673"/>
      <c r="BW25" s="673"/>
      <c r="BX25" s="673"/>
      <c r="BY25" s="673"/>
      <c r="BZ25" s="673"/>
      <c r="CA25" s="673"/>
      <c r="CB25" s="708"/>
      <c r="CD25" s="631" t="s">
        <v>298</v>
      </c>
      <c r="CE25" s="632"/>
      <c r="CF25" s="632"/>
      <c r="CG25" s="632"/>
      <c r="CH25" s="632"/>
      <c r="CI25" s="632"/>
      <c r="CJ25" s="632"/>
      <c r="CK25" s="632"/>
      <c r="CL25" s="632"/>
      <c r="CM25" s="632"/>
      <c r="CN25" s="632"/>
      <c r="CO25" s="632"/>
      <c r="CP25" s="632"/>
      <c r="CQ25" s="633"/>
      <c r="CR25" s="634">
        <v>2816296</v>
      </c>
      <c r="CS25" s="647"/>
      <c r="CT25" s="647"/>
      <c r="CU25" s="647"/>
      <c r="CV25" s="647"/>
      <c r="CW25" s="647"/>
      <c r="CX25" s="647"/>
      <c r="CY25" s="648"/>
      <c r="CZ25" s="637">
        <v>14.4</v>
      </c>
      <c r="DA25" s="649"/>
      <c r="DB25" s="649"/>
      <c r="DC25" s="650"/>
      <c r="DD25" s="640">
        <v>2605257</v>
      </c>
      <c r="DE25" s="647"/>
      <c r="DF25" s="647"/>
      <c r="DG25" s="647"/>
      <c r="DH25" s="647"/>
      <c r="DI25" s="647"/>
      <c r="DJ25" s="647"/>
      <c r="DK25" s="648"/>
      <c r="DL25" s="640">
        <v>2583099</v>
      </c>
      <c r="DM25" s="647"/>
      <c r="DN25" s="647"/>
      <c r="DO25" s="647"/>
      <c r="DP25" s="647"/>
      <c r="DQ25" s="647"/>
      <c r="DR25" s="647"/>
      <c r="DS25" s="647"/>
      <c r="DT25" s="647"/>
      <c r="DU25" s="647"/>
      <c r="DV25" s="648"/>
      <c r="DW25" s="637">
        <v>26.5</v>
      </c>
      <c r="DX25" s="649"/>
      <c r="DY25" s="649"/>
      <c r="DZ25" s="649"/>
      <c r="EA25" s="649"/>
      <c r="EB25" s="649"/>
      <c r="EC25" s="661"/>
    </row>
    <row r="26" spans="2:133" ht="11.25" customHeight="1" x14ac:dyDescent="0.25">
      <c r="B26" s="631" t="s">
        <v>299</v>
      </c>
      <c r="C26" s="632"/>
      <c r="D26" s="632"/>
      <c r="E26" s="632"/>
      <c r="F26" s="632"/>
      <c r="G26" s="632"/>
      <c r="H26" s="632"/>
      <c r="I26" s="632"/>
      <c r="J26" s="632"/>
      <c r="K26" s="632"/>
      <c r="L26" s="632"/>
      <c r="M26" s="632"/>
      <c r="N26" s="632"/>
      <c r="O26" s="632"/>
      <c r="P26" s="632"/>
      <c r="Q26" s="633"/>
      <c r="R26" s="634">
        <v>1950</v>
      </c>
      <c r="S26" s="635"/>
      <c r="T26" s="635"/>
      <c r="U26" s="635"/>
      <c r="V26" s="635"/>
      <c r="W26" s="635"/>
      <c r="X26" s="635"/>
      <c r="Y26" s="636"/>
      <c r="Z26" s="672">
        <v>0</v>
      </c>
      <c r="AA26" s="672"/>
      <c r="AB26" s="672"/>
      <c r="AC26" s="672"/>
      <c r="AD26" s="673">
        <v>1950</v>
      </c>
      <c r="AE26" s="673"/>
      <c r="AF26" s="673"/>
      <c r="AG26" s="673"/>
      <c r="AH26" s="673"/>
      <c r="AI26" s="673"/>
      <c r="AJ26" s="673"/>
      <c r="AK26" s="673"/>
      <c r="AL26" s="637">
        <v>0</v>
      </c>
      <c r="AM26" s="638"/>
      <c r="AN26" s="638"/>
      <c r="AO26" s="674"/>
      <c r="AP26" s="631" t="s">
        <v>300</v>
      </c>
      <c r="AQ26" s="712"/>
      <c r="AR26" s="712"/>
      <c r="AS26" s="712"/>
      <c r="AT26" s="712"/>
      <c r="AU26" s="712"/>
      <c r="AV26" s="712"/>
      <c r="AW26" s="712"/>
      <c r="AX26" s="712"/>
      <c r="AY26" s="712"/>
      <c r="AZ26" s="712"/>
      <c r="BA26" s="712"/>
      <c r="BB26" s="712"/>
      <c r="BC26" s="712"/>
      <c r="BD26" s="712"/>
      <c r="BE26" s="712"/>
      <c r="BF26" s="713"/>
      <c r="BG26" s="634" t="s">
        <v>241</v>
      </c>
      <c r="BH26" s="635"/>
      <c r="BI26" s="635"/>
      <c r="BJ26" s="635"/>
      <c r="BK26" s="635"/>
      <c r="BL26" s="635"/>
      <c r="BM26" s="635"/>
      <c r="BN26" s="636"/>
      <c r="BO26" s="672" t="s">
        <v>241</v>
      </c>
      <c r="BP26" s="672"/>
      <c r="BQ26" s="672"/>
      <c r="BR26" s="672"/>
      <c r="BS26" s="673" t="s">
        <v>176</v>
      </c>
      <c r="BT26" s="673"/>
      <c r="BU26" s="673"/>
      <c r="BV26" s="673"/>
      <c r="BW26" s="673"/>
      <c r="BX26" s="673"/>
      <c r="BY26" s="673"/>
      <c r="BZ26" s="673"/>
      <c r="CA26" s="673"/>
      <c r="CB26" s="708"/>
      <c r="CD26" s="631" t="s">
        <v>301</v>
      </c>
      <c r="CE26" s="632"/>
      <c r="CF26" s="632"/>
      <c r="CG26" s="632"/>
      <c r="CH26" s="632"/>
      <c r="CI26" s="632"/>
      <c r="CJ26" s="632"/>
      <c r="CK26" s="632"/>
      <c r="CL26" s="632"/>
      <c r="CM26" s="632"/>
      <c r="CN26" s="632"/>
      <c r="CO26" s="632"/>
      <c r="CP26" s="632"/>
      <c r="CQ26" s="633"/>
      <c r="CR26" s="634">
        <v>1863221</v>
      </c>
      <c r="CS26" s="635"/>
      <c r="CT26" s="635"/>
      <c r="CU26" s="635"/>
      <c r="CV26" s="635"/>
      <c r="CW26" s="635"/>
      <c r="CX26" s="635"/>
      <c r="CY26" s="636"/>
      <c r="CZ26" s="637">
        <v>9.5</v>
      </c>
      <c r="DA26" s="649"/>
      <c r="DB26" s="649"/>
      <c r="DC26" s="650"/>
      <c r="DD26" s="640">
        <v>1692636</v>
      </c>
      <c r="DE26" s="635"/>
      <c r="DF26" s="635"/>
      <c r="DG26" s="635"/>
      <c r="DH26" s="635"/>
      <c r="DI26" s="635"/>
      <c r="DJ26" s="635"/>
      <c r="DK26" s="636"/>
      <c r="DL26" s="640" t="s">
        <v>241</v>
      </c>
      <c r="DM26" s="635"/>
      <c r="DN26" s="635"/>
      <c r="DO26" s="635"/>
      <c r="DP26" s="635"/>
      <c r="DQ26" s="635"/>
      <c r="DR26" s="635"/>
      <c r="DS26" s="635"/>
      <c r="DT26" s="635"/>
      <c r="DU26" s="635"/>
      <c r="DV26" s="636"/>
      <c r="DW26" s="637" t="s">
        <v>273</v>
      </c>
      <c r="DX26" s="649"/>
      <c r="DY26" s="649"/>
      <c r="DZ26" s="649"/>
      <c r="EA26" s="649"/>
      <c r="EB26" s="649"/>
      <c r="EC26" s="661"/>
    </row>
    <row r="27" spans="2:133" ht="11.25" customHeight="1" x14ac:dyDescent="0.25">
      <c r="B27" s="631" t="s">
        <v>302</v>
      </c>
      <c r="C27" s="632"/>
      <c r="D27" s="632"/>
      <c r="E27" s="632"/>
      <c r="F27" s="632"/>
      <c r="G27" s="632"/>
      <c r="H27" s="632"/>
      <c r="I27" s="632"/>
      <c r="J27" s="632"/>
      <c r="K27" s="632"/>
      <c r="L27" s="632"/>
      <c r="M27" s="632"/>
      <c r="N27" s="632"/>
      <c r="O27" s="632"/>
      <c r="P27" s="632"/>
      <c r="Q27" s="633"/>
      <c r="R27" s="634">
        <v>58994</v>
      </c>
      <c r="S27" s="635"/>
      <c r="T27" s="635"/>
      <c r="U27" s="635"/>
      <c r="V27" s="635"/>
      <c r="W27" s="635"/>
      <c r="X27" s="635"/>
      <c r="Y27" s="636"/>
      <c r="Z27" s="672">
        <v>0.3</v>
      </c>
      <c r="AA27" s="672"/>
      <c r="AB27" s="672"/>
      <c r="AC27" s="672"/>
      <c r="AD27" s="673" t="s">
        <v>176</v>
      </c>
      <c r="AE27" s="673"/>
      <c r="AF27" s="673"/>
      <c r="AG27" s="673"/>
      <c r="AH27" s="673"/>
      <c r="AI27" s="673"/>
      <c r="AJ27" s="673"/>
      <c r="AK27" s="673"/>
      <c r="AL27" s="637" t="s">
        <v>175</v>
      </c>
      <c r="AM27" s="638"/>
      <c r="AN27" s="638"/>
      <c r="AO27" s="674"/>
      <c r="AP27" s="631" t="s">
        <v>303</v>
      </c>
      <c r="AQ27" s="632"/>
      <c r="AR27" s="632"/>
      <c r="AS27" s="632"/>
      <c r="AT27" s="632"/>
      <c r="AU27" s="632"/>
      <c r="AV27" s="632"/>
      <c r="AW27" s="632"/>
      <c r="AX27" s="632"/>
      <c r="AY27" s="632"/>
      <c r="AZ27" s="632"/>
      <c r="BA27" s="632"/>
      <c r="BB27" s="632"/>
      <c r="BC27" s="632"/>
      <c r="BD27" s="632"/>
      <c r="BE27" s="632"/>
      <c r="BF27" s="633"/>
      <c r="BG27" s="634">
        <v>3868381</v>
      </c>
      <c r="BH27" s="635"/>
      <c r="BI27" s="635"/>
      <c r="BJ27" s="635"/>
      <c r="BK27" s="635"/>
      <c r="BL27" s="635"/>
      <c r="BM27" s="635"/>
      <c r="BN27" s="636"/>
      <c r="BO27" s="672">
        <v>100</v>
      </c>
      <c r="BP27" s="672"/>
      <c r="BQ27" s="672"/>
      <c r="BR27" s="672"/>
      <c r="BS27" s="673">
        <v>91132</v>
      </c>
      <c r="BT27" s="673"/>
      <c r="BU27" s="673"/>
      <c r="BV27" s="673"/>
      <c r="BW27" s="673"/>
      <c r="BX27" s="673"/>
      <c r="BY27" s="673"/>
      <c r="BZ27" s="673"/>
      <c r="CA27" s="673"/>
      <c r="CB27" s="708"/>
      <c r="CD27" s="631" t="s">
        <v>304</v>
      </c>
      <c r="CE27" s="632"/>
      <c r="CF27" s="632"/>
      <c r="CG27" s="632"/>
      <c r="CH27" s="632"/>
      <c r="CI27" s="632"/>
      <c r="CJ27" s="632"/>
      <c r="CK27" s="632"/>
      <c r="CL27" s="632"/>
      <c r="CM27" s="632"/>
      <c r="CN27" s="632"/>
      <c r="CO27" s="632"/>
      <c r="CP27" s="632"/>
      <c r="CQ27" s="633"/>
      <c r="CR27" s="634">
        <v>2708763</v>
      </c>
      <c r="CS27" s="647"/>
      <c r="CT27" s="647"/>
      <c r="CU27" s="647"/>
      <c r="CV27" s="647"/>
      <c r="CW27" s="647"/>
      <c r="CX27" s="647"/>
      <c r="CY27" s="648"/>
      <c r="CZ27" s="637">
        <v>13.9</v>
      </c>
      <c r="DA27" s="649"/>
      <c r="DB27" s="649"/>
      <c r="DC27" s="650"/>
      <c r="DD27" s="640">
        <v>907660</v>
      </c>
      <c r="DE27" s="647"/>
      <c r="DF27" s="647"/>
      <c r="DG27" s="647"/>
      <c r="DH27" s="647"/>
      <c r="DI27" s="647"/>
      <c r="DJ27" s="647"/>
      <c r="DK27" s="648"/>
      <c r="DL27" s="640">
        <v>787221</v>
      </c>
      <c r="DM27" s="647"/>
      <c r="DN27" s="647"/>
      <c r="DO27" s="647"/>
      <c r="DP27" s="647"/>
      <c r="DQ27" s="647"/>
      <c r="DR27" s="647"/>
      <c r="DS27" s="647"/>
      <c r="DT27" s="647"/>
      <c r="DU27" s="647"/>
      <c r="DV27" s="648"/>
      <c r="DW27" s="637">
        <v>8.1</v>
      </c>
      <c r="DX27" s="649"/>
      <c r="DY27" s="649"/>
      <c r="DZ27" s="649"/>
      <c r="EA27" s="649"/>
      <c r="EB27" s="649"/>
      <c r="EC27" s="661"/>
    </row>
    <row r="28" spans="2:133" ht="11.25" customHeight="1" x14ac:dyDescent="0.25">
      <c r="B28" s="631" t="s">
        <v>305</v>
      </c>
      <c r="C28" s="632"/>
      <c r="D28" s="632"/>
      <c r="E28" s="632"/>
      <c r="F28" s="632"/>
      <c r="G28" s="632"/>
      <c r="H28" s="632"/>
      <c r="I28" s="632"/>
      <c r="J28" s="632"/>
      <c r="K28" s="632"/>
      <c r="L28" s="632"/>
      <c r="M28" s="632"/>
      <c r="N28" s="632"/>
      <c r="O28" s="632"/>
      <c r="P28" s="632"/>
      <c r="Q28" s="633"/>
      <c r="R28" s="634">
        <v>216506</v>
      </c>
      <c r="S28" s="635"/>
      <c r="T28" s="635"/>
      <c r="U28" s="635"/>
      <c r="V28" s="635"/>
      <c r="W28" s="635"/>
      <c r="X28" s="635"/>
      <c r="Y28" s="636"/>
      <c r="Z28" s="672">
        <v>1</v>
      </c>
      <c r="AA28" s="672"/>
      <c r="AB28" s="672"/>
      <c r="AC28" s="672"/>
      <c r="AD28" s="673">
        <v>25556</v>
      </c>
      <c r="AE28" s="673"/>
      <c r="AF28" s="673"/>
      <c r="AG28" s="673"/>
      <c r="AH28" s="673"/>
      <c r="AI28" s="673"/>
      <c r="AJ28" s="673"/>
      <c r="AK28" s="673"/>
      <c r="AL28" s="637">
        <v>0.3</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306</v>
      </c>
      <c r="CE28" s="632"/>
      <c r="CF28" s="632"/>
      <c r="CG28" s="632"/>
      <c r="CH28" s="632"/>
      <c r="CI28" s="632"/>
      <c r="CJ28" s="632"/>
      <c r="CK28" s="632"/>
      <c r="CL28" s="632"/>
      <c r="CM28" s="632"/>
      <c r="CN28" s="632"/>
      <c r="CO28" s="632"/>
      <c r="CP28" s="632"/>
      <c r="CQ28" s="633"/>
      <c r="CR28" s="634">
        <v>2014940</v>
      </c>
      <c r="CS28" s="635"/>
      <c r="CT28" s="635"/>
      <c r="CU28" s="635"/>
      <c r="CV28" s="635"/>
      <c r="CW28" s="635"/>
      <c r="CX28" s="635"/>
      <c r="CY28" s="636"/>
      <c r="CZ28" s="637">
        <v>10.3</v>
      </c>
      <c r="DA28" s="649"/>
      <c r="DB28" s="649"/>
      <c r="DC28" s="650"/>
      <c r="DD28" s="640">
        <v>1924494</v>
      </c>
      <c r="DE28" s="635"/>
      <c r="DF28" s="635"/>
      <c r="DG28" s="635"/>
      <c r="DH28" s="635"/>
      <c r="DI28" s="635"/>
      <c r="DJ28" s="635"/>
      <c r="DK28" s="636"/>
      <c r="DL28" s="640">
        <v>1916638</v>
      </c>
      <c r="DM28" s="635"/>
      <c r="DN28" s="635"/>
      <c r="DO28" s="635"/>
      <c r="DP28" s="635"/>
      <c r="DQ28" s="635"/>
      <c r="DR28" s="635"/>
      <c r="DS28" s="635"/>
      <c r="DT28" s="635"/>
      <c r="DU28" s="635"/>
      <c r="DV28" s="636"/>
      <c r="DW28" s="637">
        <v>19.7</v>
      </c>
      <c r="DX28" s="649"/>
      <c r="DY28" s="649"/>
      <c r="DZ28" s="649"/>
      <c r="EA28" s="649"/>
      <c r="EB28" s="649"/>
      <c r="EC28" s="661"/>
    </row>
    <row r="29" spans="2:133" ht="11.25" customHeight="1" x14ac:dyDescent="0.25">
      <c r="B29" s="631" t="s">
        <v>307</v>
      </c>
      <c r="C29" s="632"/>
      <c r="D29" s="632"/>
      <c r="E29" s="632"/>
      <c r="F29" s="632"/>
      <c r="G29" s="632"/>
      <c r="H29" s="632"/>
      <c r="I29" s="632"/>
      <c r="J29" s="632"/>
      <c r="K29" s="632"/>
      <c r="L29" s="632"/>
      <c r="M29" s="632"/>
      <c r="N29" s="632"/>
      <c r="O29" s="632"/>
      <c r="P29" s="632"/>
      <c r="Q29" s="633"/>
      <c r="R29" s="634">
        <v>84715</v>
      </c>
      <c r="S29" s="635"/>
      <c r="T29" s="635"/>
      <c r="U29" s="635"/>
      <c r="V29" s="635"/>
      <c r="W29" s="635"/>
      <c r="X29" s="635"/>
      <c r="Y29" s="636"/>
      <c r="Z29" s="672">
        <v>0.4</v>
      </c>
      <c r="AA29" s="672"/>
      <c r="AB29" s="672"/>
      <c r="AC29" s="672"/>
      <c r="AD29" s="673" t="s">
        <v>176</v>
      </c>
      <c r="AE29" s="673"/>
      <c r="AF29" s="673"/>
      <c r="AG29" s="673"/>
      <c r="AH29" s="673"/>
      <c r="AI29" s="673"/>
      <c r="AJ29" s="673"/>
      <c r="AK29" s="673"/>
      <c r="AL29" s="637" t="s">
        <v>176</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08"/>
      <c r="CD29" s="653" t="s">
        <v>308</v>
      </c>
      <c r="CE29" s="654"/>
      <c r="CF29" s="631" t="s">
        <v>309</v>
      </c>
      <c r="CG29" s="632"/>
      <c r="CH29" s="632"/>
      <c r="CI29" s="632"/>
      <c r="CJ29" s="632"/>
      <c r="CK29" s="632"/>
      <c r="CL29" s="632"/>
      <c r="CM29" s="632"/>
      <c r="CN29" s="632"/>
      <c r="CO29" s="632"/>
      <c r="CP29" s="632"/>
      <c r="CQ29" s="633"/>
      <c r="CR29" s="634">
        <v>2014935</v>
      </c>
      <c r="CS29" s="647"/>
      <c r="CT29" s="647"/>
      <c r="CU29" s="647"/>
      <c r="CV29" s="647"/>
      <c r="CW29" s="647"/>
      <c r="CX29" s="647"/>
      <c r="CY29" s="648"/>
      <c r="CZ29" s="637">
        <v>10.3</v>
      </c>
      <c r="DA29" s="649"/>
      <c r="DB29" s="649"/>
      <c r="DC29" s="650"/>
      <c r="DD29" s="640">
        <v>1924489</v>
      </c>
      <c r="DE29" s="647"/>
      <c r="DF29" s="647"/>
      <c r="DG29" s="647"/>
      <c r="DH29" s="647"/>
      <c r="DI29" s="647"/>
      <c r="DJ29" s="647"/>
      <c r="DK29" s="648"/>
      <c r="DL29" s="640">
        <v>1916633</v>
      </c>
      <c r="DM29" s="647"/>
      <c r="DN29" s="647"/>
      <c r="DO29" s="647"/>
      <c r="DP29" s="647"/>
      <c r="DQ29" s="647"/>
      <c r="DR29" s="647"/>
      <c r="DS29" s="647"/>
      <c r="DT29" s="647"/>
      <c r="DU29" s="647"/>
      <c r="DV29" s="648"/>
      <c r="DW29" s="637">
        <v>19.7</v>
      </c>
      <c r="DX29" s="649"/>
      <c r="DY29" s="649"/>
      <c r="DZ29" s="649"/>
      <c r="EA29" s="649"/>
      <c r="EB29" s="649"/>
      <c r="EC29" s="661"/>
    </row>
    <row r="30" spans="2:133" ht="11.25" customHeight="1" x14ac:dyDescent="0.25">
      <c r="B30" s="631" t="s">
        <v>310</v>
      </c>
      <c r="C30" s="632"/>
      <c r="D30" s="632"/>
      <c r="E30" s="632"/>
      <c r="F30" s="632"/>
      <c r="G30" s="632"/>
      <c r="H30" s="632"/>
      <c r="I30" s="632"/>
      <c r="J30" s="632"/>
      <c r="K30" s="632"/>
      <c r="L30" s="632"/>
      <c r="M30" s="632"/>
      <c r="N30" s="632"/>
      <c r="O30" s="632"/>
      <c r="P30" s="632"/>
      <c r="Q30" s="633"/>
      <c r="R30" s="634">
        <v>2617483</v>
      </c>
      <c r="S30" s="635"/>
      <c r="T30" s="635"/>
      <c r="U30" s="635"/>
      <c r="V30" s="635"/>
      <c r="W30" s="635"/>
      <c r="X30" s="635"/>
      <c r="Y30" s="636"/>
      <c r="Z30" s="672">
        <v>12.5</v>
      </c>
      <c r="AA30" s="672"/>
      <c r="AB30" s="672"/>
      <c r="AC30" s="672"/>
      <c r="AD30" s="673" t="s">
        <v>176</v>
      </c>
      <c r="AE30" s="673"/>
      <c r="AF30" s="673"/>
      <c r="AG30" s="673"/>
      <c r="AH30" s="673"/>
      <c r="AI30" s="673"/>
      <c r="AJ30" s="673"/>
      <c r="AK30" s="673"/>
      <c r="AL30" s="637" t="s">
        <v>256</v>
      </c>
      <c r="AM30" s="638"/>
      <c r="AN30" s="638"/>
      <c r="AO30" s="674"/>
      <c r="AP30" s="692" t="s">
        <v>224</v>
      </c>
      <c r="AQ30" s="693"/>
      <c r="AR30" s="693"/>
      <c r="AS30" s="693"/>
      <c r="AT30" s="693"/>
      <c r="AU30" s="693"/>
      <c r="AV30" s="693"/>
      <c r="AW30" s="693"/>
      <c r="AX30" s="693"/>
      <c r="AY30" s="693"/>
      <c r="AZ30" s="693"/>
      <c r="BA30" s="693"/>
      <c r="BB30" s="693"/>
      <c r="BC30" s="693"/>
      <c r="BD30" s="693"/>
      <c r="BE30" s="693"/>
      <c r="BF30" s="694"/>
      <c r="BG30" s="692" t="s">
        <v>311</v>
      </c>
      <c r="BH30" s="706"/>
      <c r="BI30" s="706"/>
      <c r="BJ30" s="706"/>
      <c r="BK30" s="706"/>
      <c r="BL30" s="706"/>
      <c r="BM30" s="706"/>
      <c r="BN30" s="706"/>
      <c r="BO30" s="706"/>
      <c r="BP30" s="706"/>
      <c r="BQ30" s="707"/>
      <c r="BR30" s="692" t="s">
        <v>312</v>
      </c>
      <c r="BS30" s="706"/>
      <c r="BT30" s="706"/>
      <c r="BU30" s="706"/>
      <c r="BV30" s="706"/>
      <c r="BW30" s="706"/>
      <c r="BX30" s="706"/>
      <c r="BY30" s="706"/>
      <c r="BZ30" s="706"/>
      <c r="CA30" s="706"/>
      <c r="CB30" s="707"/>
      <c r="CD30" s="655"/>
      <c r="CE30" s="656"/>
      <c r="CF30" s="631" t="s">
        <v>313</v>
      </c>
      <c r="CG30" s="632"/>
      <c r="CH30" s="632"/>
      <c r="CI30" s="632"/>
      <c r="CJ30" s="632"/>
      <c r="CK30" s="632"/>
      <c r="CL30" s="632"/>
      <c r="CM30" s="632"/>
      <c r="CN30" s="632"/>
      <c r="CO30" s="632"/>
      <c r="CP30" s="632"/>
      <c r="CQ30" s="633"/>
      <c r="CR30" s="634">
        <v>1962915</v>
      </c>
      <c r="CS30" s="635"/>
      <c r="CT30" s="635"/>
      <c r="CU30" s="635"/>
      <c r="CV30" s="635"/>
      <c r="CW30" s="635"/>
      <c r="CX30" s="635"/>
      <c r="CY30" s="636"/>
      <c r="CZ30" s="637">
        <v>10</v>
      </c>
      <c r="DA30" s="649"/>
      <c r="DB30" s="649"/>
      <c r="DC30" s="650"/>
      <c r="DD30" s="640">
        <v>1872483</v>
      </c>
      <c r="DE30" s="635"/>
      <c r="DF30" s="635"/>
      <c r="DG30" s="635"/>
      <c r="DH30" s="635"/>
      <c r="DI30" s="635"/>
      <c r="DJ30" s="635"/>
      <c r="DK30" s="636"/>
      <c r="DL30" s="640">
        <v>1864627</v>
      </c>
      <c r="DM30" s="635"/>
      <c r="DN30" s="635"/>
      <c r="DO30" s="635"/>
      <c r="DP30" s="635"/>
      <c r="DQ30" s="635"/>
      <c r="DR30" s="635"/>
      <c r="DS30" s="635"/>
      <c r="DT30" s="635"/>
      <c r="DU30" s="635"/>
      <c r="DV30" s="636"/>
      <c r="DW30" s="637">
        <v>19.2</v>
      </c>
      <c r="DX30" s="649"/>
      <c r="DY30" s="649"/>
      <c r="DZ30" s="649"/>
      <c r="EA30" s="649"/>
      <c r="EB30" s="649"/>
      <c r="EC30" s="661"/>
    </row>
    <row r="31" spans="2:133" ht="11.25" customHeight="1" x14ac:dyDescent="0.25">
      <c r="B31" s="709" t="s">
        <v>314</v>
      </c>
      <c r="C31" s="710"/>
      <c r="D31" s="710"/>
      <c r="E31" s="710"/>
      <c r="F31" s="710"/>
      <c r="G31" s="710"/>
      <c r="H31" s="710"/>
      <c r="I31" s="710"/>
      <c r="J31" s="710"/>
      <c r="K31" s="710"/>
      <c r="L31" s="710"/>
      <c r="M31" s="710"/>
      <c r="N31" s="710"/>
      <c r="O31" s="710"/>
      <c r="P31" s="710"/>
      <c r="Q31" s="711"/>
      <c r="R31" s="634" t="s">
        <v>176</v>
      </c>
      <c r="S31" s="635"/>
      <c r="T31" s="635"/>
      <c r="U31" s="635"/>
      <c r="V31" s="635"/>
      <c r="W31" s="635"/>
      <c r="X31" s="635"/>
      <c r="Y31" s="636"/>
      <c r="Z31" s="672" t="s">
        <v>175</v>
      </c>
      <c r="AA31" s="672"/>
      <c r="AB31" s="672"/>
      <c r="AC31" s="672"/>
      <c r="AD31" s="673" t="s">
        <v>241</v>
      </c>
      <c r="AE31" s="673"/>
      <c r="AF31" s="673"/>
      <c r="AG31" s="673"/>
      <c r="AH31" s="673"/>
      <c r="AI31" s="673"/>
      <c r="AJ31" s="673"/>
      <c r="AK31" s="673"/>
      <c r="AL31" s="637" t="s">
        <v>241</v>
      </c>
      <c r="AM31" s="638"/>
      <c r="AN31" s="638"/>
      <c r="AO31" s="674"/>
      <c r="AP31" s="700" t="s">
        <v>315</v>
      </c>
      <c r="AQ31" s="701"/>
      <c r="AR31" s="701"/>
      <c r="AS31" s="701"/>
      <c r="AT31" s="702" t="s">
        <v>316</v>
      </c>
      <c r="AU31" s="212"/>
      <c r="AV31" s="212"/>
      <c r="AW31" s="212"/>
      <c r="AX31" s="689" t="s">
        <v>188</v>
      </c>
      <c r="AY31" s="690"/>
      <c r="AZ31" s="690"/>
      <c r="BA31" s="690"/>
      <c r="BB31" s="690"/>
      <c r="BC31" s="690"/>
      <c r="BD31" s="690"/>
      <c r="BE31" s="690"/>
      <c r="BF31" s="691"/>
      <c r="BG31" s="696">
        <v>99.3</v>
      </c>
      <c r="BH31" s="697"/>
      <c r="BI31" s="697"/>
      <c r="BJ31" s="697"/>
      <c r="BK31" s="697"/>
      <c r="BL31" s="697"/>
      <c r="BM31" s="698">
        <v>97.4</v>
      </c>
      <c r="BN31" s="697"/>
      <c r="BO31" s="697"/>
      <c r="BP31" s="697"/>
      <c r="BQ31" s="699"/>
      <c r="BR31" s="696">
        <v>99.4</v>
      </c>
      <c r="BS31" s="697"/>
      <c r="BT31" s="697"/>
      <c r="BU31" s="697"/>
      <c r="BV31" s="697"/>
      <c r="BW31" s="697"/>
      <c r="BX31" s="698">
        <v>97.4</v>
      </c>
      <c r="BY31" s="697"/>
      <c r="BZ31" s="697"/>
      <c r="CA31" s="697"/>
      <c r="CB31" s="699"/>
      <c r="CD31" s="655"/>
      <c r="CE31" s="656"/>
      <c r="CF31" s="631" t="s">
        <v>317</v>
      </c>
      <c r="CG31" s="632"/>
      <c r="CH31" s="632"/>
      <c r="CI31" s="632"/>
      <c r="CJ31" s="632"/>
      <c r="CK31" s="632"/>
      <c r="CL31" s="632"/>
      <c r="CM31" s="632"/>
      <c r="CN31" s="632"/>
      <c r="CO31" s="632"/>
      <c r="CP31" s="632"/>
      <c r="CQ31" s="633"/>
      <c r="CR31" s="634">
        <v>52020</v>
      </c>
      <c r="CS31" s="647"/>
      <c r="CT31" s="647"/>
      <c r="CU31" s="647"/>
      <c r="CV31" s="647"/>
      <c r="CW31" s="647"/>
      <c r="CX31" s="647"/>
      <c r="CY31" s="648"/>
      <c r="CZ31" s="637">
        <v>0.3</v>
      </c>
      <c r="DA31" s="649"/>
      <c r="DB31" s="649"/>
      <c r="DC31" s="650"/>
      <c r="DD31" s="640">
        <v>52006</v>
      </c>
      <c r="DE31" s="647"/>
      <c r="DF31" s="647"/>
      <c r="DG31" s="647"/>
      <c r="DH31" s="647"/>
      <c r="DI31" s="647"/>
      <c r="DJ31" s="647"/>
      <c r="DK31" s="648"/>
      <c r="DL31" s="640">
        <v>52006</v>
      </c>
      <c r="DM31" s="647"/>
      <c r="DN31" s="647"/>
      <c r="DO31" s="647"/>
      <c r="DP31" s="647"/>
      <c r="DQ31" s="647"/>
      <c r="DR31" s="647"/>
      <c r="DS31" s="647"/>
      <c r="DT31" s="647"/>
      <c r="DU31" s="647"/>
      <c r="DV31" s="648"/>
      <c r="DW31" s="637">
        <v>0.5</v>
      </c>
      <c r="DX31" s="649"/>
      <c r="DY31" s="649"/>
      <c r="DZ31" s="649"/>
      <c r="EA31" s="649"/>
      <c r="EB31" s="649"/>
      <c r="EC31" s="661"/>
    </row>
    <row r="32" spans="2:133" ht="11.25" customHeight="1" x14ac:dyDescent="0.25">
      <c r="B32" s="631" t="s">
        <v>318</v>
      </c>
      <c r="C32" s="632"/>
      <c r="D32" s="632"/>
      <c r="E32" s="632"/>
      <c r="F32" s="632"/>
      <c r="G32" s="632"/>
      <c r="H32" s="632"/>
      <c r="I32" s="632"/>
      <c r="J32" s="632"/>
      <c r="K32" s="632"/>
      <c r="L32" s="632"/>
      <c r="M32" s="632"/>
      <c r="N32" s="632"/>
      <c r="O32" s="632"/>
      <c r="P32" s="632"/>
      <c r="Q32" s="633"/>
      <c r="R32" s="634">
        <v>1304339</v>
      </c>
      <c r="S32" s="635"/>
      <c r="T32" s="635"/>
      <c r="U32" s="635"/>
      <c r="V32" s="635"/>
      <c r="W32" s="635"/>
      <c r="X32" s="635"/>
      <c r="Y32" s="636"/>
      <c r="Z32" s="672">
        <v>6.2</v>
      </c>
      <c r="AA32" s="672"/>
      <c r="AB32" s="672"/>
      <c r="AC32" s="672"/>
      <c r="AD32" s="673" t="s">
        <v>241</v>
      </c>
      <c r="AE32" s="673"/>
      <c r="AF32" s="673"/>
      <c r="AG32" s="673"/>
      <c r="AH32" s="673"/>
      <c r="AI32" s="673"/>
      <c r="AJ32" s="673"/>
      <c r="AK32" s="673"/>
      <c r="AL32" s="637" t="s">
        <v>241</v>
      </c>
      <c r="AM32" s="638"/>
      <c r="AN32" s="638"/>
      <c r="AO32" s="674"/>
      <c r="AP32" s="675"/>
      <c r="AQ32" s="676"/>
      <c r="AR32" s="676"/>
      <c r="AS32" s="676"/>
      <c r="AT32" s="703"/>
      <c r="AU32" s="208" t="s">
        <v>319</v>
      </c>
      <c r="AX32" s="631" t="s">
        <v>320</v>
      </c>
      <c r="AY32" s="632"/>
      <c r="AZ32" s="632"/>
      <c r="BA32" s="632"/>
      <c r="BB32" s="632"/>
      <c r="BC32" s="632"/>
      <c r="BD32" s="632"/>
      <c r="BE32" s="632"/>
      <c r="BF32" s="633"/>
      <c r="BG32" s="705">
        <v>99.4</v>
      </c>
      <c r="BH32" s="647"/>
      <c r="BI32" s="647"/>
      <c r="BJ32" s="647"/>
      <c r="BK32" s="647"/>
      <c r="BL32" s="647"/>
      <c r="BM32" s="638">
        <v>98.1</v>
      </c>
      <c r="BN32" s="647"/>
      <c r="BO32" s="647"/>
      <c r="BP32" s="647"/>
      <c r="BQ32" s="670"/>
      <c r="BR32" s="705">
        <v>99.5</v>
      </c>
      <c r="BS32" s="647"/>
      <c r="BT32" s="647"/>
      <c r="BU32" s="647"/>
      <c r="BV32" s="647"/>
      <c r="BW32" s="647"/>
      <c r="BX32" s="638">
        <v>98.1</v>
      </c>
      <c r="BY32" s="647"/>
      <c r="BZ32" s="647"/>
      <c r="CA32" s="647"/>
      <c r="CB32" s="670"/>
      <c r="CD32" s="657"/>
      <c r="CE32" s="658"/>
      <c r="CF32" s="631" t="s">
        <v>321</v>
      </c>
      <c r="CG32" s="632"/>
      <c r="CH32" s="632"/>
      <c r="CI32" s="632"/>
      <c r="CJ32" s="632"/>
      <c r="CK32" s="632"/>
      <c r="CL32" s="632"/>
      <c r="CM32" s="632"/>
      <c r="CN32" s="632"/>
      <c r="CO32" s="632"/>
      <c r="CP32" s="632"/>
      <c r="CQ32" s="633"/>
      <c r="CR32" s="634">
        <v>5</v>
      </c>
      <c r="CS32" s="635"/>
      <c r="CT32" s="635"/>
      <c r="CU32" s="635"/>
      <c r="CV32" s="635"/>
      <c r="CW32" s="635"/>
      <c r="CX32" s="635"/>
      <c r="CY32" s="636"/>
      <c r="CZ32" s="637">
        <v>0</v>
      </c>
      <c r="DA32" s="649"/>
      <c r="DB32" s="649"/>
      <c r="DC32" s="650"/>
      <c r="DD32" s="640">
        <v>5</v>
      </c>
      <c r="DE32" s="635"/>
      <c r="DF32" s="635"/>
      <c r="DG32" s="635"/>
      <c r="DH32" s="635"/>
      <c r="DI32" s="635"/>
      <c r="DJ32" s="635"/>
      <c r="DK32" s="636"/>
      <c r="DL32" s="640">
        <v>5</v>
      </c>
      <c r="DM32" s="635"/>
      <c r="DN32" s="635"/>
      <c r="DO32" s="635"/>
      <c r="DP32" s="635"/>
      <c r="DQ32" s="635"/>
      <c r="DR32" s="635"/>
      <c r="DS32" s="635"/>
      <c r="DT32" s="635"/>
      <c r="DU32" s="635"/>
      <c r="DV32" s="636"/>
      <c r="DW32" s="637">
        <v>0</v>
      </c>
      <c r="DX32" s="649"/>
      <c r="DY32" s="649"/>
      <c r="DZ32" s="649"/>
      <c r="EA32" s="649"/>
      <c r="EB32" s="649"/>
      <c r="EC32" s="661"/>
    </row>
    <row r="33" spans="2:133" ht="11.25" customHeight="1" x14ac:dyDescent="0.25">
      <c r="B33" s="631" t="s">
        <v>322</v>
      </c>
      <c r="C33" s="632"/>
      <c r="D33" s="632"/>
      <c r="E33" s="632"/>
      <c r="F33" s="632"/>
      <c r="G33" s="632"/>
      <c r="H33" s="632"/>
      <c r="I33" s="632"/>
      <c r="J33" s="632"/>
      <c r="K33" s="632"/>
      <c r="L33" s="632"/>
      <c r="M33" s="632"/>
      <c r="N33" s="632"/>
      <c r="O33" s="632"/>
      <c r="P33" s="632"/>
      <c r="Q33" s="633"/>
      <c r="R33" s="634">
        <v>35635</v>
      </c>
      <c r="S33" s="635"/>
      <c r="T33" s="635"/>
      <c r="U33" s="635"/>
      <c r="V33" s="635"/>
      <c r="W33" s="635"/>
      <c r="X33" s="635"/>
      <c r="Y33" s="636"/>
      <c r="Z33" s="672">
        <v>0.2</v>
      </c>
      <c r="AA33" s="672"/>
      <c r="AB33" s="672"/>
      <c r="AC33" s="672"/>
      <c r="AD33" s="673">
        <v>7967</v>
      </c>
      <c r="AE33" s="673"/>
      <c r="AF33" s="673"/>
      <c r="AG33" s="673"/>
      <c r="AH33" s="673"/>
      <c r="AI33" s="673"/>
      <c r="AJ33" s="673"/>
      <c r="AK33" s="673"/>
      <c r="AL33" s="637">
        <v>0.1</v>
      </c>
      <c r="AM33" s="638"/>
      <c r="AN33" s="638"/>
      <c r="AO33" s="674"/>
      <c r="AP33" s="677"/>
      <c r="AQ33" s="678"/>
      <c r="AR33" s="678"/>
      <c r="AS33" s="678"/>
      <c r="AT33" s="704"/>
      <c r="AU33" s="213"/>
      <c r="AV33" s="213"/>
      <c r="AW33" s="213"/>
      <c r="AX33" s="615" t="s">
        <v>323</v>
      </c>
      <c r="AY33" s="616"/>
      <c r="AZ33" s="616"/>
      <c r="BA33" s="616"/>
      <c r="BB33" s="616"/>
      <c r="BC33" s="616"/>
      <c r="BD33" s="616"/>
      <c r="BE33" s="616"/>
      <c r="BF33" s="617"/>
      <c r="BG33" s="695">
        <v>99.2</v>
      </c>
      <c r="BH33" s="619"/>
      <c r="BI33" s="619"/>
      <c r="BJ33" s="619"/>
      <c r="BK33" s="619"/>
      <c r="BL33" s="619"/>
      <c r="BM33" s="665">
        <v>96.4</v>
      </c>
      <c r="BN33" s="619"/>
      <c r="BO33" s="619"/>
      <c r="BP33" s="619"/>
      <c r="BQ33" s="682"/>
      <c r="BR33" s="695">
        <v>99.2</v>
      </c>
      <c r="BS33" s="619"/>
      <c r="BT33" s="619"/>
      <c r="BU33" s="619"/>
      <c r="BV33" s="619"/>
      <c r="BW33" s="619"/>
      <c r="BX33" s="665">
        <v>96.5</v>
      </c>
      <c r="BY33" s="619"/>
      <c r="BZ33" s="619"/>
      <c r="CA33" s="619"/>
      <c r="CB33" s="682"/>
      <c r="CD33" s="631" t="s">
        <v>324</v>
      </c>
      <c r="CE33" s="632"/>
      <c r="CF33" s="632"/>
      <c r="CG33" s="632"/>
      <c r="CH33" s="632"/>
      <c r="CI33" s="632"/>
      <c r="CJ33" s="632"/>
      <c r="CK33" s="632"/>
      <c r="CL33" s="632"/>
      <c r="CM33" s="632"/>
      <c r="CN33" s="632"/>
      <c r="CO33" s="632"/>
      <c r="CP33" s="632"/>
      <c r="CQ33" s="633"/>
      <c r="CR33" s="634">
        <v>9530950</v>
      </c>
      <c r="CS33" s="647"/>
      <c r="CT33" s="647"/>
      <c r="CU33" s="647"/>
      <c r="CV33" s="647"/>
      <c r="CW33" s="647"/>
      <c r="CX33" s="647"/>
      <c r="CY33" s="648"/>
      <c r="CZ33" s="637">
        <v>48.8</v>
      </c>
      <c r="DA33" s="649"/>
      <c r="DB33" s="649"/>
      <c r="DC33" s="650"/>
      <c r="DD33" s="640">
        <v>7844800</v>
      </c>
      <c r="DE33" s="647"/>
      <c r="DF33" s="647"/>
      <c r="DG33" s="647"/>
      <c r="DH33" s="647"/>
      <c r="DI33" s="647"/>
      <c r="DJ33" s="647"/>
      <c r="DK33" s="648"/>
      <c r="DL33" s="640">
        <v>4211540</v>
      </c>
      <c r="DM33" s="647"/>
      <c r="DN33" s="647"/>
      <c r="DO33" s="647"/>
      <c r="DP33" s="647"/>
      <c r="DQ33" s="647"/>
      <c r="DR33" s="647"/>
      <c r="DS33" s="647"/>
      <c r="DT33" s="647"/>
      <c r="DU33" s="647"/>
      <c r="DV33" s="648"/>
      <c r="DW33" s="637">
        <v>43.3</v>
      </c>
      <c r="DX33" s="649"/>
      <c r="DY33" s="649"/>
      <c r="DZ33" s="649"/>
      <c r="EA33" s="649"/>
      <c r="EB33" s="649"/>
      <c r="EC33" s="661"/>
    </row>
    <row r="34" spans="2:133" ht="11.25" customHeight="1" x14ac:dyDescent="0.25">
      <c r="B34" s="631" t="s">
        <v>325</v>
      </c>
      <c r="C34" s="632"/>
      <c r="D34" s="632"/>
      <c r="E34" s="632"/>
      <c r="F34" s="632"/>
      <c r="G34" s="632"/>
      <c r="H34" s="632"/>
      <c r="I34" s="632"/>
      <c r="J34" s="632"/>
      <c r="K34" s="632"/>
      <c r="L34" s="632"/>
      <c r="M34" s="632"/>
      <c r="N34" s="632"/>
      <c r="O34" s="632"/>
      <c r="P34" s="632"/>
      <c r="Q34" s="633"/>
      <c r="R34" s="634">
        <v>2191017</v>
      </c>
      <c r="S34" s="635"/>
      <c r="T34" s="635"/>
      <c r="U34" s="635"/>
      <c r="V34" s="635"/>
      <c r="W34" s="635"/>
      <c r="X34" s="635"/>
      <c r="Y34" s="636"/>
      <c r="Z34" s="672">
        <v>10.4</v>
      </c>
      <c r="AA34" s="672"/>
      <c r="AB34" s="672"/>
      <c r="AC34" s="672"/>
      <c r="AD34" s="673" t="s">
        <v>176</v>
      </c>
      <c r="AE34" s="673"/>
      <c r="AF34" s="673"/>
      <c r="AG34" s="673"/>
      <c r="AH34" s="673"/>
      <c r="AI34" s="673"/>
      <c r="AJ34" s="673"/>
      <c r="AK34" s="673"/>
      <c r="AL34" s="637" t="s">
        <v>176</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326</v>
      </c>
      <c r="CE34" s="632"/>
      <c r="CF34" s="632"/>
      <c r="CG34" s="632"/>
      <c r="CH34" s="632"/>
      <c r="CI34" s="632"/>
      <c r="CJ34" s="632"/>
      <c r="CK34" s="632"/>
      <c r="CL34" s="632"/>
      <c r="CM34" s="632"/>
      <c r="CN34" s="632"/>
      <c r="CO34" s="632"/>
      <c r="CP34" s="632"/>
      <c r="CQ34" s="633"/>
      <c r="CR34" s="634">
        <v>2687488</v>
      </c>
      <c r="CS34" s="635"/>
      <c r="CT34" s="635"/>
      <c r="CU34" s="635"/>
      <c r="CV34" s="635"/>
      <c r="CW34" s="635"/>
      <c r="CX34" s="635"/>
      <c r="CY34" s="636"/>
      <c r="CZ34" s="637">
        <v>13.8</v>
      </c>
      <c r="DA34" s="649"/>
      <c r="DB34" s="649"/>
      <c r="DC34" s="650"/>
      <c r="DD34" s="640">
        <v>1988033</v>
      </c>
      <c r="DE34" s="635"/>
      <c r="DF34" s="635"/>
      <c r="DG34" s="635"/>
      <c r="DH34" s="635"/>
      <c r="DI34" s="635"/>
      <c r="DJ34" s="635"/>
      <c r="DK34" s="636"/>
      <c r="DL34" s="640">
        <v>1426419</v>
      </c>
      <c r="DM34" s="635"/>
      <c r="DN34" s="635"/>
      <c r="DO34" s="635"/>
      <c r="DP34" s="635"/>
      <c r="DQ34" s="635"/>
      <c r="DR34" s="635"/>
      <c r="DS34" s="635"/>
      <c r="DT34" s="635"/>
      <c r="DU34" s="635"/>
      <c r="DV34" s="636"/>
      <c r="DW34" s="637">
        <v>14.7</v>
      </c>
      <c r="DX34" s="649"/>
      <c r="DY34" s="649"/>
      <c r="DZ34" s="649"/>
      <c r="EA34" s="649"/>
      <c r="EB34" s="649"/>
      <c r="EC34" s="661"/>
    </row>
    <row r="35" spans="2:133" ht="11.25" customHeight="1" x14ac:dyDescent="0.25">
      <c r="B35" s="631" t="s">
        <v>327</v>
      </c>
      <c r="C35" s="632"/>
      <c r="D35" s="632"/>
      <c r="E35" s="632"/>
      <c r="F35" s="632"/>
      <c r="G35" s="632"/>
      <c r="H35" s="632"/>
      <c r="I35" s="632"/>
      <c r="J35" s="632"/>
      <c r="K35" s="632"/>
      <c r="L35" s="632"/>
      <c r="M35" s="632"/>
      <c r="N35" s="632"/>
      <c r="O35" s="632"/>
      <c r="P35" s="632"/>
      <c r="Q35" s="633"/>
      <c r="R35" s="634">
        <v>471516</v>
      </c>
      <c r="S35" s="635"/>
      <c r="T35" s="635"/>
      <c r="U35" s="635"/>
      <c r="V35" s="635"/>
      <c r="W35" s="635"/>
      <c r="X35" s="635"/>
      <c r="Y35" s="636"/>
      <c r="Z35" s="672">
        <v>2.2000000000000002</v>
      </c>
      <c r="AA35" s="672"/>
      <c r="AB35" s="672"/>
      <c r="AC35" s="672"/>
      <c r="AD35" s="673" t="s">
        <v>176</v>
      </c>
      <c r="AE35" s="673"/>
      <c r="AF35" s="673"/>
      <c r="AG35" s="673"/>
      <c r="AH35" s="673"/>
      <c r="AI35" s="673"/>
      <c r="AJ35" s="673"/>
      <c r="AK35" s="673"/>
      <c r="AL35" s="637" t="s">
        <v>176</v>
      </c>
      <c r="AM35" s="638"/>
      <c r="AN35" s="638"/>
      <c r="AO35" s="674"/>
      <c r="AP35" s="218"/>
      <c r="AQ35" s="692" t="s">
        <v>328</v>
      </c>
      <c r="AR35" s="693"/>
      <c r="AS35" s="693"/>
      <c r="AT35" s="693"/>
      <c r="AU35" s="693"/>
      <c r="AV35" s="693"/>
      <c r="AW35" s="693"/>
      <c r="AX35" s="693"/>
      <c r="AY35" s="693"/>
      <c r="AZ35" s="693"/>
      <c r="BA35" s="693"/>
      <c r="BB35" s="693"/>
      <c r="BC35" s="693"/>
      <c r="BD35" s="693"/>
      <c r="BE35" s="693"/>
      <c r="BF35" s="694"/>
      <c r="BG35" s="692" t="s">
        <v>329</v>
      </c>
      <c r="BH35" s="693"/>
      <c r="BI35" s="693"/>
      <c r="BJ35" s="693"/>
      <c r="BK35" s="693"/>
      <c r="BL35" s="693"/>
      <c r="BM35" s="693"/>
      <c r="BN35" s="693"/>
      <c r="BO35" s="693"/>
      <c r="BP35" s="693"/>
      <c r="BQ35" s="693"/>
      <c r="BR35" s="693"/>
      <c r="BS35" s="693"/>
      <c r="BT35" s="693"/>
      <c r="BU35" s="693"/>
      <c r="BV35" s="693"/>
      <c r="BW35" s="693"/>
      <c r="BX35" s="693"/>
      <c r="BY35" s="693"/>
      <c r="BZ35" s="693"/>
      <c r="CA35" s="693"/>
      <c r="CB35" s="694"/>
      <c r="CD35" s="631" t="s">
        <v>330</v>
      </c>
      <c r="CE35" s="632"/>
      <c r="CF35" s="632"/>
      <c r="CG35" s="632"/>
      <c r="CH35" s="632"/>
      <c r="CI35" s="632"/>
      <c r="CJ35" s="632"/>
      <c r="CK35" s="632"/>
      <c r="CL35" s="632"/>
      <c r="CM35" s="632"/>
      <c r="CN35" s="632"/>
      <c r="CO35" s="632"/>
      <c r="CP35" s="632"/>
      <c r="CQ35" s="633"/>
      <c r="CR35" s="634">
        <v>512822</v>
      </c>
      <c r="CS35" s="647"/>
      <c r="CT35" s="647"/>
      <c r="CU35" s="647"/>
      <c r="CV35" s="647"/>
      <c r="CW35" s="647"/>
      <c r="CX35" s="647"/>
      <c r="CY35" s="648"/>
      <c r="CZ35" s="637">
        <v>2.6</v>
      </c>
      <c r="DA35" s="649"/>
      <c r="DB35" s="649"/>
      <c r="DC35" s="650"/>
      <c r="DD35" s="640">
        <v>289128</v>
      </c>
      <c r="DE35" s="647"/>
      <c r="DF35" s="647"/>
      <c r="DG35" s="647"/>
      <c r="DH35" s="647"/>
      <c r="DI35" s="647"/>
      <c r="DJ35" s="647"/>
      <c r="DK35" s="648"/>
      <c r="DL35" s="640">
        <v>134191</v>
      </c>
      <c r="DM35" s="647"/>
      <c r="DN35" s="647"/>
      <c r="DO35" s="647"/>
      <c r="DP35" s="647"/>
      <c r="DQ35" s="647"/>
      <c r="DR35" s="647"/>
      <c r="DS35" s="647"/>
      <c r="DT35" s="647"/>
      <c r="DU35" s="647"/>
      <c r="DV35" s="648"/>
      <c r="DW35" s="637">
        <v>1.4</v>
      </c>
      <c r="DX35" s="649"/>
      <c r="DY35" s="649"/>
      <c r="DZ35" s="649"/>
      <c r="EA35" s="649"/>
      <c r="EB35" s="649"/>
      <c r="EC35" s="661"/>
    </row>
    <row r="36" spans="2:133" ht="11.25" customHeight="1" x14ac:dyDescent="0.25">
      <c r="B36" s="631" t="s">
        <v>331</v>
      </c>
      <c r="C36" s="632"/>
      <c r="D36" s="632"/>
      <c r="E36" s="632"/>
      <c r="F36" s="632"/>
      <c r="G36" s="632"/>
      <c r="H36" s="632"/>
      <c r="I36" s="632"/>
      <c r="J36" s="632"/>
      <c r="K36" s="632"/>
      <c r="L36" s="632"/>
      <c r="M36" s="632"/>
      <c r="N36" s="632"/>
      <c r="O36" s="632"/>
      <c r="P36" s="632"/>
      <c r="Q36" s="633"/>
      <c r="R36" s="634">
        <v>1660328</v>
      </c>
      <c r="S36" s="635"/>
      <c r="T36" s="635"/>
      <c r="U36" s="635"/>
      <c r="V36" s="635"/>
      <c r="W36" s="635"/>
      <c r="X36" s="635"/>
      <c r="Y36" s="636"/>
      <c r="Z36" s="672">
        <v>7.9</v>
      </c>
      <c r="AA36" s="672"/>
      <c r="AB36" s="672"/>
      <c r="AC36" s="672"/>
      <c r="AD36" s="673" t="s">
        <v>241</v>
      </c>
      <c r="AE36" s="673"/>
      <c r="AF36" s="673"/>
      <c r="AG36" s="673"/>
      <c r="AH36" s="673"/>
      <c r="AI36" s="673"/>
      <c r="AJ36" s="673"/>
      <c r="AK36" s="673"/>
      <c r="AL36" s="637" t="s">
        <v>241</v>
      </c>
      <c r="AM36" s="638"/>
      <c r="AN36" s="638"/>
      <c r="AO36" s="674"/>
      <c r="AP36" s="218"/>
      <c r="AQ36" s="683" t="s">
        <v>332</v>
      </c>
      <c r="AR36" s="684"/>
      <c r="AS36" s="684"/>
      <c r="AT36" s="684"/>
      <c r="AU36" s="684"/>
      <c r="AV36" s="684"/>
      <c r="AW36" s="684"/>
      <c r="AX36" s="684"/>
      <c r="AY36" s="685"/>
      <c r="AZ36" s="686">
        <v>2029882</v>
      </c>
      <c r="BA36" s="687"/>
      <c r="BB36" s="687"/>
      <c r="BC36" s="687"/>
      <c r="BD36" s="687"/>
      <c r="BE36" s="687"/>
      <c r="BF36" s="688"/>
      <c r="BG36" s="689" t="s">
        <v>333</v>
      </c>
      <c r="BH36" s="690"/>
      <c r="BI36" s="690"/>
      <c r="BJ36" s="690"/>
      <c r="BK36" s="690"/>
      <c r="BL36" s="690"/>
      <c r="BM36" s="690"/>
      <c r="BN36" s="690"/>
      <c r="BO36" s="690"/>
      <c r="BP36" s="690"/>
      <c r="BQ36" s="690"/>
      <c r="BR36" s="690"/>
      <c r="BS36" s="690"/>
      <c r="BT36" s="690"/>
      <c r="BU36" s="691"/>
      <c r="BV36" s="686">
        <v>123319</v>
      </c>
      <c r="BW36" s="687"/>
      <c r="BX36" s="687"/>
      <c r="BY36" s="687"/>
      <c r="BZ36" s="687"/>
      <c r="CA36" s="687"/>
      <c r="CB36" s="688"/>
      <c r="CD36" s="631" t="s">
        <v>334</v>
      </c>
      <c r="CE36" s="632"/>
      <c r="CF36" s="632"/>
      <c r="CG36" s="632"/>
      <c r="CH36" s="632"/>
      <c r="CI36" s="632"/>
      <c r="CJ36" s="632"/>
      <c r="CK36" s="632"/>
      <c r="CL36" s="632"/>
      <c r="CM36" s="632"/>
      <c r="CN36" s="632"/>
      <c r="CO36" s="632"/>
      <c r="CP36" s="632"/>
      <c r="CQ36" s="633"/>
      <c r="CR36" s="634">
        <v>3914928</v>
      </c>
      <c r="CS36" s="635"/>
      <c r="CT36" s="635"/>
      <c r="CU36" s="635"/>
      <c r="CV36" s="635"/>
      <c r="CW36" s="635"/>
      <c r="CX36" s="635"/>
      <c r="CY36" s="636"/>
      <c r="CZ36" s="637">
        <v>20</v>
      </c>
      <c r="DA36" s="649"/>
      <c r="DB36" s="649"/>
      <c r="DC36" s="650"/>
      <c r="DD36" s="640">
        <v>3538832</v>
      </c>
      <c r="DE36" s="635"/>
      <c r="DF36" s="635"/>
      <c r="DG36" s="635"/>
      <c r="DH36" s="635"/>
      <c r="DI36" s="635"/>
      <c r="DJ36" s="635"/>
      <c r="DK36" s="636"/>
      <c r="DL36" s="640">
        <v>1713283</v>
      </c>
      <c r="DM36" s="635"/>
      <c r="DN36" s="635"/>
      <c r="DO36" s="635"/>
      <c r="DP36" s="635"/>
      <c r="DQ36" s="635"/>
      <c r="DR36" s="635"/>
      <c r="DS36" s="635"/>
      <c r="DT36" s="635"/>
      <c r="DU36" s="635"/>
      <c r="DV36" s="636"/>
      <c r="DW36" s="637">
        <v>17.600000000000001</v>
      </c>
      <c r="DX36" s="649"/>
      <c r="DY36" s="649"/>
      <c r="DZ36" s="649"/>
      <c r="EA36" s="649"/>
      <c r="EB36" s="649"/>
      <c r="EC36" s="661"/>
    </row>
    <row r="37" spans="2:133" ht="11.25" customHeight="1" x14ac:dyDescent="0.25">
      <c r="B37" s="631" t="s">
        <v>335</v>
      </c>
      <c r="C37" s="632"/>
      <c r="D37" s="632"/>
      <c r="E37" s="632"/>
      <c r="F37" s="632"/>
      <c r="G37" s="632"/>
      <c r="H37" s="632"/>
      <c r="I37" s="632"/>
      <c r="J37" s="632"/>
      <c r="K37" s="632"/>
      <c r="L37" s="632"/>
      <c r="M37" s="632"/>
      <c r="N37" s="632"/>
      <c r="O37" s="632"/>
      <c r="P37" s="632"/>
      <c r="Q37" s="633"/>
      <c r="R37" s="634">
        <v>493080</v>
      </c>
      <c r="S37" s="635"/>
      <c r="T37" s="635"/>
      <c r="U37" s="635"/>
      <c r="V37" s="635"/>
      <c r="W37" s="635"/>
      <c r="X37" s="635"/>
      <c r="Y37" s="636"/>
      <c r="Z37" s="672">
        <v>2.4</v>
      </c>
      <c r="AA37" s="672"/>
      <c r="AB37" s="672"/>
      <c r="AC37" s="672"/>
      <c r="AD37" s="673">
        <v>38</v>
      </c>
      <c r="AE37" s="673"/>
      <c r="AF37" s="673"/>
      <c r="AG37" s="673"/>
      <c r="AH37" s="673"/>
      <c r="AI37" s="673"/>
      <c r="AJ37" s="673"/>
      <c r="AK37" s="673"/>
      <c r="AL37" s="637">
        <v>0</v>
      </c>
      <c r="AM37" s="638"/>
      <c r="AN37" s="638"/>
      <c r="AO37" s="674"/>
      <c r="AQ37" s="667" t="s">
        <v>336</v>
      </c>
      <c r="AR37" s="668"/>
      <c r="AS37" s="668"/>
      <c r="AT37" s="668"/>
      <c r="AU37" s="668"/>
      <c r="AV37" s="668"/>
      <c r="AW37" s="668"/>
      <c r="AX37" s="668"/>
      <c r="AY37" s="669"/>
      <c r="AZ37" s="634">
        <v>752175</v>
      </c>
      <c r="BA37" s="635"/>
      <c r="BB37" s="635"/>
      <c r="BC37" s="635"/>
      <c r="BD37" s="647"/>
      <c r="BE37" s="647"/>
      <c r="BF37" s="670"/>
      <c r="BG37" s="631" t="s">
        <v>337</v>
      </c>
      <c r="BH37" s="632"/>
      <c r="BI37" s="632"/>
      <c r="BJ37" s="632"/>
      <c r="BK37" s="632"/>
      <c r="BL37" s="632"/>
      <c r="BM37" s="632"/>
      <c r="BN37" s="632"/>
      <c r="BO37" s="632"/>
      <c r="BP37" s="632"/>
      <c r="BQ37" s="632"/>
      <c r="BR37" s="632"/>
      <c r="BS37" s="632"/>
      <c r="BT37" s="632"/>
      <c r="BU37" s="633"/>
      <c r="BV37" s="634">
        <v>80165</v>
      </c>
      <c r="BW37" s="635"/>
      <c r="BX37" s="635"/>
      <c r="BY37" s="635"/>
      <c r="BZ37" s="635"/>
      <c r="CA37" s="635"/>
      <c r="CB37" s="671"/>
      <c r="CD37" s="631" t="s">
        <v>338</v>
      </c>
      <c r="CE37" s="632"/>
      <c r="CF37" s="632"/>
      <c r="CG37" s="632"/>
      <c r="CH37" s="632"/>
      <c r="CI37" s="632"/>
      <c r="CJ37" s="632"/>
      <c r="CK37" s="632"/>
      <c r="CL37" s="632"/>
      <c r="CM37" s="632"/>
      <c r="CN37" s="632"/>
      <c r="CO37" s="632"/>
      <c r="CP37" s="632"/>
      <c r="CQ37" s="633"/>
      <c r="CR37" s="634">
        <v>807740</v>
      </c>
      <c r="CS37" s="647"/>
      <c r="CT37" s="647"/>
      <c r="CU37" s="647"/>
      <c r="CV37" s="647"/>
      <c r="CW37" s="647"/>
      <c r="CX37" s="647"/>
      <c r="CY37" s="648"/>
      <c r="CZ37" s="637">
        <v>4.0999999999999996</v>
      </c>
      <c r="DA37" s="649"/>
      <c r="DB37" s="649"/>
      <c r="DC37" s="650"/>
      <c r="DD37" s="640">
        <v>807740</v>
      </c>
      <c r="DE37" s="647"/>
      <c r="DF37" s="647"/>
      <c r="DG37" s="647"/>
      <c r="DH37" s="647"/>
      <c r="DI37" s="647"/>
      <c r="DJ37" s="647"/>
      <c r="DK37" s="648"/>
      <c r="DL37" s="640">
        <v>805184</v>
      </c>
      <c r="DM37" s="647"/>
      <c r="DN37" s="647"/>
      <c r="DO37" s="647"/>
      <c r="DP37" s="647"/>
      <c r="DQ37" s="647"/>
      <c r="DR37" s="647"/>
      <c r="DS37" s="647"/>
      <c r="DT37" s="647"/>
      <c r="DU37" s="647"/>
      <c r="DV37" s="648"/>
      <c r="DW37" s="637">
        <v>8.3000000000000007</v>
      </c>
      <c r="DX37" s="649"/>
      <c r="DY37" s="649"/>
      <c r="DZ37" s="649"/>
      <c r="EA37" s="649"/>
      <c r="EB37" s="649"/>
      <c r="EC37" s="661"/>
    </row>
    <row r="38" spans="2:133" ht="11.25" customHeight="1" x14ac:dyDescent="0.25">
      <c r="B38" s="631" t="s">
        <v>339</v>
      </c>
      <c r="C38" s="632"/>
      <c r="D38" s="632"/>
      <c r="E38" s="632"/>
      <c r="F38" s="632"/>
      <c r="G38" s="632"/>
      <c r="H38" s="632"/>
      <c r="I38" s="632"/>
      <c r="J38" s="632"/>
      <c r="K38" s="632"/>
      <c r="L38" s="632"/>
      <c r="M38" s="632"/>
      <c r="N38" s="632"/>
      <c r="O38" s="632"/>
      <c r="P38" s="632"/>
      <c r="Q38" s="633"/>
      <c r="R38" s="634">
        <v>1529700</v>
      </c>
      <c r="S38" s="635"/>
      <c r="T38" s="635"/>
      <c r="U38" s="635"/>
      <c r="V38" s="635"/>
      <c r="W38" s="635"/>
      <c r="X38" s="635"/>
      <c r="Y38" s="636"/>
      <c r="Z38" s="672">
        <v>7.3</v>
      </c>
      <c r="AA38" s="672"/>
      <c r="AB38" s="672"/>
      <c r="AC38" s="672"/>
      <c r="AD38" s="673" t="s">
        <v>256</v>
      </c>
      <c r="AE38" s="673"/>
      <c r="AF38" s="673"/>
      <c r="AG38" s="673"/>
      <c r="AH38" s="673"/>
      <c r="AI38" s="673"/>
      <c r="AJ38" s="673"/>
      <c r="AK38" s="673"/>
      <c r="AL38" s="637" t="s">
        <v>176</v>
      </c>
      <c r="AM38" s="638"/>
      <c r="AN38" s="638"/>
      <c r="AO38" s="674"/>
      <c r="AQ38" s="667" t="s">
        <v>340</v>
      </c>
      <c r="AR38" s="668"/>
      <c r="AS38" s="668"/>
      <c r="AT38" s="668"/>
      <c r="AU38" s="668"/>
      <c r="AV38" s="668"/>
      <c r="AW38" s="668"/>
      <c r="AX38" s="668"/>
      <c r="AY38" s="669"/>
      <c r="AZ38" s="634">
        <v>34286</v>
      </c>
      <c r="BA38" s="635"/>
      <c r="BB38" s="635"/>
      <c r="BC38" s="635"/>
      <c r="BD38" s="647"/>
      <c r="BE38" s="647"/>
      <c r="BF38" s="670"/>
      <c r="BG38" s="631" t="s">
        <v>341</v>
      </c>
      <c r="BH38" s="632"/>
      <c r="BI38" s="632"/>
      <c r="BJ38" s="632"/>
      <c r="BK38" s="632"/>
      <c r="BL38" s="632"/>
      <c r="BM38" s="632"/>
      <c r="BN38" s="632"/>
      <c r="BO38" s="632"/>
      <c r="BP38" s="632"/>
      <c r="BQ38" s="632"/>
      <c r="BR38" s="632"/>
      <c r="BS38" s="632"/>
      <c r="BT38" s="632"/>
      <c r="BU38" s="633"/>
      <c r="BV38" s="634">
        <v>3848</v>
      </c>
      <c r="BW38" s="635"/>
      <c r="BX38" s="635"/>
      <c r="BY38" s="635"/>
      <c r="BZ38" s="635"/>
      <c r="CA38" s="635"/>
      <c r="CB38" s="671"/>
      <c r="CD38" s="631" t="s">
        <v>342</v>
      </c>
      <c r="CE38" s="632"/>
      <c r="CF38" s="632"/>
      <c r="CG38" s="632"/>
      <c r="CH38" s="632"/>
      <c r="CI38" s="632"/>
      <c r="CJ38" s="632"/>
      <c r="CK38" s="632"/>
      <c r="CL38" s="632"/>
      <c r="CM38" s="632"/>
      <c r="CN38" s="632"/>
      <c r="CO38" s="632"/>
      <c r="CP38" s="632"/>
      <c r="CQ38" s="633"/>
      <c r="CR38" s="634">
        <v>1241829</v>
      </c>
      <c r="CS38" s="635"/>
      <c r="CT38" s="635"/>
      <c r="CU38" s="635"/>
      <c r="CV38" s="635"/>
      <c r="CW38" s="635"/>
      <c r="CX38" s="635"/>
      <c r="CY38" s="636"/>
      <c r="CZ38" s="637">
        <v>6.4</v>
      </c>
      <c r="DA38" s="649"/>
      <c r="DB38" s="649"/>
      <c r="DC38" s="650"/>
      <c r="DD38" s="640">
        <v>1031211</v>
      </c>
      <c r="DE38" s="635"/>
      <c r="DF38" s="635"/>
      <c r="DG38" s="635"/>
      <c r="DH38" s="635"/>
      <c r="DI38" s="635"/>
      <c r="DJ38" s="635"/>
      <c r="DK38" s="636"/>
      <c r="DL38" s="640">
        <v>937647</v>
      </c>
      <c r="DM38" s="635"/>
      <c r="DN38" s="635"/>
      <c r="DO38" s="635"/>
      <c r="DP38" s="635"/>
      <c r="DQ38" s="635"/>
      <c r="DR38" s="635"/>
      <c r="DS38" s="635"/>
      <c r="DT38" s="635"/>
      <c r="DU38" s="635"/>
      <c r="DV38" s="636"/>
      <c r="DW38" s="637">
        <v>9.6</v>
      </c>
      <c r="DX38" s="649"/>
      <c r="DY38" s="649"/>
      <c r="DZ38" s="649"/>
      <c r="EA38" s="649"/>
      <c r="EB38" s="649"/>
      <c r="EC38" s="661"/>
    </row>
    <row r="39" spans="2:133" ht="11.25" customHeight="1" x14ac:dyDescent="0.25">
      <c r="B39" s="631" t="s">
        <v>343</v>
      </c>
      <c r="C39" s="632"/>
      <c r="D39" s="632"/>
      <c r="E39" s="632"/>
      <c r="F39" s="632"/>
      <c r="G39" s="632"/>
      <c r="H39" s="632"/>
      <c r="I39" s="632"/>
      <c r="J39" s="632"/>
      <c r="K39" s="632"/>
      <c r="L39" s="632"/>
      <c r="M39" s="632"/>
      <c r="N39" s="632"/>
      <c r="O39" s="632"/>
      <c r="P39" s="632"/>
      <c r="Q39" s="633"/>
      <c r="R39" s="634" t="s">
        <v>241</v>
      </c>
      <c r="S39" s="635"/>
      <c r="T39" s="635"/>
      <c r="U39" s="635"/>
      <c r="V39" s="635"/>
      <c r="W39" s="635"/>
      <c r="X39" s="635"/>
      <c r="Y39" s="636"/>
      <c r="Z39" s="672" t="s">
        <v>241</v>
      </c>
      <c r="AA39" s="672"/>
      <c r="AB39" s="672"/>
      <c r="AC39" s="672"/>
      <c r="AD39" s="673" t="s">
        <v>241</v>
      </c>
      <c r="AE39" s="673"/>
      <c r="AF39" s="673"/>
      <c r="AG39" s="673"/>
      <c r="AH39" s="673"/>
      <c r="AI39" s="673"/>
      <c r="AJ39" s="673"/>
      <c r="AK39" s="673"/>
      <c r="AL39" s="637" t="s">
        <v>176</v>
      </c>
      <c r="AM39" s="638"/>
      <c r="AN39" s="638"/>
      <c r="AO39" s="674"/>
      <c r="AQ39" s="667" t="s">
        <v>344</v>
      </c>
      <c r="AR39" s="668"/>
      <c r="AS39" s="668"/>
      <c r="AT39" s="668"/>
      <c r="AU39" s="668"/>
      <c r="AV39" s="668"/>
      <c r="AW39" s="668"/>
      <c r="AX39" s="668"/>
      <c r="AY39" s="669"/>
      <c r="AZ39" s="634">
        <v>21866</v>
      </c>
      <c r="BA39" s="635"/>
      <c r="BB39" s="635"/>
      <c r="BC39" s="635"/>
      <c r="BD39" s="647"/>
      <c r="BE39" s="647"/>
      <c r="BF39" s="670"/>
      <c r="BG39" s="631" t="s">
        <v>345</v>
      </c>
      <c r="BH39" s="632"/>
      <c r="BI39" s="632"/>
      <c r="BJ39" s="632"/>
      <c r="BK39" s="632"/>
      <c r="BL39" s="632"/>
      <c r="BM39" s="632"/>
      <c r="BN39" s="632"/>
      <c r="BO39" s="632"/>
      <c r="BP39" s="632"/>
      <c r="BQ39" s="632"/>
      <c r="BR39" s="632"/>
      <c r="BS39" s="632"/>
      <c r="BT39" s="632"/>
      <c r="BU39" s="633"/>
      <c r="BV39" s="634">
        <v>5812</v>
      </c>
      <c r="BW39" s="635"/>
      <c r="BX39" s="635"/>
      <c r="BY39" s="635"/>
      <c r="BZ39" s="635"/>
      <c r="CA39" s="635"/>
      <c r="CB39" s="671"/>
      <c r="CD39" s="631" t="s">
        <v>346</v>
      </c>
      <c r="CE39" s="632"/>
      <c r="CF39" s="632"/>
      <c r="CG39" s="632"/>
      <c r="CH39" s="632"/>
      <c r="CI39" s="632"/>
      <c r="CJ39" s="632"/>
      <c r="CK39" s="632"/>
      <c r="CL39" s="632"/>
      <c r="CM39" s="632"/>
      <c r="CN39" s="632"/>
      <c r="CO39" s="632"/>
      <c r="CP39" s="632"/>
      <c r="CQ39" s="633"/>
      <c r="CR39" s="634">
        <v>1071330</v>
      </c>
      <c r="CS39" s="647"/>
      <c r="CT39" s="647"/>
      <c r="CU39" s="647"/>
      <c r="CV39" s="647"/>
      <c r="CW39" s="647"/>
      <c r="CX39" s="647"/>
      <c r="CY39" s="648"/>
      <c r="CZ39" s="637">
        <v>5.5</v>
      </c>
      <c r="DA39" s="649"/>
      <c r="DB39" s="649"/>
      <c r="DC39" s="650"/>
      <c r="DD39" s="640">
        <v>997596</v>
      </c>
      <c r="DE39" s="647"/>
      <c r="DF39" s="647"/>
      <c r="DG39" s="647"/>
      <c r="DH39" s="647"/>
      <c r="DI39" s="647"/>
      <c r="DJ39" s="647"/>
      <c r="DK39" s="648"/>
      <c r="DL39" s="640" t="s">
        <v>241</v>
      </c>
      <c r="DM39" s="647"/>
      <c r="DN39" s="647"/>
      <c r="DO39" s="647"/>
      <c r="DP39" s="647"/>
      <c r="DQ39" s="647"/>
      <c r="DR39" s="647"/>
      <c r="DS39" s="647"/>
      <c r="DT39" s="647"/>
      <c r="DU39" s="647"/>
      <c r="DV39" s="648"/>
      <c r="DW39" s="637" t="s">
        <v>241</v>
      </c>
      <c r="DX39" s="649"/>
      <c r="DY39" s="649"/>
      <c r="DZ39" s="649"/>
      <c r="EA39" s="649"/>
      <c r="EB39" s="649"/>
      <c r="EC39" s="661"/>
    </row>
    <row r="40" spans="2:133" ht="11.25" customHeight="1" x14ac:dyDescent="0.25">
      <c r="B40" s="631" t="s">
        <v>347</v>
      </c>
      <c r="C40" s="632"/>
      <c r="D40" s="632"/>
      <c r="E40" s="632"/>
      <c r="F40" s="632"/>
      <c r="G40" s="632"/>
      <c r="H40" s="632"/>
      <c r="I40" s="632"/>
      <c r="J40" s="632"/>
      <c r="K40" s="632"/>
      <c r="L40" s="632"/>
      <c r="M40" s="632"/>
      <c r="N40" s="632"/>
      <c r="O40" s="632"/>
      <c r="P40" s="632"/>
      <c r="Q40" s="633"/>
      <c r="R40" s="634">
        <v>143200</v>
      </c>
      <c r="S40" s="635"/>
      <c r="T40" s="635"/>
      <c r="U40" s="635"/>
      <c r="V40" s="635"/>
      <c r="W40" s="635"/>
      <c r="X40" s="635"/>
      <c r="Y40" s="636"/>
      <c r="Z40" s="672">
        <v>0.7</v>
      </c>
      <c r="AA40" s="672"/>
      <c r="AB40" s="672"/>
      <c r="AC40" s="672"/>
      <c r="AD40" s="673" t="s">
        <v>175</v>
      </c>
      <c r="AE40" s="673"/>
      <c r="AF40" s="673"/>
      <c r="AG40" s="673"/>
      <c r="AH40" s="673"/>
      <c r="AI40" s="673"/>
      <c r="AJ40" s="673"/>
      <c r="AK40" s="673"/>
      <c r="AL40" s="637" t="s">
        <v>241</v>
      </c>
      <c r="AM40" s="638"/>
      <c r="AN40" s="638"/>
      <c r="AO40" s="674"/>
      <c r="AQ40" s="667" t="s">
        <v>348</v>
      </c>
      <c r="AR40" s="668"/>
      <c r="AS40" s="668"/>
      <c r="AT40" s="668"/>
      <c r="AU40" s="668"/>
      <c r="AV40" s="668"/>
      <c r="AW40" s="668"/>
      <c r="AX40" s="668"/>
      <c r="AY40" s="669"/>
      <c r="AZ40" s="634">
        <v>4483</v>
      </c>
      <c r="BA40" s="635"/>
      <c r="BB40" s="635"/>
      <c r="BC40" s="635"/>
      <c r="BD40" s="647"/>
      <c r="BE40" s="647"/>
      <c r="BF40" s="670"/>
      <c r="BG40" s="675" t="s">
        <v>349</v>
      </c>
      <c r="BH40" s="676"/>
      <c r="BI40" s="676"/>
      <c r="BJ40" s="676"/>
      <c r="BK40" s="676"/>
      <c r="BL40" s="214"/>
      <c r="BM40" s="632" t="s">
        <v>350</v>
      </c>
      <c r="BN40" s="632"/>
      <c r="BO40" s="632"/>
      <c r="BP40" s="632"/>
      <c r="BQ40" s="632"/>
      <c r="BR40" s="632"/>
      <c r="BS40" s="632"/>
      <c r="BT40" s="632"/>
      <c r="BU40" s="633"/>
      <c r="BV40" s="634">
        <v>90</v>
      </c>
      <c r="BW40" s="635"/>
      <c r="BX40" s="635"/>
      <c r="BY40" s="635"/>
      <c r="BZ40" s="635"/>
      <c r="CA40" s="635"/>
      <c r="CB40" s="671"/>
      <c r="CD40" s="631" t="s">
        <v>351</v>
      </c>
      <c r="CE40" s="632"/>
      <c r="CF40" s="632"/>
      <c r="CG40" s="632"/>
      <c r="CH40" s="632"/>
      <c r="CI40" s="632"/>
      <c r="CJ40" s="632"/>
      <c r="CK40" s="632"/>
      <c r="CL40" s="632"/>
      <c r="CM40" s="632"/>
      <c r="CN40" s="632"/>
      <c r="CO40" s="632"/>
      <c r="CP40" s="632"/>
      <c r="CQ40" s="633"/>
      <c r="CR40" s="634">
        <v>102553</v>
      </c>
      <c r="CS40" s="635"/>
      <c r="CT40" s="635"/>
      <c r="CU40" s="635"/>
      <c r="CV40" s="635"/>
      <c r="CW40" s="635"/>
      <c r="CX40" s="635"/>
      <c r="CY40" s="636"/>
      <c r="CZ40" s="637">
        <v>0.5</v>
      </c>
      <c r="DA40" s="649"/>
      <c r="DB40" s="649"/>
      <c r="DC40" s="650"/>
      <c r="DD40" s="640" t="s">
        <v>241</v>
      </c>
      <c r="DE40" s="635"/>
      <c r="DF40" s="635"/>
      <c r="DG40" s="635"/>
      <c r="DH40" s="635"/>
      <c r="DI40" s="635"/>
      <c r="DJ40" s="635"/>
      <c r="DK40" s="636"/>
      <c r="DL40" s="640" t="s">
        <v>175</v>
      </c>
      <c r="DM40" s="635"/>
      <c r="DN40" s="635"/>
      <c r="DO40" s="635"/>
      <c r="DP40" s="635"/>
      <c r="DQ40" s="635"/>
      <c r="DR40" s="635"/>
      <c r="DS40" s="635"/>
      <c r="DT40" s="635"/>
      <c r="DU40" s="635"/>
      <c r="DV40" s="636"/>
      <c r="DW40" s="637" t="s">
        <v>176</v>
      </c>
      <c r="DX40" s="649"/>
      <c r="DY40" s="649"/>
      <c r="DZ40" s="649"/>
      <c r="EA40" s="649"/>
      <c r="EB40" s="649"/>
      <c r="EC40" s="661"/>
    </row>
    <row r="41" spans="2:133" ht="11.25" customHeight="1" x14ac:dyDescent="0.25">
      <c r="B41" s="615" t="s">
        <v>352</v>
      </c>
      <c r="C41" s="616"/>
      <c r="D41" s="616"/>
      <c r="E41" s="616"/>
      <c r="F41" s="616"/>
      <c r="G41" s="616"/>
      <c r="H41" s="616"/>
      <c r="I41" s="616"/>
      <c r="J41" s="616"/>
      <c r="K41" s="616"/>
      <c r="L41" s="616"/>
      <c r="M41" s="616"/>
      <c r="N41" s="616"/>
      <c r="O41" s="616"/>
      <c r="P41" s="616"/>
      <c r="Q41" s="617"/>
      <c r="R41" s="618">
        <v>20975511</v>
      </c>
      <c r="S41" s="659"/>
      <c r="T41" s="659"/>
      <c r="U41" s="659"/>
      <c r="V41" s="659"/>
      <c r="W41" s="659"/>
      <c r="X41" s="659"/>
      <c r="Y41" s="662"/>
      <c r="Z41" s="663">
        <v>100</v>
      </c>
      <c r="AA41" s="663"/>
      <c r="AB41" s="663"/>
      <c r="AC41" s="663"/>
      <c r="AD41" s="664">
        <v>9587355</v>
      </c>
      <c r="AE41" s="664"/>
      <c r="AF41" s="664"/>
      <c r="AG41" s="664"/>
      <c r="AH41" s="664"/>
      <c r="AI41" s="664"/>
      <c r="AJ41" s="664"/>
      <c r="AK41" s="664"/>
      <c r="AL41" s="621">
        <v>100</v>
      </c>
      <c r="AM41" s="665"/>
      <c r="AN41" s="665"/>
      <c r="AO41" s="666"/>
      <c r="AQ41" s="667" t="s">
        <v>353</v>
      </c>
      <c r="AR41" s="668"/>
      <c r="AS41" s="668"/>
      <c r="AT41" s="668"/>
      <c r="AU41" s="668"/>
      <c r="AV41" s="668"/>
      <c r="AW41" s="668"/>
      <c r="AX41" s="668"/>
      <c r="AY41" s="669"/>
      <c r="AZ41" s="634">
        <v>257997</v>
      </c>
      <c r="BA41" s="635"/>
      <c r="BB41" s="635"/>
      <c r="BC41" s="635"/>
      <c r="BD41" s="647"/>
      <c r="BE41" s="647"/>
      <c r="BF41" s="670"/>
      <c r="BG41" s="675"/>
      <c r="BH41" s="676"/>
      <c r="BI41" s="676"/>
      <c r="BJ41" s="676"/>
      <c r="BK41" s="676"/>
      <c r="BL41" s="214"/>
      <c r="BM41" s="632" t="s">
        <v>354</v>
      </c>
      <c r="BN41" s="632"/>
      <c r="BO41" s="632"/>
      <c r="BP41" s="632"/>
      <c r="BQ41" s="632"/>
      <c r="BR41" s="632"/>
      <c r="BS41" s="632"/>
      <c r="BT41" s="632"/>
      <c r="BU41" s="633"/>
      <c r="BV41" s="634" t="s">
        <v>241</v>
      </c>
      <c r="BW41" s="635"/>
      <c r="BX41" s="635"/>
      <c r="BY41" s="635"/>
      <c r="BZ41" s="635"/>
      <c r="CA41" s="635"/>
      <c r="CB41" s="671"/>
      <c r="CD41" s="631" t="s">
        <v>355</v>
      </c>
      <c r="CE41" s="632"/>
      <c r="CF41" s="632"/>
      <c r="CG41" s="632"/>
      <c r="CH41" s="632"/>
      <c r="CI41" s="632"/>
      <c r="CJ41" s="632"/>
      <c r="CK41" s="632"/>
      <c r="CL41" s="632"/>
      <c r="CM41" s="632"/>
      <c r="CN41" s="632"/>
      <c r="CO41" s="632"/>
      <c r="CP41" s="632"/>
      <c r="CQ41" s="633"/>
      <c r="CR41" s="634" t="s">
        <v>241</v>
      </c>
      <c r="CS41" s="647"/>
      <c r="CT41" s="647"/>
      <c r="CU41" s="647"/>
      <c r="CV41" s="647"/>
      <c r="CW41" s="647"/>
      <c r="CX41" s="647"/>
      <c r="CY41" s="648"/>
      <c r="CZ41" s="637" t="s">
        <v>256</v>
      </c>
      <c r="DA41" s="649"/>
      <c r="DB41" s="649"/>
      <c r="DC41" s="650"/>
      <c r="DD41" s="640" t="s">
        <v>241</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5">
      <c r="AQ42" s="679" t="s">
        <v>356</v>
      </c>
      <c r="AR42" s="680"/>
      <c r="AS42" s="680"/>
      <c r="AT42" s="680"/>
      <c r="AU42" s="680"/>
      <c r="AV42" s="680"/>
      <c r="AW42" s="680"/>
      <c r="AX42" s="680"/>
      <c r="AY42" s="681"/>
      <c r="AZ42" s="618">
        <v>959075</v>
      </c>
      <c r="BA42" s="659"/>
      <c r="BB42" s="659"/>
      <c r="BC42" s="659"/>
      <c r="BD42" s="619"/>
      <c r="BE42" s="619"/>
      <c r="BF42" s="682"/>
      <c r="BG42" s="677"/>
      <c r="BH42" s="678"/>
      <c r="BI42" s="678"/>
      <c r="BJ42" s="678"/>
      <c r="BK42" s="678"/>
      <c r="BL42" s="215"/>
      <c r="BM42" s="616" t="s">
        <v>357</v>
      </c>
      <c r="BN42" s="616"/>
      <c r="BO42" s="616"/>
      <c r="BP42" s="616"/>
      <c r="BQ42" s="616"/>
      <c r="BR42" s="616"/>
      <c r="BS42" s="616"/>
      <c r="BT42" s="616"/>
      <c r="BU42" s="617"/>
      <c r="BV42" s="618">
        <v>415</v>
      </c>
      <c r="BW42" s="659"/>
      <c r="BX42" s="659"/>
      <c r="BY42" s="659"/>
      <c r="BZ42" s="659"/>
      <c r="CA42" s="659"/>
      <c r="CB42" s="660"/>
      <c r="CD42" s="631" t="s">
        <v>358</v>
      </c>
      <c r="CE42" s="632"/>
      <c r="CF42" s="632"/>
      <c r="CG42" s="632"/>
      <c r="CH42" s="632"/>
      <c r="CI42" s="632"/>
      <c r="CJ42" s="632"/>
      <c r="CK42" s="632"/>
      <c r="CL42" s="632"/>
      <c r="CM42" s="632"/>
      <c r="CN42" s="632"/>
      <c r="CO42" s="632"/>
      <c r="CP42" s="632"/>
      <c r="CQ42" s="633"/>
      <c r="CR42" s="634">
        <v>2463818</v>
      </c>
      <c r="CS42" s="647"/>
      <c r="CT42" s="647"/>
      <c r="CU42" s="647"/>
      <c r="CV42" s="647"/>
      <c r="CW42" s="647"/>
      <c r="CX42" s="647"/>
      <c r="CY42" s="648"/>
      <c r="CZ42" s="637">
        <v>12.6</v>
      </c>
      <c r="DA42" s="649"/>
      <c r="DB42" s="649"/>
      <c r="DC42" s="650"/>
      <c r="DD42" s="640">
        <v>736710</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5">
      <c r="B43" s="208" t="s">
        <v>359</v>
      </c>
      <c r="CD43" s="631" t="s">
        <v>360</v>
      </c>
      <c r="CE43" s="632"/>
      <c r="CF43" s="632"/>
      <c r="CG43" s="632"/>
      <c r="CH43" s="632"/>
      <c r="CI43" s="632"/>
      <c r="CJ43" s="632"/>
      <c r="CK43" s="632"/>
      <c r="CL43" s="632"/>
      <c r="CM43" s="632"/>
      <c r="CN43" s="632"/>
      <c r="CO43" s="632"/>
      <c r="CP43" s="632"/>
      <c r="CQ43" s="633"/>
      <c r="CR43" s="634">
        <v>106581</v>
      </c>
      <c r="CS43" s="647"/>
      <c r="CT43" s="647"/>
      <c r="CU43" s="647"/>
      <c r="CV43" s="647"/>
      <c r="CW43" s="647"/>
      <c r="CX43" s="647"/>
      <c r="CY43" s="648"/>
      <c r="CZ43" s="637">
        <v>0.5</v>
      </c>
      <c r="DA43" s="649"/>
      <c r="DB43" s="649"/>
      <c r="DC43" s="650"/>
      <c r="DD43" s="640">
        <v>37789</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5">
      <c r="B44" s="651" t="s">
        <v>361</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308</v>
      </c>
      <c r="CE44" s="654"/>
      <c r="CF44" s="631" t="s">
        <v>362</v>
      </c>
      <c r="CG44" s="632"/>
      <c r="CH44" s="632"/>
      <c r="CI44" s="632"/>
      <c r="CJ44" s="632"/>
      <c r="CK44" s="632"/>
      <c r="CL44" s="632"/>
      <c r="CM44" s="632"/>
      <c r="CN44" s="632"/>
      <c r="CO44" s="632"/>
      <c r="CP44" s="632"/>
      <c r="CQ44" s="633"/>
      <c r="CR44" s="634">
        <v>2033259</v>
      </c>
      <c r="CS44" s="635"/>
      <c r="CT44" s="635"/>
      <c r="CU44" s="635"/>
      <c r="CV44" s="635"/>
      <c r="CW44" s="635"/>
      <c r="CX44" s="635"/>
      <c r="CY44" s="636"/>
      <c r="CZ44" s="637">
        <v>10.4</v>
      </c>
      <c r="DA44" s="638"/>
      <c r="DB44" s="638"/>
      <c r="DC44" s="639"/>
      <c r="DD44" s="640">
        <v>562528</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5">
      <c r="B45" s="651" t="s">
        <v>363</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364</v>
      </c>
      <c r="CG45" s="632"/>
      <c r="CH45" s="632"/>
      <c r="CI45" s="632"/>
      <c r="CJ45" s="632"/>
      <c r="CK45" s="632"/>
      <c r="CL45" s="632"/>
      <c r="CM45" s="632"/>
      <c r="CN45" s="632"/>
      <c r="CO45" s="632"/>
      <c r="CP45" s="632"/>
      <c r="CQ45" s="633"/>
      <c r="CR45" s="634">
        <v>408352</v>
      </c>
      <c r="CS45" s="647"/>
      <c r="CT45" s="647"/>
      <c r="CU45" s="647"/>
      <c r="CV45" s="647"/>
      <c r="CW45" s="647"/>
      <c r="CX45" s="647"/>
      <c r="CY45" s="648"/>
      <c r="CZ45" s="637">
        <v>2.1</v>
      </c>
      <c r="DA45" s="649"/>
      <c r="DB45" s="649"/>
      <c r="DC45" s="650"/>
      <c r="DD45" s="640">
        <v>30037</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5">
      <c r="B46" s="219"/>
      <c r="CD46" s="655"/>
      <c r="CE46" s="656"/>
      <c r="CF46" s="631" t="s">
        <v>365</v>
      </c>
      <c r="CG46" s="632"/>
      <c r="CH46" s="632"/>
      <c r="CI46" s="632"/>
      <c r="CJ46" s="632"/>
      <c r="CK46" s="632"/>
      <c r="CL46" s="632"/>
      <c r="CM46" s="632"/>
      <c r="CN46" s="632"/>
      <c r="CO46" s="632"/>
      <c r="CP46" s="632"/>
      <c r="CQ46" s="633"/>
      <c r="CR46" s="634">
        <v>1565453</v>
      </c>
      <c r="CS46" s="635"/>
      <c r="CT46" s="635"/>
      <c r="CU46" s="635"/>
      <c r="CV46" s="635"/>
      <c r="CW46" s="635"/>
      <c r="CX46" s="635"/>
      <c r="CY46" s="636"/>
      <c r="CZ46" s="637">
        <v>8</v>
      </c>
      <c r="DA46" s="638"/>
      <c r="DB46" s="638"/>
      <c r="DC46" s="639"/>
      <c r="DD46" s="640">
        <v>531069</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5">
      <c r="B47" s="219"/>
      <c r="CD47" s="655"/>
      <c r="CE47" s="656"/>
      <c r="CF47" s="631" t="s">
        <v>366</v>
      </c>
      <c r="CG47" s="632"/>
      <c r="CH47" s="632"/>
      <c r="CI47" s="632"/>
      <c r="CJ47" s="632"/>
      <c r="CK47" s="632"/>
      <c r="CL47" s="632"/>
      <c r="CM47" s="632"/>
      <c r="CN47" s="632"/>
      <c r="CO47" s="632"/>
      <c r="CP47" s="632"/>
      <c r="CQ47" s="633"/>
      <c r="CR47" s="634">
        <v>430559</v>
      </c>
      <c r="CS47" s="647"/>
      <c r="CT47" s="647"/>
      <c r="CU47" s="647"/>
      <c r="CV47" s="647"/>
      <c r="CW47" s="647"/>
      <c r="CX47" s="647"/>
      <c r="CY47" s="648"/>
      <c r="CZ47" s="637">
        <v>2.2000000000000002</v>
      </c>
      <c r="DA47" s="649"/>
      <c r="DB47" s="649"/>
      <c r="DC47" s="650"/>
      <c r="DD47" s="640">
        <v>174182</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5" x14ac:dyDescent="0.25">
      <c r="B48" s="219"/>
      <c r="CD48" s="657"/>
      <c r="CE48" s="658"/>
      <c r="CF48" s="631" t="s">
        <v>367</v>
      </c>
      <c r="CG48" s="632"/>
      <c r="CH48" s="632"/>
      <c r="CI48" s="632"/>
      <c r="CJ48" s="632"/>
      <c r="CK48" s="632"/>
      <c r="CL48" s="632"/>
      <c r="CM48" s="632"/>
      <c r="CN48" s="632"/>
      <c r="CO48" s="632"/>
      <c r="CP48" s="632"/>
      <c r="CQ48" s="633"/>
      <c r="CR48" s="634" t="s">
        <v>241</v>
      </c>
      <c r="CS48" s="635"/>
      <c r="CT48" s="635"/>
      <c r="CU48" s="635"/>
      <c r="CV48" s="635"/>
      <c r="CW48" s="635"/>
      <c r="CX48" s="635"/>
      <c r="CY48" s="636"/>
      <c r="CZ48" s="637" t="s">
        <v>241</v>
      </c>
      <c r="DA48" s="638"/>
      <c r="DB48" s="638"/>
      <c r="DC48" s="639"/>
      <c r="DD48" s="640" t="s">
        <v>175</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5">
      <c r="B49" s="219"/>
      <c r="CD49" s="615" t="s">
        <v>368</v>
      </c>
      <c r="CE49" s="616"/>
      <c r="CF49" s="616"/>
      <c r="CG49" s="616"/>
      <c r="CH49" s="616"/>
      <c r="CI49" s="616"/>
      <c r="CJ49" s="616"/>
      <c r="CK49" s="616"/>
      <c r="CL49" s="616"/>
      <c r="CM49" s="616"/>
      <c r="CN49" s="616"/>
      <c r="CO49" s="616"/>
      <c r="CP49" s="616"/>
      <c r="CQ49" s="617"/>
      <c r="CR49" s="618">
        <v>19534767</v>
      </c>
      <c r="CS49" s="619"/>
      <c r="CT49" s="619"/>
      <c r="CU49" s="619"/>
      <c r="CV49" s="619"/>
      <c r="CW49" s="619"/>
      <c r="CX49" s="619"/>
      <c r="CY49" s="620"/>
      <c r="CZ49" s="621">
        <v>100</v>
      </c>
      <c r="DA49" s="622"/>
      <c r="DB49" s="622"/>
      <c r="DC49" s="623"/>
      <c r="DD49" s="624">
        <v>14018921</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XVWF8Vy7JXJwJeGogCmFXdfl2gmAkztajcESpJSeLKHVRqbtqOj7jgeGWeJN0rAfao8ib76HDs/2JBeLIlzbYA==" saltValue="YidZgYG3mWOfvqBAe2uL/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2.75" zeroHeight="1" x14ac:dyDescent="0.25"/>
  <cols>
    <col min="1" max="130" width="2.73046875" style="225" customWidth="1"/>
    <col min="131" max="131" width="1.59765625" style="225" customWidth="1"/>
    <col min="132" max="16384" width="9" style="225" hidden="1"/>
  </cols>
  <sheetData>
    <row r="1" spans="1:131" ht="11.25" customHeight="1" thickBot="1" x14ac:dyDescent="0.3">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3">
      <c r="A2" s="1100" t="s">
        <v>369</v>
      </c>
      <c r="B2" s="1100"/>
      <c r="C2" s="1100"/>
      <c r="D2" s="1100"/>
      <c r="E2" s="1100"/>
      <c r="F2" s="1100"/>
      <c r="G2" s="1100"/>
      <c r="H2" s="1100"/>
      <c r="I2" s="1100"/>
      <c r="J2" s="1100"/>
      <c r="K2" s="1100"/>
      <c r="L2" s="1100"/>
      <c r="M2" s="1100"/>
      <c r="N2" s="1100"/>
      <c r="O2" s="1100"/>
      <c r="P2" s="1100"/>
      <c r="Q2" s="1100"/>
      <c r="R2" s="1100"/>
      <c r="S2" s="1100"/>
      <c r="T2" s="1100"/>
      <c r="U2" s="1100"/>
      <c r="V2" s="1100"/>
      <c r="W2" s="1100"/>
      <c r="X2" s="1100"/>
      <c r="Y2" s="1100"/>
      <c r="Z2" s="1100"/>
      <c r="AA2" s="1100"/>
      <c r="AB2" s="1100"/>
      <c r="AC2" s="1100"/>
      <c r="AD2" s="1100"/>
      <c r="AE2" s="1100"/>
      <c r="AF2" s="1100"/>
      <c r="AG2" s="1100"/>
      <c r="AH2" s="1100"/>
      <c r="AI2" s="1100"/>
      <c r="AJ2" s="1100"/>
      <c r="AK2" s="1100"/>
      <c r="AL2" s="1100"/>
      <c r="AM2" s="1100"/>
      <c r="AN2" s="1100"/>
      <c r="AO2" s="1100"/>
      <c r="AP2" s="1100"/>
      <c r="AQ2" s="1100"/>
      <c r="AR2" s="1100"/>
      <c r="AS2" s="1100"/>
      <c r="AT2" s="1100"/>
      <c r="AU2" s="1100"/>
      <c r="AV2" s="1100"/>
      <c r="AW2" s="1100"/>
      <c r="AX2" s="1100"/>
      <c r="AY2" s="1100"/>
      <c r="AZ2" s="1100"/>
      <c r="BA2" s="1100"/>
      <c r="BB2" s="1100"/>
      <c r="BC2" s="1100"/>
      <c r="BD2" s="1100"/>
      <c r="BE2" s="1100"/>
      <c r="BF2" s="1100"/>
      <c r="BG2" s="1100"/>
      <c r="BH2" s="1100"/>
      <c r="BI2" s="1100"/>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1" t="s">
        <v>370</v>
      </c>
      <c r="DK2" s="1102"/>
      <c r="DL2" s="1102"/>
      <c r="DM2" s="1102"/>
      <c r="DN2" s="1102"/>
      <c r="DO2" s="1103"/>
      <c r="DP2" s="222"/>
      <c r="DQ2" s="1101" t="s">
        <v>371</v>
      </c>
      <c r="DR2" s="1102"/>
      <c r="DS2" s="1102"/>
      <c r="DT2" s="1102"/>
      <c r="DU2" s="1102"/>
      <c r="DV2" s="1102"/>
      <c r="DW2" s="1102"/>
      <c r="DX2" s="1102"/>
      <c r="DY2" s="1102"/>
      <c r="DZ2" s="1103"/>
      <c r="EA2" s="224"/>
    </row>
    <row r="3" spans="1:131" ht="11.25" customHeight="1" x14ac:dyDescent="0.2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3">
      <c r="A4" s="1069" t="s">
        <v>372</v>
      </c>
      <c r="B4" s="1069"/>
      <c r="C4" s="1069"/>
      <c r="D4" s="1069"/>
      <c r="E4" s="1069"/>
      <c r="F4" s="1069"/>
      <c r="G4" s="1069"/>
      <c r="H4" s="1069"/>
      <c r="I4" s="1069"/>
      <c r="J4" s="1069"/>
      <c r="K4" s="1069"/>
      <c r="L4" s="1069"/>
      <c r="M4" s="1069"/>
      <c r="N4" s="1069"/>
      <c r="O4" s="1069"/>
      <c r="P4" s="1069"/>
      <c r="Q4" s="1069"/>
      <c r="R4" s="1069"/>
      <c r="S4" s="1069"/>
      <c r="T4" s="1069"/>
      <c r="U4" s="1069"/>
      <c r="V4" s="1069"/>
      <c r="W4" s="1069"/>
      <c r="X4" s="1069"/>
      <c r="Y4" s="1069"/>
      <c r="Z4" s="1069"/>
      <c r="AA4" s="1069"/>
      <c r="AB4" s="1069"/>
      <c r="AC4" s="1069"/>
      <c r="AD4" s="1069"/>
      <c r="AE4" s="1069"/>
      <c r="AF4" s="1069"/>
      <c r="AG4" s="1069"/>
      <c r="AH4" s="1069"/>
      <c r="AI4" s="1069"/>
      <c r="AJ4" s="1069"/>
      <c r="AK4" s="1069"/>
      <c r="AL4" s="1069"/>
      <c r="AM4" s="1069"/>
      <c r="AN4" s="1069"/>
      <c r="AO4" s="1069"/>
      <c r="AP4" s="1069"/>
      <c r="AQ4" s="1069"/>
      <c r="AR4" s="1069"/>
      <c r="AS4" s="1069"/>
      <c r="AT4" s="1069"/>
      <c r="AU4" s="1069"/>
      <c r="AV4" s="1069"/>
      <c r="AW4" s="1069"/>
      <c r="AX4" s="1069"/>
      <c r="AY4" s="1069"/>
      <c r="AZ4" s="226"/>
      <c r="BA4" s="226"/>
      <c r="BB4" s="226"/>
      <c r="BC4" s="226"/>
      <c r="BD4" s="226"/>
      <c r="BE4" s="227"/>
      <c r="BF4" s="227"/>
      <c r="BG4" s="227"/>
      <c r="BH4" s="227"/>
      <c r="BI4" s="227"/>
      <c r="BJ4" s="227"/>
      <c r="BK4" s="227"/>
      <c r="BL4" s="227"/>
      <c r="BM4" s="227"/>
      <c r="BN4" s="227"/>
      <c r="BO4" s="227"/>
      <c r="BP4" s="227"/>
      <c r="BQ4" s="743" t="s">
        <v>373</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25">
      <c r="A5" s="1008" t="s">
        <v>374</v>
      </c>
      <c r="B5" s="1009"/>
      <c r="C5" s="1009"/>
      <c r="D5" s="1009"/>
      <c r="E5" s="1009"/>
      <c r="F5" s="1009"/>
      <c r="G5" s="1009"/>
      <c r="H5" s="1009"/>
      <c r="I5" s="1009"/>
      <c r="J5" s="1009"/>
      <c r="K5" s="1009"/>
      <c r="L5" s="1009"/>
      <c r="M5" s="1009"/>
      <c r="N5" s="1009"/>
      <c r="O5" s="1009"/>
      <c r="P5" s="1010"/>
      <c r="Q5" s="1014" t="s">
        <v>375</v>
      </c>
      <c r="R5" s="1015"/>
      <c r="S5" s="1015"/>
      <c r="T5" s="1015"/>
      <c r="U5" s="1016"/>
      <c r="V5" s="1014" t="s">
        <v>376</v>
      </c>
      <c r="W5" s="1015"/>
      <c r="X5" s="1015"/>
      <c r="Y5" s="1015"/>
      <c r="Z5" s="1016"/>
      <c r="AA5" s="1014" t="s">
        <v>377</v>
      </c>
      <c r="AB5" s="1015"/>
      <c r="AC5" s="1015"/>
      <c r="AD5" s="1015"/>
      <c r="AE5" s="1015"/>
      <c r="AF5" s="1104" t="s">
        <v>378</v>
      </c>
      <c r="AG5" s="1015"/>
      <c r="AH5" s="1015"/>
      <c r="AI5" s="1015"/>
      <c r="AJ5" s="1028"/>
      <c r="AK5" s="1015" t="s">
        <v>379</v>
      </c>
      <c r="AL5" s="1015"/>
      <c r="AM5" s="1015"/>
      <c r="AN5" s="1015"/>
      <c r="AO5" s="1016"/>
      <c r="AP5" s="1014" t="s">
        <v>380</v>
      </c>
      <c r="AQ5" s="1015"/>
      <c r="AR5" s="1015"/>
      <c r="AS5" s="1015"/>
      <c r="AT5" s="1016"/>
      <c r="AU5" s="1014" t="s">
        <v>381</v>
      </c>
      <c r="AV5" s="1015"/>
      <c r="AW5" s="1015"/>
      <c r="AX5" s="1015"/>
      <c r="AY5" s="1028"/>
      <c r="AZ5" s="226"/>
      <c r="BA5" s="226"/>
      <c r="BB5" s="226"/>
      <c r="BC5" s="226"/>
      <c r="BD5" s="226"/>
      <c r="BE5" s="227"/>
      <c r="BF5" s="227"/>
      <c r="BG5" s="227"/>
      <c r="BH5" s="227"/>
      <c r="BI5" s="227"/>
      <c r="BJ5" s="227"/>
      <c r="BK5" s="227"/>
      <c r="BL5" s="227"/>
      <c r="BM5" s="227"/>
      <c r="BN5" s="227"/>
      <c r="BO5" s="227"/>
      <c r="BP5" s="227"/>
      <c r="BQ5" s="1008" t="s">
        <v>382</v>
      </c>
      <c r="BR5" s="1009"/>
      <c r="BS5" s="1009"/>
      <c r="BT5" s="1009"/>
      <c r="BU5" s="1009"/>
      <c r="BV5" s="1009"/>
      <c r="BW5" s="1009"/>
      <c r="BX5" s="1009"/>
      <c r="BY5" s="1009"/>
      <c r="BZ5" s="1009"/>
      <c r="CA5" s="1009"/>
      <c r="CB5" s="1009"/>
      <c r="CC5" s="1009"/>
      <c r="CD5" s="1009"/>
      <c r="CE5" s="1009"/>
      <c r="CF5" s="1009"/>
      <c r="CG5" s="1010"/>
      <c r="CH5" s="1014" t="s">
        <v>383</v>
      </c>
      <c r="CI5" s="1015"/>
      <c r="CJ5" s="1015"/>
      <c r="CK5" s="1015"/>
      <c r="CL5" s="1016"/>
      <c r="CM5" s="1014" t="s">
        <v>384</v>
      </c>
      <c r="CN5" s="1015"/>
      <c r="CO5" s="1015"/>
      <c r="CP5" s="1015"/>
      <c r="CQ5" s="1016"/>
      <c r="CR5" s="1014" t="s">
        <v>385</v>
      </c>
      <c r="CS5" s="1015"/>
      <c r="CT5" s="1015"/>
      <c r="CU5" s="1015"/>
      <c r="CV5" s="1016"/>
      <c r="CW5" s="1014" t="s">
        <v>386</v>
      </c>
      <c r="CX5" s="1015"/>
      <c r="CY5" s="1015"/>
      <c r="CZ5" s="1015"/>
      <c r="DA5" s="1016"/>
      <c r="DB5" s="1014" t="s">
        <v>387</v>
      </c>
      <c r="DC5" s="1015"/>
      <c r="DD5" s="1015"/>
      <c r="DE5" s="1015"/>
      <c r="DF5" s="1016"/>
      <c r="DG5" s="1094" t="s">
        <v>388</v>
      </c>
      <c r="DH5" s="1095"/>
      <c r="DI5" s="1095"/>
      <c r="DJ5" s="1095"/>
      <c r="DK5" s="1096"/>
      <c r="DL5" s="1094" t="s">
        <v>389</v>
      </c>
      <c r="DM5" s="1095"/>
      <c r="DN5" s="1095"/>
      <c r="DO5" s="1095"/>
      <c r="DP5" s="1096"/>
      <c r="DQ5" s="1014" t="s">
        <v>390</v>
      </c>
      <c r="DR5" s="1015"/>
      <c r="DS5" s="1015"/>
      <c r="DT5" s="1015"/>
      <c r="DU5" s="1016"/>
      <c r="DV5" s="1014" t="s">
        <v>381</v>
      </c>
      <c r="DW5" s="1015"/>
      <c r="DX5" s="1015"/>
      <c r="DY5" s="1015"/>
      <c r="DZ5" s="1028"/>
      <c r="EA5" s="229"/>
    </row>
    <row r="6" spans="1:131" s="230" customFormat="1" ht="26.25" customHeight="1" thickBot="1" x14ac:dyDescent="0.3">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5"/>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097"/>
      <c r="DH6" s="1098"/>
      <c r="DI6" s="1098"/>
      <c r="DJ6" s="1098"/>
      <c r="DK6" s="1099"/>
      <c r="DL6" s="1097"/>
      <c r="DM6" s="1098"/>
      <c r="DN6" s="1098"/>
      <c r="DO6" s="1098"/>
      <c r="DP6" s="1099"/>
      <c r="DQ6" s="1017"/>
      <c r="DR6" s="1018"/>
      <c r="DS6" s="1018"/>
      <c r="DT6" s="1018"/>
      <c r="DU6" s="1019"/>
      <c r="DV6" s="1017"/>
      <c r="DW6" s="1018"/>
      <c r="DX6" s="1018"/>
      <c r="DY6" s="1018"/>
      <c r="DZ6" s="1029"/>
      <c r="EA6" s="229"/>
    </row>
    <row r="7" spans="1:131" s="230" customFormat="1" ht="26.25" customHeight="1" thickTop="1" x14ac:dyDescent="0.25">
      <c r="A7" s="231">
        <v>1</v>
      </c>
      <c r="B7" s="998" t="s">
        <v>391</v>
      </c>
      <c r="C7" s="999"/>
      <c r="D7" s="999"/>
      <c r="E7" s="999"/>
      <c r="F7" s="999"/>
      <c r="G7" s="999"/>
      <c r="H7" s="999"/>
      <c r="I7" s="999"/>
      <c r="J7" s="999"/>
      <c r="K7" s="999"/>
      <c r="L7" s="999"/>
      <c r="M7" s="999"/>
      <c r="N7" s="999"/>
      <c r="O7" s="999"/>
      <c r="P7" s="1000"/>
      <c r="Q7" s="1112">
        <v>21137</v>
      </c>
      <c r="R7" s="1113"/>
      <c r="S7" s="1113"/>
      <c r="T7" s="1113"/>
      <c r="U7" s="1113"/>
      <c r="V7" s="1113">
        <v>19708</v>
      </c>
      <c r="W7" s="1113"/>
      <c r="X7" s="1113"/>
      <c r="Y7" s="1113"/>
      <c r="Z7" s="1113"/>
      <c r="AA7" s="1113">
        <v>1429</v>
      </c>
      <c r="AB7" s="1113"/>
      <c r="AC7" s="1113"/>
      <c r="AD7" s="1113"/>
      <c r="AE7" s="1114"/>
      <c r="AF7" s="1115">
        <v>1098</v>
      </c>
      <c r="AG7" s="1116"/>
      <c r="AH7" s="1116"/>
      <c r="AI7" s="1116"/>
      <c r="AJ7" s="1117"/>
      <c r="AK7" s="1118">
        <v>501</v>
      </c>
      <c r="AL7" s="1119"/>
      <c r="AM7" s="1119"/>
      <c r="AN7" s="1119"/>
      <c r="AO7" s="1119"/>
      <c r="AP7" s="1119">
        <v>19147</v>
      </c>
      <c r="AQ7" s="1119"/>
      <c r="AR7" s="1119"/>
      <c r="AS7" s="1119"/>
      <c r="AT7" s="1119"/>
      <c r="AU7" s="1120"/>
      <c r="AV7" s="1120"/>
      <c r="AW7" s="1120"/>
      <c r="AX7" s="1120"/>
      <c r="AY7" s="1121"/>
      <c r="AZ7" s="226"/>
      <c r="BA7" s="226"/>
      <c r="BB7" s="226"/>
      <c r="BC7" s="226"/>
      <c r="BD7" s="226"/>
      <c r="BE7" s="227"/>
      <c r="BF7" s="227"/>
      <c r="BG7" s="227"/>
      <c r="BH7" s="227"/>
      <c r="BI7" s="227"/>
      <c r="BJ7" s="227"/>
      <c r="BK7" s="227"/>
      <c r="BL7" s="227"/>
      <c r="BM7" s="227"/>
      <c r="BN7" s="227"/>
      <c r="BO7" s="227"/>
      <c r="BP7" s="227"/>
      <c r="BQ7" s="231">
        <v>1</v>
      </c>
      <c r="BR7" s="232" t="s">
        <v>609</v>
      </c>
      <c r="BS7" s="1109" t="s">
        <v>610</v>
      </c>
      <c r="BT7" s="1110"/>
      <c r="BU7" s="1110"/>
      <c r="BV7" s="1110"/>
      <c r="BW7" s="1110"/>
      <c r="BX7" s="1110"/>
      <c r="BY7" s="1110"/>
      <c r="BZ7" s="1110"/>
      <c r="CA7" s="1110"/>
      <c r="CB7" s="1110"/>
      <c r="CC7" s="1110"/>
      <c r="CD7" s="1110"/>
      <c r="CE7" s="1110"/>
      <c r="CF7" s="1110"/>
      <c r="CG7" s="1122"/>
      <c r="CH7" s="1106">
        <v>12</v>
      </c>
      <c r="CI7" s="1107"/>
      <c r="CJ7" s="1107"/>
      <c r="CK7" s="1107"/>
      <c r="CL7" s="1108"/>
      <c r="CM7" s="1106">
        <v>114</v>
      </c>
      <c r="CN7" s="1107"/>
      <c r="CO7" s="1107"/>
      <c r="CP7" s="1107"/>
      <c r="CQ7" s="1108"/>
      <c r="CR7" s="1106">
        <v>96</v>
      </c>
      <c r="CS7" s="1107"/>
      <c r="CT7" s="1107"/>
      <c r="CU7" s="1107"/>
      <c r="CV7" s="1108"/>
      <c r="CW7" s="1106">
        <v>15</v>
      </c>
      <c r="CX7" s="1107"/>
      <c r="CY7" s="1107"/>
      <c r="CZ7" s="1107"/>
      <c r="DA7" s="1108"/>
      <c r="DB7" s="1106" t="s">
        <v>611</v>
      </c>
      <c r="DC7" s="1107"/>
      <c r="DD7" s="1107"/>
      <c r="DE7" s="1107"/>
      <c r="DF7" s="1108"/>
      <c r="DG7" s="1106" t="s">
        <v>611</v>
      </c>
      <c r="DH7" s="1107"/>
      <c r="DI7" s="1107"/>
      <c r="DJ7" s="1107"/>
      <c r="DK7" s="1108"/>
      <c r="DL7" s="1106">
        <v>26</v>
      </c>
      <c r="DM7" s="1107"/>
      <c r="DN7" s="1107"/>
      <c r="DO7" s="1107"/>
      <c r="DP7" s="1108"/>
      <c r="DQ7" s="1106">
        <v>23</v>
      </c>
      <c r="DR7" s="1107"/>
      <c r="DS7" s="1107"/>
      <c r="DT7" s="1107"/>
      <c r="DU7" s="1108"/>
      <c r="DV7" s="1109"/>
      <c r="DW7" s="1110"/>
      <c r="DX7" s="1110"/>
      <c r="DY7" s="1110"/>
      <c r="DZ7" s="1111"/>
      <c r="EA7" s="229"/>
    </row>
    <row r="8" spans="1:131" s="230" customFormat="1" ht="26.25" customHeight="1" x14ac:dyDescent="0.25">
      <c r="A8" s="233">
        <v>2</v>
      </c>
      <c r="B8" s="1043" t="s">
        <v>392</v>
      </c>
      <c r="C8" s="1044"/>
      <c r="D8" s="1044"/>
      <c r="E8" s="1044"/>
      <c r="F8" s="1044"/>
      <c r="G8" s="1044"/>
      <c r="H8" s="1044"/>
      <c r="I8" s="1044"/>
      <c r="J8" s="1044"/>
      <c r="K8" s="1044"/>
      <c r="L8" s="1044"/>
      <c r="M8" s="1044"/>
      <c r="N8" s="1044"/>
      <c r="O8" s="1044"/>
      <c r="P8" s="1045"/>
      <c r="Q8" s="1051">
        <v>55</v>
      </c>
      <c r="R8" s="1052"/>
      <c r="S8" s="1052"/>
      <c r="T8" s="1052"/>
      <c r="U8" s="1052"/>
      <c r="V8" s="1052">
        <v>53</v>
      </c>
      <c r="W8" s="1052"/>
      <c r="X8" s="1052"/>
      <c r="Y8" s="1052"/>
      <c r="Z8" s="1052"/>
      <c r="AA8" s="1052">
        <v>2</v>
      </c>
      <c r="AB8" s="1052"/>
      <c r="AC8" s="1052"/>
      <c r="AD8" s="1052"/>
      <c r="AE8" s="1053"/>
      <c r="AF8" s="1048">
        <v>2</v>
      </c>
      <c r="AG8" s="1049"/>
      <c r="AH8" s="1049"/>
      <c r="AI8" s="1049"/>
      <c r="AJ8" s="1050"/>
      <c r="AK8" s="1090">
        <v>5</v>
      </c>
      <c r="AL8" s="1091"/>
      <c r="AM8" s="1091"/>
      <c r="AN8" s="1091"/>
      <c r="AO8" s="1091"/>
      <c r="AP8" s="1091">
        <v>15</v>
      </c>
      <c r="AQ8" s="1091"/>
      <c r="AR8" s="1091"/>
      <c r="AS8" s="1091"/>
      <c r="AT8" s="1091"/>
      <c r="AU8" s="1092"/>
      <c r="AV8" s="1092"/>
      <c r="AW8" s="1092"/>
      <c r="AX8" s="1092"/>
      <c r="AY8" s="1093"/>
      <c r="AZ8" s="226"/>
      <c r="BA8" s="226"/>
      <c r="BB8" s="226"/>
      <c r="BC8" s="226"/>
      <c r="BD8" s="226"/>
      <c r="BE8" s="227"/>
      <c r="BF8" s="227"/>
      <c r="BG8" s="227"/>
      <c r="BH8" s="227"/>
      <c r="BI8" s="227"/>
      <c r="BJ8" s="227"/>
      <c r="BK8" s="227"/>
      <c r="BL8" s="227"/>
      <c r="BM8" s="227"/>
      <c r="BN8" s="227"/>
      <c r="BO8" s="227"/>
      <c r="BP8" s="227"/>
      <c r="BQ8" s="233">
        <v>2</v>
      </c>
      <c r="BR8" s="234" t="s">
        <v>609</v>
      </c>
      <c r="BS8" s="1005" t="s">
        <v>612</v>
      </c>
      <c r="BT8" s="1006"/>
      <c r="BU8" s="1006"/>
      <c r="BV8" s="1006"/>
      <c r="BW8" s="1006"/>
      <c r="BX8" s="1006"/>
      <c r="BY8" s="1006"/>
      <c r="BZ8" s="1006"/>
      <c r="CA8" s="1006"/>
      <c r="CB8" s="1006"/>
      <c r="CC8" s="1006"/>
      <c r="CD8" s="1006"/>
      <c r="CE8" s="1006"/>
      <c r="CF8" s="1006"/>
      <c r="CG8" s="1027"/>
      <c r="CH8" s="1002">
        <v>71</v>
      </c>
      <c r="CI8" s="1003"/>
      <c r="CJ8" s="1003"/>
      <c r="CK8" s="1003"/>
      <c r="CL8" s="1004"/>
      <c r="CM8" s="1002">
        <v>363</v>
      </c>
      <c r="CN8" s="1003"/>
      <c r="CO8" s="1003"/>
      <c r="CP8" s="1003"/>
      <c r="CQ8" s="1004"/>
      <c r="CR8" s="1002">
        <v>50</v>
      </c>
      <c r="CS8" s="1003"/>
      <c r="CT8" s="1003"/>
      <c r="CU8" s="1003"/>
      <c r="CV8" s="1004"/>
      <c r="CW8" s="1002" t="s">
        <v>611</v>
      </c>
      <c r="CX8" s="1003"/>
      <c r="CY8" s="1003"/>
      <c r="CZ8" s="1003"/>
      <c r="DA8" s="1004"/>
      <c r="DB8" s="1002" t="s">
        <v>611</v>
      </c>
      <c r="DC8" s="1003"/>
      <c r="DD8" s="1003"/>
      <c r="DE8" s="1003"/>
      <c r="DF8" s="1004"/>
      <c r="DG8" s="1002" t="s">
        <v>611</v>
      </c>
      <c r="DH8" s="1003"/>
      <c r="DI8" s="1003"/>
      <c r="DJ8" s="1003"/>
      <c r="DK8" s="1004"/>
      <c r="DL8" s="1002">
        <v>87</v>
      </c>
      <c r="DM8" s="1003"/>
      <c r="DN8" s="1003"/>
      <c r="DO8" s="1003"/>
      <c r="DP8" s="1004"/>
      <c r="DQ8" s="1002">
        <v>9</v>
      </c>
      <c r="DR8" s="1003"/>
      <c r="DS8" s="1003"/>
      <c r="DT8" s="1003"/>
      <c r="DU8" s="1004"/>
      <c r="DV8" s="1005"/>
      <c r="DW8" s="1006"/>
      <c r="DX8" s="1006"/>
      <c r="DY8" s="1006"/>
      <c r="DZ8" s="1007"/>
      <c r="EA8" s="229"/>
    </row>
    <row r="9" spans="1:131" s="230" customFormat="1" ht="26.25" customHeight="1" x14ac:dyDescent="0.25">
      <c r="A9" s="233">
        <v>3</v>
      </c>
      <c r="B9" s="1043" t="s">
        <v>393</v>
      </c>
      <c r="C9" s="1044"/>
      <c r="D9" s="1044"/>
      <c r="E9" s="1044"/>
      <c r="F9" s="1044"/>
      <c r="G9" s="1044"/>
      <c r="H9" s="1044"/>
      <c r="I9" s="1044"/>
      <c r="J9" s="1044"/>
      <c r="K9" s="1044"/>
      <c r="L9" s="1044"/>
      <c r="M9" s="1044"/>
      <c r="N9" s="1044"/>
      <c r="O9" s="1044"/>
      <c r="P9" s="1045"/>
      <c r="Q9" s="1051">
        <v>139</v>
      </c>
      <c r="R9" s="1052"/>
      <c r="S9" s="1052"/>
      <c r="T9" s="1052"/>
      <c r="U9" s="1052"/>
      <c r="V9" s="1052">
        <v>130</v>
      </c>
      <c r="W9" s="1052"/>
      <c r="X9" s="1052"/>
      <c r="Y9" s="1052"/>
      <c r="Z9" s="1052"/>
      <c r="AA9" s="1052">
        <v>9</v>
      </c>
      <c r="AB9" s="1052"/>
      <c r="AC9" s="1052"/>
      <c r="AD9" s="1052"/>
      <c r="AE9" s="1053"/>
      <c r="AF9" s="1048">
        <v>3</v>
      </c>
      <c r="AG9" s="1049"/>
      <c r="AH9" s="1049"/>
      <c r="AI9" s="1049"/>
      <c r="AJ9" s="1050"/>
      <c r="AK9" s="1090" t="s">
        <v>529</v>
      </c>
      <c r="AL9" s="1091"/>
      <c r="AM9" s="1091"/>
      <c r="AN9" s="1091"/>
      <c r="AO9" s="1091"/>
      <c r="AP9" s="1091">
        <v>0</v>
      </c>
      <c r="AQ9" s="1091"/>
      <c r="AR9" s="1091"/>
      <c r="AS9" s="1091"/>
      <c r="AT9" s="1091"/>
      <c r="AU9" s="1092"/>
      <c r="AV9" s="1092"/>
      <c r="AW9" s="1092"/>
      <c r="AX9" s="1092"/>
      <c r="AY9" s="1093"/>
      <c r="AZ9" s="226"/>
      <c r="BA9" s="226"/>
      <c r="BB9" s="226"/>
      <c r="BC9" s="226"/>
      <c r="BD9" s="226"/>
      <c r="BE9" s="227"/>
      <c r="BF9" s="227"/>
      <c r="BG9" s="227"/>
      <c r="BH9" s="227"/>
      <c r="BI9" s="227"/>
      <c r="BJ9" s="227"/>
      <c r="BK9" s="227"/>
      <c r="BL9" s="227"/>
      <c r="BM9" s="227"/>
      <c r="BN9" s="227"/>
      <c r="BO9" s="227"/>
      <c r="BP9" s="227"/>
      <c r="BQ9" s="233">
        <v>3</v>
      </c>
      <c r="BR9" s="234"/>
      <c r="BS9" s="1005" t="s">
        <v>613</v>
      </c>
      <c r="BT9" s="1006"/>
      <c r="BU9" s="1006"/>
      <c r="BV9" s="1006"/>
      <c r="BW9" s="1006"/>
      <c r="BX9" s="1006"/>
      <c r="BY9" s="1006"/>
      <c r="BZ9" s="1006"/>
      <c r="CA9" s="1006"/>
      <c r="CB9" s="1006"/>
      <c r="CC9" s="1006"/>
      <c r="CD9" s="1006"/>
      <c r="CE9" s="1006"/>
      <c r="CF9" s="1006"/>
      <c r="CG9" s="1027"/>
      <c r="CH9" s="1002">
        <v>-67</v>
      </c>
      <c r="CI9" s="1003"/>
      <c r="CJ9" s="1003"/>
      <c r="CK9" s="1003"/>
      <c r="CL9" s="1004"/>
      <c r="CM9" s="1002">
        <v>-286</v>
      </c>
      <c r="CN9" s="1003"/>
      <c r="CO9" s="1003"/>
      <c r="CP9" s="1003"/>
      <c r="CQ9" s="1004"/>
      <c r="CR9" s="1002">
        <v>5</v>
      </c>
      <c r="CS9" s="1003"/>
      <c r="CT9" s="1003"/>
      <c r="CU9" s="1003"/>
      <c r="CV9" s="1004"/>
      <c r="CW9" s="1002" t="s">
        <v>611</v>
      </c>
      <c r="CX9" s="1003"/>
      <c r="CY9" s="1003"/>
      <c r="CZ9" s="1003"/>
      <c r="DA9" s="1004"/>
      <c r="DB9" s="1002" t="s">
        <v>611</v>
      </c>
      <c r="DC9" s="1003"/>
      <c r="DD9" s="1003"/>
      <c r="DE9" s="1003"/>
      <c r="DF9" s="1004"/>
      <c r="DG9" s="1002" t="s">
        <v>611</v>
      </c>
      <c r="DH9" s="1003"/>
      <c r="DI9" s="1003"/>
      <c r="DJ9" s="1003"/>
      <c r="DK9" s="1004"/>
      <c r="DL9" s="1002">
        <v>280</v>
      </c>
      <c r="DM9" s="1003"/>
      <c r="DN9" s="1003"/>
      <c r="DO9" s="1003"/>
      <c r="DP9" s="1004"/>
      <c r="DQ9" s="1002">
        <v>252</v>
      </c>
      <c r="DR9" s="1003"/>
      <c r="DS9" s="1003"/>
      <c r="DT9" s="1003"/>
      <c r="DU9" s="1004"/>
      <c r="DV9" s="1005"/>
      <c r="DW9" s="1006"/>
      <c r="DX9" s="1006"/>
      <c r="DY9" s="1006"/>
      <c r="DZ9" s="1007"/>
      <c r="EA9" s="229"/>
    </row>
    <row r="10" spans="1:131" s="230" customFormat="1" ht="26.25" customHeight="1" x14ac:dyDescent="0.25">
      <c r="A10" s="233">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0"/>
      <c r="AL10" s="1091"/>
      <c r="AM10" s="1091"/>
      <c r="AN10" s="1091"/>
      <c r="AO10" s="1091"/>
      <c r="AP10" s="1091"/>
      <c r="AQ10" s="1091"/>
      <c r="AR10" s="1091"/>
      <c r="AS10" s="1091"/>
      <c r="AT10" s="1091"/>
      <c r="AU10" s="1092"/>
      <c r="AV10" s="1092"/>
      <c r="AW10" s="1092"/>
      <c r="AX10" s="1092"/>
      <c r="AY10" s="1093"/>
      <c r="AZ10" s="226"/>
      <c r="BA10" s="226"/>
      <c r="BB10" s="226"/>
      <c r="BC10" s="226"/>
      <c r="BD10" s="226"/>
      <c r="BE10" s="227"/>
      <c r="BF10" s="227"/>
      <c r="BG10" s="227"/>
      <c r="BH10" s="227"/>
      <c r="BI10" s="227"/>
      <c r="BJ10" s="227"/>
      <c r="BK10" s="227"/>
      <c r="BL10" s="227"/>
      <c r="BM10" s="227"/>
      <c r="BN10" s="227"/>
      <c r="BO10" s="227"/>
      <c r="BP10" s="227"/>
      <c r="BQ10" s="233">
        <v>4</v>
      </c>
      <c r="BR10" s="234"/>
      <c r="BS10" s="1005" t="s">
        <v>614</v>
      </c>
      <c r="BT10" s="1006"/>
      <c r="BU10" s="1006"/>
      <c r="BV10" s="1006"/>
      <c r="BW10" s="1006"/>
      <c r="BX10" s="1006"/>
      <c r="BY10" s="1006"/>
      <c r="BZ10" s="1006"/>
      <c r="CA10" s="1006"/>
      <c r="CB10" s="1006"/>
      <c r="CC10" s="1006"/>
      <c r="CD10" s="1006"/>
      <c r="CE10" s="1006"/>
      <c r="CF10" s="1006"/>
      <c r="CG10" s="1027"/>
      <c r="CH10" s="1002">
        <v>7</v>
      </c>
      <c r="CI10" s="1003"/>
      <c r="CJ10" s="1003"/>
      <c r="CK10" s="1003"/>
      <c r="CL10" s="1004"/>
      <c r="CM10" s="1002">
        <v>-36</v>
      </c>
      <c r="CN10" s="1003"/>
      <c r="CO10" s="1003"/>
      <c r="CP10" s="1003"/>
      <c r="CQ10" s="1004"/>
      <c r="CR10" s="1002">
        <v>15</v>
      </c>
      <c r="CS10" s="1003"/>
      <c r="CT10" s="1003"/>
      <c r="CU10" s="1003"/>
      <c r="CV10" s="1004"/>
      <c r="CW10" s="1002" t="s">
        <v>611</v>
      </c>
      <c r="CX10" s="1003"/>
      <c r="CY10" s="1003"/>
      <c r="CZ10" s="1003"/>
      <c r="DA10" s="1004"/>
      <c r="DB10" s="1002" t="s">
        <v>611</v>
      </c>
      <c r="DC10" s="1003"/>
      <c r="DD10" s="1003"/>
      <c r="DE10" s="1003"/>
      <c r="DF10" s="1004"/>
      <c r="DG10" s="1002" t="s">
        <v>611</v>
      </c>
      <c r="DH10" s="1003"/>
      <c r="DI10" s="1003"/>
      <c r="DJ10" s="1003"/>
      <c r="DK10" s="1004"/>
      <c r="DL10" s="1002" t="s">
        <v>611</v>
      </c>
      <c r="DM10" s="1003"/>
      <c r="DN10" s="1003"/>
      <c r="DO10" s="1003"/>
      <c r="DP10" s="1004"/>
      <c r="DQ10" s="1002" t="s">
        <v>611</v>
      </c>
      <c r="DR10" s="1003"/>
      <c r="DS10" s="1003"/>
      <c r="DT10" s="1003"/>
      <c r="DU10" s="1004"/>
      <c r="DV10" s="1005"/>
      <c r="DW10" s="1006"/>
      <c r="DX10" s="1006"/>
      <c r="DY10" s="1006"/>
      <c r="DZ10" s="1007"/>
      <c r="EA10" s="229"/>
    </row>
    <row r="11" spans="1:131" s="230" customFormat="1" ht="26.25" customHeight="1" x14ac:dyDescent="0.25">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0"/>
      <c r="AL11" s="1091"/>
      <c r="AM11" s="1091"/>
      <c r="AN11" s="1091"/>
      <c r="AO11" s="1091"/>
      <c r="AP11" s="1091"/>
      <c r="AQ11" s="1091"/>
      <c r="AR11" s="1091"/>
      <c r="AS11" s="1091"/>
      <c r="AT11" s="1091"/>
      <c r="AU11" s="1092"/>
      <c r="AV11" s="1092"/>
      <c r="AW11" s="1092"/>
      <c r="AX11" s="1092"/>
      <c r="AY11" s="1093"/>
      <c r="AZ11" s="226"/>
      <c r="BA11" s="226"/>
      <c r="BB11" s="226"/>
      <c r="BC11" s="226"/>
      <c r="BD11" s="226"/>
      <c r="BE11" s="227"/>
      <c r="BF11" s="227"/>
      <c r="BG11" s="227"/>
      <c r="BH11" s="227"/>
      <c r="BI11" s="227"/>
      <c r="BJ11" s="227"/>
      <c r="BK11" s="227"/>
      <c r="BL11" s="227"/>
      <c r="BM11" s="227"/>
      <c r="BN11" s="227"/>
      <c r="BO11" s="227"/>
      <c r="BP11" s="227"/>
      <c r="BQ11" s="233">
        <v>5</v>
      </c>
      <c r="BR11" s="234"/>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9"/>
    </row>
    <row r="12" spans="1:131" s="230" customFormat="1" ht="26.25" customHeight="1" x14ac:dyDescent="0.25">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0"/>
      <c r="AL12" s="1091"/>
      <c r="AM12" s="1091"/>
      <c r="AN12" s="1091"/>
      <c r="AO12" s="1091"/>
      <c r="AP12" s="1091"/>
      <c r="AQ12" s="1091"/>
      <c r="AR12" s="1091"/>
      <c r="AS12" s="1091"/>
      <c r="AT12" s="1091"/>
      <c r="AU12" s="1092"/>
      <c r="AV12" s="1092"/>
      <c r="AW12" s="1092"/>
      <c r="AX12" s="1092"/>
      <c r="AY12" s="1093"/>
      <c r="AZ12" s="226"/>
      <c r="BA12" s="226"/>
      <c r="BB12" s="226"/>
      <c r="BC12" s="226"/>
      <c r="BD12" s="226"/>
      <c r="BE12" s="227"/>
      <c r="BF12" s="227"/>
      <c r="BG12" s="227"/>
      <c r="BH12" s="227"/>
      <c r="BI12" s="227"/>
      <c r="BJ12" s="227"/>
      <c r="BK12" s="227"/>
      <c r="BL12" s="227"/>
      <c r="BM12" s="227"/>
      <c r="BN12" s="227"/>
      <c r="BO12" s="227"/>
      <c r="BP12" s="227"/>
      <c r="BQ12" s="233">
        <v>6</v>
      </c>
      <c r="BR12" s="234"/>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9"/>
    </row>
    <row r="13" spans="1:131" s="230" customFormat="1" ht="26.25" customHeight="1" x14ac:dyDescent="0.25">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0"/>
      <c r="AL13" s="1091"/>
      <c r="AM13" s="1091"/>
      <c r="AN13" s="1091"/>
      <c r="AO13" s="1091"/>
      <c r="AP13" s="1091"/>
      <c r="AQ13" s="1091"/>
      <c r="AR13" s="1091"/>
      <c r="AS13" s="1091"/>
      <c r="AT13" s="1091"/>
      <c r="AU13" s="1092"/>
      <c r="AV13" s="1092"/>
      <c r="AW13" s="1092"/>
      <c r="AX13" s="1092"/>
      <c r="AY13" s="1093"/>
      <c r="AZ13" s="226"/>
      <c r="BA13" s="226"/>
      <c r="BB13" s="226"/>
      <c r="BC13" s="226"/>
      <c r="BD13" s="226"/>
      <c r="BE13" s="227"/>
      <c r="BF13" s="227"/>
      <c r="BG13" s="227"/>
      <c r="BH13" s="227"/>
      <c r="BI13" s="227"/>
      <c r="BJ13" s="227"/>
      <c r="BK13" s="227"/>
      <c r="BL13" s="227"/>
      <c r="BM13" s="227"/>
      <c r="BN13" s="227"/>
      <c r="BO13" s="227"/>
      <c r="BP13" s="227"/>
      <c r="BQ13" s="233">
        <v>7</v>
      </c>
      <c r="BR13" s="234"/>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9"/>
    </row>
    <row r="14" spans="1:131" s="230" customFormat="1" ht="26.25" customHeight="1" x14ac:dyDescent="0.25">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0"/>
      <c r="AL14" s="1091"/>
      <c r="AM14" s="1091"/>
      <c r="AN14" s="1091"/>
      <c r="AO14" s="1091"/>
      <c r="AP14" s="1091"/>
      <c r="AQ14" s="1091"/>
      <c r="AR14" s="1091"/>
      <c r="AS14" s="1091"/>
      <c r="AT14" s="1091"/>
      <c r="AU14" s="1092"/>
      <c r="AV14" s="1092"/>
      <c r="AW14" s="1092"/>
      <c r="AX14" s="1092"/>
      <c r="AY14" s="1093"/>
      <c r="AZ14" s="226"/>
      <c r="BA14" s="226"/>
      <c r="BB14" s="226"/>
      <c r="BC14" s="226"/>
      <c r="BD14" s="226"/>
      <c r="BE14" s="227"/>
      <c r="BF14" s="227"/>
      <c r="BG14" s="227"/>
      <c r="BH14" s="227"/>
      <c r="BI14" s="227"/>
      <c r="BJ14" s="227"/>
      <c r="BK14" s="227"/>
      <c r="BL14" s="227"/>
      <c r="BM14" s="227"/>
      <c r="BN14" s="227"/>
      <c r="BO14" s="227"/>
      <c r="BP14" s="227"/>
      <c r="BQ14" s="233">
        <v>8</v>
      </c>
      <c r="BR14" s="234"/>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9"/>
    </row>
    <row r="15" spans="1:131" s="230" customFormat="1" ht="26.25" customHeight="1" x14ac:dyDescent="0.25">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0"/>
      <c r="AL15" s="1091"/>
      <c r="AM15" s="1091"/>
      <c r="AN15" s="1091"/>
      <c r="AO15" s="1091"/>
      <c r="AP15" s="1091"/>
      <c r="AQ15" s="1091"/>
      <c r="AR15" s="1091"/>
      <c r="AS15" s="1091"/>
      <c r="AT15" s="1091"/>
      <c r="AU15" s="1092"/>
      <c r="AV15" s="1092"/>
      <c r="AW15" s="1092"/>
      <c r="AX15" s="1092"/>
      <c r="AY15" s="1093"/>
      <c r="AZ15" s="226"/>
      <c r="BA15" s="226"/>
      <c r="BB15" s="226"/>
      <c r="BC15" s="226"/>
      <c r="BD15" s="226"/>
      <c r="BE15" s="227"/>
      <c r="BF15" s="227"/>
      <c r="BG15" s="227"/>
      <c r="BH15" s="227"/>
      <c r="BI15" s="227"/>
      <c r="BJ15" s="227"/>
      <c r="BK15" s="227"/>
      <c r="BL15" s="227"/>
      <c r="BM15" s="227"/>
      <c r="BN15" s="227"/>
      <c r="BO15" s="227"/>
      <c r="BP15" s="227"/>
      <c r="BQ15" s="233">
        <v>9</v>
      </c>
      <c r="BR15" s="234"/>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9"/>
    </row>
    <row r="16" spans="1:131" s="230" customFormat="1" ht="26.25" customHeight="1" x14ac:dyDescent="0.25">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0"/>
      <c r="AL16" s="1091"/>
      <c r="AM16" s="1091"/>
      <c r="AN16" s="1091"/>
      <c r="AO16" s="1091"/>
      <c r="AP16" s="1091"/>
      <c r="AQ16" s="1091"/>
      <c r="AR16" s="1091"/>
      <c r="AS16" s="1091"/>
      <c r="AT16" s="1091"/>
      <c r="AU16" s="1092"/>
      <c r="AV16" s="1092"/>
      <c r="AW16" s="1092"/>
      <c r="AX16" s="1092"/>
      <c r="AY16" s="1093"/>
      <c r="AZ16" s="226"/>
      <c r="BA16" s="226"/>
      <c r="BB16" s="226"/>
      <c r="BC16" s="226"/>
      <c r="BD16" s="226"/>
      <c r="BE16" s="227"/>
      <c r="BF16" s="227"/>
      <c r="BG16" s="227"/>
      <c r="BH16" s="227"/>
      <c r="BI16" s="227"/>
      <c r="BJ16" s="227"/>
      <c r="BK16" s="227"/>
      <c r="BL16" s="227"/>
      <c r="BM16" s="227"/>
      <c r="BN16" s="227"/>
      <c r="BO16" s="227"/>
      <c r="BP16" s="227"/>
      <c r="BQ16" s="233">
        <v>10</v>
      </c>
      <c r="BR16" s="234"/>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customHeight="1" x14ac:dyDescent="0.25">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0"/>
      <c r="AL17" s="1091"/>
      <c r="AM17" s="1091"/>
      <c r="AN17" s="1091"/>
      <c r="AO17" s="1091"/>
      <c r="AP17" s="1091"/>
      <c r="AQ17" s="1091"/>
      <c r="AR17" s="1091"/>
      <c r="AS17" s="1091"/>
      <c r="AT17" s="1091"/>
      <c r="AU17" s="1092"/>
      <c r="AV17" s="1092"/>
      <c r="AW17" s="1092"/>
      <c r="AX17" s="1092"/>
      <c r="AY17" s="1093"/>
      <c r="AZ17" s="226"/>
      <c r="BA17" s="226"/>
      <c r="BB17" s="226"/>
      <c r="BC17" s="226"/>
      <c r="BD17" s="226"/>
      <c r="BE17" s="227"/>
      <c r="BF17" s="227"/>
      <c r="BG17" s="227"/>
      <c r="BH17" s="227"/>
      <c r="BI17" s="227"/>
      <c r="BJ17" s="227"/>
      <c r="BK17" s="227"/>
      <c r="BL17" s="227"/>
      <c r="BM17" s="227"/>
      <c r="BN17" s="227"/>
      <c r="BO17" s="227"/>
      <c r="BP17" s="227"/>
      <c r="BQ17" s="233">
        <v>11</v>
      </c>
      <c r="BR17" s="234"/>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customHeight="1" x14ac:dyDescent="0.25">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0"/>
      <c r="AL18" s="1091"/>
      <c r="AM18" s="1091"/>
      <c r="AN18" s="1091"/>
      <c r="AO18" s="1091"/>
      <c r="AP18" s="1091"/>
      <c r="AQ18" s="1091"/>
      <c r="AR18" s="1091"/>
      <c r="AS18" s="1091"/>
      <c r="AT18" s="1091"/>
      <c r="AU18" s="1092"/>
      <c r="AV18" s="1092"/>
      <c r="AW18" s="1092"/>
      <c r="AX18" s="1092"/>
      <c r="AY18" s="1093"/>
      <c r="AZ18" s="226"/>
      <c r="BA18" s="226"/>
      <c r="BB18" s="226"/>
      <c r="BC18" s="226"/>
      <c r="BD18" s="226"/>
      <c r="BE18" s="227"/>
      <c r="BF18" s="227"/>
      <c r="BG18" s="227"/>
      <c r="BH18" s="227"/>
      <c r="BI18" s="227"/>
      <c r="BJ18" s="227"/>
      <c r="BK18" s="227"/>
      <c r="BL18" s="227"/>
      <c r="BM18" s="227"/>
      <c r="BN18" s="227"/>
      <c r="BO18" s="227"/>
      <c r="BP18" s="227"/>
      <c r="BQ18" s="233">
        <v>12</v>
      </c>
      <c r="BR18" s="234"/>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customHeight="1" x14ac:dyDescent="0.25">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0"/>
      <c r="AL19" s="1091"/>
      <c r="AM19" s="1091"/>
      <c r="AN19" s="1091"/>
      <c r="AO19" s="1091"/>
      <c r="AP19" s="1091"/>
      <c r="AQ19" s="1091"/>
      <c r="AR19" s="1091"/>
      <c r="AS19" s="1091"/>
      <c r="AT19" s="1091"/>
      <c r="AU19" s="1092"/>
      <c r="AV19" s="1092"/>
      <c r="AW19" s="1092"/>
      <c r="AX19" s="1092"/>
      <c r="AY19" s="1093"/>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x14ac:dyDescent="0.25">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0"/>
      <c r="AL20" s="1091"/>
      <c r="AM20" s="1091"/>
      <c r="AN20" s="1091"/>
      <c r="AO20" s="1091"/>
      <c r="AP20" s="1091"/>
      <c r="AQ20" s="1091"/>
      <c r="AR20" s="1091"/>
      <c r="AS20" s="1091"/>
      <c r="AT20" s="1091"/>
      <c r="AU20" s="1092"/>
      <c r="AV20" s="1092"/>
      <c r="AW20" s="1092"/>
      <c r="AX20" s="1092"/>
      <c r="AY20" s="1093"/>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x14ac:dyDescent="0.3">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0"/>
      <c r="AL21" s="1091"/>
      <c r="AM21" s="1091"/>
      <c r="AN21" s="1091"/>
      <c r="AO21" s="1091"/>
      <c r="AP21" s="1091"/>
      <c r="AQ21" s="1091"/>
      <c r="AR21" s="1091"/>
      <c r="AS21" s="1091"/>
      <c r="AT21" s="1091"/>
      <c r="AU21" s="1092"/>
      <c r="AV21" s="1092"/>
      <c r="AW21" s="1092"/>
      <c r="AX21" s="1092"/>
      <c r="AY21" s="1093"/>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x14ac:dyDescent="0.25">
      <c r="A22" s="233">
        <v>16</v>
      </c>
      <c r="B22" s="1043"/>
      <c r="C22" s="1044"/>
      <c r="D22" s="1044"/>
      <c r="E22" s="1044"/>
      <c r="F22" s="1044"/>
      <c r="G22" s="1044"/>
      <c r="H22" s="1044"/>
      <c r="I22" s="1044"/>
      <c r="J22" s="1044"/>
      <c r="K22" s="1044"/>
      <c r="L22" s="1044"/>
      <c r="M22" s="1044"/>
      <c r="N22" s="1044"/>
      <c r="O22" s="1044"/>
      <c r="P22" s="1045"/>
      <c r="Q22" s="1083"/>
      <c r="R22" s="1084"/>
      <c r="S22" s="1084"/>
      <c r="T22" s="1084"/>
      <c r="U22" s="1084"/>
      <c r="V22" s="1084"/>
      <c r="W22" s="1084"/>
      <c r="X22" s="1084"/>
      <c r="Y22" s="1084"/>
      <c r="Z22" s="1084"/>
      <c r="AA22" s="1084"/>
      <c r="AB22" s="1084"/>
      <c r="AC22" s="1084"/>
      <c r="AD22" s="1084"/>
      <c r="AE22" s="1085"/>
      <c r="AF22" s="1048"/>
      <c r="AG22" s="1049"/>
      <c r="AH22" s="1049"/>
      <c r="AI22" s="1049"/>
      <c r="AJ22" s="1050"/>
      <c r="AK22" s="1086"/>
      <c r="AL22" s="1087"/>
      <c r="AM22" s="1087"/>
      <c r="AN22" s="1087"/>
      <c r="AO22" s="1087"/>
      <c r="AP22" s="1087"/>
      <c r="AQ22" s="1087"/>
      <c r="AR22" s="1087"/>
      <c r="AS22" s="1087"/>
      <c r="AT22" s="1087"/>
      <c r="AU22" s="1088"/>
      <c r="AV22" s="1088"/>
      <c r="AW22" s="1088"/>
      <c r="AX22" s="1088"/>
      <c r="AY22" s="1089"/>
      <c r="AZ22" s="1041" t="s">
        <v>394</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x14ac:dyDescent="0.3">
      <c r="A23" s="235" t="s">
        <v>395</v>
      </c>
      <c r="B23" s="950" t="s">
        <v>396</v>
      </c>
      <c r="C23" s="951"/>
      <c r="D23" s="951"/>
      <c r="E23" s="951"/>
      <c r="F23" s="951"/>
      <c r="G23" s="951"/>
      <c r="H23" s="951"/>
      <c r="I23" s="951"/>
      <c r="J23" s="951"/>
      <c r="K23" s="951"/>
      <c r="L23" s="951"/>
      <c r="M23" s="951"/>
      <c r="N23" s="951"/>
      <c r="O23" s="951"/>
      <c r="P23" s="961"/>
      <c r="Q23" s="1077">
        <v>20976</v>
      </c>
      <c r="R23" s="1071"/>
      <c r="S23" s="1071"/>
      <c r="T23" s="1071"/>
      <c r="U23" s="1071"/>
      <c r="V23" s="1071">
        <v>19535</v>
      </c>
      <c r="W23" s="1071"/>
      <c r="X23" s="1071"/>
      <c r="Y23" s="1071"/>
      <c r="Z23" s="1071"/>
      <c r="AA23" s="1071">
        <v>1441</v>
      </c>
      <c r="AB23" s="1071"/>
      <c r="AC23" s="1071"/>
      <c r="AD23" s="1071"/>
      <c r="AE23" s="1078"/>
      <c r="AF23" s="1079">
        <v>1103</v>
      </c>
      <c r="AG23" s="1071"/>
      <c r="AH23" s="1071"/>
      <c r="AI23" s="1071"/>
      <c r="AJ23" s="1080"/>
      <c r="AK23" s="1081"/>
      <c r="AL23" s="1082"/>
      <c r="AM23" s="1082"/>
      <c r="AN23" s="1082"/>
      <c r="AO23" s="1082"/>
      <c r="AP23" s="1071">
        <v>19162</v>
      </c>
      <c r="AQ23" s="1071"/>
      <c r="AR23" s="1071"/>
      <c r="AS23" s="1071"/>
      <c r="AT23" s="1071"/>
      <c r="AU23" s="1072"/>
      <c r="AV23" s="1072"/>
      <c r="AW23" s="1072"/>
      <c r="AX23" s="1072"/>
      <c r="AY23" s="1073"/>
      <c r="AZ23" s="1074" t="s">
        <v>397</v>
      </c>
      <c r="BA23" s="1075"/>
      <c r="BB23" s="1075"/>
      <c r="BC23" s="1075"/>
      <c r="BD23" s="1076"/>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x14ac:dyDescent="0.25">
      <c r="A24" s="1070" t="s">
        <v>398</v>
      </c>
      <c r="B24" s="1070"/>
      <c r="C24" s="1070"/>
      <c r="D24" s="1070"/>
      <c r="E24" s="1070"/>
      <c r="F24" s="1070"/>
      <c r="G24" s="1070"/>
      <c r="H24" s="1070"/>
      <c r="I24" s="1070"/>
      <c r="J24" s="1070"/>
      <c r="K24" s="1070"/>
      <c r="L24" s="1070"/>
      <c r="M24" s="1070"/>
      <c r="N24" s="1070"/>
      <c r="O24" s="1070"/>
      <c r="P24" s="1070"/>
      <c r="Q24" s="1070"/>
      <c r="R24" s="1070"/>
      <c r="S24" s="1070"/>
      <c r="T24" s="1070"/>
      <c r="U24" s="1070"/>
      <c r="V24" s="1070"/>
      <c r="W24" s="1070"/>
      <c r="X24" s="1070"/>
      <c r="Y24" s="1070"/>
      <c r="Z24" s="1070"/>
      <c r="AA24" s="1070"/>
      <c r="AB24" s="1070"/>
      <c r="AC24" s="1070"/>
      <c r="AD24" s="1070"/>
      <c r="AE24" s="1070"/>
      <c r="AF24" s="1070"/>
      <c r="AG24" s="1070"/>
      <c r="AH24" s="1070"/>
      <c r="AI24" s="1070"/>
      <c r="AJ24" s="1070"/>
      <c r="AK24" s="1070"/>
      <c r="AL24" s="1070"/>
      <c r="AM24" s="1070"/>
      <c r="AN24" s="1070"/>
      <c r="AO24" s="1070"/>
      <c r="AP24" s="1070"/>
      <c r="AQ24" s="1070"/>
      <c r="AR24" s="1070"/>
      <c r="AS24" s="1070"/>
      <c r="AT24" s="1070"/>
      <c r="AU24" s="1070"/>
      <c r="AV24" s="1070"/>
      <c r="AW24" s="1070"/>
      <c r="AX24" s="1070"/>
      <c r="AY24" s="1070"/>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x14ac:dyDescent="0.3">
      <c r="A25" s="1069" t="s">
        <v>399</v>
      </c>
      <c r="B25" s="1069"/>
      <c r="C25" s="1069"/>
      <c r="D25" s="1069"/>
      <c r="E25" s="1069"/>
      <c r="F25" s="1069"/>
      <c r="G25" s="1069"/>
      <c r="H25" s="1069"/>
      <c r="I25" s="1069"/>
      <c r="J25" s="1069"/>
      <c r="K25" s="1069"/>
      <c r="L25" s="1069"/>
      <c r="M25" s="1069"/>
      <c r="N25" s="1069"/>
      <c r="O25" s="1069"/>
      <c r="P25" s="1069"/>
      <c r="Q25" s="1069"/>
      <c r="R25" s="1069"/>
      <c r="S25" s="1069"/>
      <c r="T25" s="1069"/>
      <c r="U25" s="1069"/>
      <c r="V25" s="1069"/>
      <c r="W25" s="1069"/>
      <c r="X25" s="1069"/>
      <c r="Y25" s="1069"/>
      <c r="Z25" s="1069"/>
      <c r="AA25" s="1069"/>
      <c r="AB25" s="1069"/>
      <c r="AC25" s="1069"/>
      <c r="AD25" s="1069"/>
      <c r="AE25" s="1069"/>
      <c r="AF25" s="1069"/>
      <c r="AG25" s="1069"/>
      <c r="AH25" s="1069"/>
      <c r="AI25" s="1069"/>
      <c r="AJ25" s="1069"/>
      <c r="AK25" s="1069"/>
      <c r="AL25" s="1069"/>
      <c r="AM25" s="1069"/>
      <c r="AN25" s="1069"/>
      <c r="AO25" s="1069"/>
      <c r="AP25" s="1069"/>
      <c r="AQ25" s="1069"/>
      <c r="AR25" s="1069"/>
      <c r="AS25" s="1069"/>
      <c r="AT25" s="1069"/>
      <c r="AU25" s="1069"/>
      <c r="AV25" s="1069"/>
      <c r="AW25" s="1069"/>
      <c r="AX25" s="1069"/>
      <c r="AY25" s="1069"/>
      <c r="AZ25" s="1069"/>
      <c r="BA25" s="1069"/>
      <c r="BB25" s="1069"/>
      <c r="BC25" s="1069"/>
      <c r="BD25" s="1069"/>
      <c r="BE25" s="1069"/>
      <c r="BF25" s="1069"/>
      <c r="BG25" s="1069"/>
      <c r="BH25" s="1069"/>
      <c r="BI25" s="1069"/>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5">
      <c r="A26" s="1008" t="s">
        <v>374</v>
      </c>
      <c r="B26" s="1009"/>
      <c r="C26" s="1009"/>
      <c r="D26" s="1009"/>
      <c r="E26" s="1009"/>
      <c r="F26" s="1009"/>
      <c r="G26" s="1009"/>
      <c r="H26" s="1009"/>
      <c r="I26" s="1009"/>
      <c r="J26" s="1009"/>
      <c r="K26" s="1009"/>
      <c r="L26" s="1009"/>
      <c r="M26" s="1009"/>
      <c r="N26" s="1009"/>
      <c r="O26" s="1009"/>
      <c r="P26" s="1010"/>
      <c r="Q26" s="1014" t="s">
        <v>400</v>
      </c>
      <c r="R26" s="1015"/>
      <c r="S26" s="1015"/>
      <c r="T26" s="1015"/>
      <c r="U26" s="1016"/>
      <c r="V26" s="1014" t="s">
        <v>401</v>
      </c>
      <c r="W26" s="1015"/>
      <c r="X26" s="1015"/>
      <c r="Y26" s="1015"/>
      <c r="Z26" s="1016"/>
      <c r="AA26" s="1014" t="s">
        <v>402</v>
      </c>
      <c r="AB26" s="1015"/>
      <c r="AC26" s="1015"/>
      <c r="AD26" s="1015"/>
      <c r="AE26" s="1015"/>
      <c r="AF26" s="1065" t="s">
        <v>403</v>
      </c>
      <c r="AG26" s="1021"/>
      <c r="AH26" s="1021"/>
      <c r="AI26" s="1021"/>
      <c r="AJ26" s="1066"/>
      <c r="AK26" s="1015" t="s">
        <v>404</v>
      </c>
      <c r="AL26" s="1015"/>
      <c r="AM26" s="1015"/>
      <c r="AN26" s="1015"/>
      <c r="AO26" s="1016"/>
      <c r="AP26" s="1014" t="s">
        <v>405</v>
      </c>
      <c r="AQ26" s="1015"/>
      <c r="AR26" s="1015"/>
      <c r="AS26" s="1015"/>
      <c r="AT26" s="1016"/>
      <c r="AU26" s="1014" t="s">
        <v>406</v>
      </c>
      <c r="AV26" s="1015"/>
      <c r="AW26" s="1015"/>
      <c r="AX26" s="1015"/>
      <c r="AY26" s="1016"/>
      <c r="AZ26" s="1014" t="s">
        <v>407</v>
      </c>
      <c r="BA26" s="1015"/>
      <c r="BB26" s="1015"/>
      <c r="BC26" s="1015"/>
      <c r="BD26" s="1016"/>
      <c r="BE26" s="1014" t="s">
        <v>381</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3">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67"/>
      <c r="AG27" s="1024"/>
      <c r="AH27" s="1024"/>
      <c r="AI27" s="1024"/>
      <c r="AJ27" s="1068"/>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5">
      <c r="A28" s="237">
        <v>1</v>
      </c>
      <c r="B28" s="998" t="s">
        <v>408</v>
      </c>
      <c r="C28" s="999"/>
      <c r="D28" s="999"/>
      <c r="E28" s="999"/>
      <c r="F28" s="999"/>
      <c r="G28" s="999"/>
      <c r="H28" s="999"/>
      <c r="I28" s="999"/>
      <c r="J28" s="999"/>
      <c r="K28" s="999"/>
      <c r="L28" s="999"/>
      <c r="M28" s="999"/>
      <c r="N28" s="999"/>
      <c r="O28" s="999"/>
      <c r="P28" s="1000"/>
      <c r="Q28" s="1060">
        <v>3314</v>
      </c>
      <c r="R28" s="1061"/>
      <c r="S28" s="1061"/>
      <c r="T28" s="1061"/>
      <c r="U28" s="1061"/>
      <c r="V28" s="1061">
        <v>3191</v>
      </c>
      <c r="W28" s="1061"/>
      <c r="X28" s="1061"/>
      <c r="Y28" s="1061"/>
      <c r="Z28" s="1061"/>
      <c r="AA28" s="1061">
        <v>123</v>
      </c>
      <c r="AB28" s="1061"/>
      <c r="AC28" s="1061"/>
      <c r="AD28" s="1061"/>
      <c r="AE28" s="1062"/>
      <c r="AF28" s="1063">
        <v>123</v>
      </c>
      <c r="AG28" s="1061"/>
      <c r="AH28" s="1061"/>
      <c r="AI28" s="1061"/>
      <c r="AJ28" s="1064"/>
      <c r="AK28" s="1055">
        <v>258</v>
      </c>
      <c r="AL28" s="1056"/>
      <c r="AM28" s="1056"/>
      <c r="AN28" s="1056"/>
      <c r="AO28" s="1056"/>
      <c r="AP28" s="1056" t="s">
        <v>529</v>
      </c>
      <c r="AQ28" s="1056"/>
      <c r="AR28" s="1056"/>
      <c r="AS28" s="1056"/>
      <c r="AT28" s="1056"/>
      <c r="AU28" s="1056" t="s">
        <v>529</v>
      </c>
      <c r="AV28" s="1056"/>
      <c r="AW28" s="1056"/>
      <c r="AX28" s="1056"/>
      <c r="AY28" s="1056"/>
      <c r="AZ28" s="1057"/>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5">
      <c r="A29" s="237">
        <v>2</v>
      </c>
      <c r="B29" s="1043" t="s">
        <v>409</v>
      </c>
      <c r="C29" s="1044"/>
      <c r="D29" s="1044"/>
      <c r="E29" s="1044"/>
      <c r="F29" s="1044"/>
      <c r="G29" s="1044"/>
      <c r="H29" s="1044"/>
      <c r="I29" s="1044"/>
      <c r="J29" s="1044"/>
      <c r="K29" s="1044"/>
      <c r="L29" s="1044"/>
      <c r="M29" s="1044"/>
      <c r="N29" s="1044"/>
      <c r="O29" s="1044"/>
      <c r="P29" s="1045"/>
      <c r="Q29" s="1051">
        <v>3817</v>
      </c>
      <c r="R29" s="1052"/>
      <c r="S29" s="1052"/>
      <c r="T29" s="1052"/>
      <c r="U29" s="1052"/>
      <c r="V29" s="1052">
        <v>3482</v>
      </c>
      <c r="W29" s="1052"/>
      <c r="X29" s="1052"/>
      <c r="Y29" s="1052"/>
      <c r="Z29" s="1052"/>
      <c r="AA29" s="1052">
        <v>335</v>
      </c>
      <c r="AB29" s="1052"/>
      <c r="AC29" s="1052"/>
      <c r="AD29" s="1052"/>
      <c r="AE29" s="1053"/>
      <c r="AF29" s="1048">
        <v>335</v>
      </c>
      <c r="AG29" s="1049"/>
      <c r="AH29" s="1049"/>
      <c r="AI29" s="1049"/>
      <c r="AJ29" s="1050"/>
      <c r="AK29" s="993">
        <v>587</v>
      </c>
      <c r="AL29" s="984"/>
      <c r="AM29" s="984"/>
      <c r="AN29" s="984"/>
      <c r="AO29" s="984"/>
      <c r="AP29" s="984" t="s">
        <v>529</v>
      </c>
      <c r="AQ29" s="984"/>
      <c r="AR29" s="984"/>
      <c r="AS29" s="984"/>
      <c r="AT29" s="984"/>
      <c r="AU29" s="984" t="s">
        <v>529</v>
      </c>
      <c r="AV29" s="984"/>
      <c r="AW29" s="984"/>
      <c r="AX29" s="984"/>
      <c r="AY29" s="984"/>
      <c r="AZ29" s="1054"/>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5">
      <c r="A30" s="237">
        <v>3</v>
      </c>
      <c r="B30" s="1043" t="s">
        <v>410</v>
      </c>
      <c r="C30" s="1044"/>
      <c r="D30" s="1044"/>
      <c r="E30" s="1044"/>
      <c r="F30" s="1044"/>
      <c r="G30" s="1044"/>
      <c r="H30" s="1044"/>
      <c r="I30" s="1044"/>
      <c r="J30" s="1044"/>
      <c r="K30" s="1044"/>
      <c r="L30" s="1044"/>
      <c r="M30" s="1044"/>
      <c r="N30" s="1044"/>
      <c r="O30" s="1044"/>
      <c r="P30" s="1045"/>
      <c r="Q30" s="1051">
        <v>341</v>
      </c>
      <c r="R30" s="1052"/>
      <c r="S30" s="1052"/>
      <c r="T30" s="1052"/>
      <c r="U30" s="1052"/>
      <c r="V30" s="1052">
        <v>341</v>
      </c>
      <c r="W30" s="1052"/>
      <c r="X30" s="1052"/>
      <c r="Y30" s="1052"/>
      <c r="Z30" s="1052"/>
      <c r="AA30" s="1052">
        <v>0</v>
      </c>
      <c r="AB30" s="1052"/>
      <c r="AC30" s="1052"/>
      <c r="AD30" s="1052"/>
      <c r="AE30" s="1053"/>
      <c r="AF30" s="1048">
        <v>0</v>
      </c>
      <c r="AG30" s="1049"/>
      <c r="AH30" s="1049"/>
      <c r="AI30" s="1049"/>
      <c r="AJ30" s="1050"/>
      <c r="AK30" s="993">
        <v>83</v>
      </c>
      <c r="AL30" s="984"/>
      <c r="AM30" s="984"/>
      <c r="AN30" s="984"/>
      <c r="AO30" s="984"/>
      <c r="AP30" s="984" t="s">
        <v>529</v>
      </c>
      <c r="AQ30" s="984"/>
      <c r="AR30" s="984"/>
      <c r="AS30" s="984"/>
      <c r="AT30" s="984"/>
      <c r="AU30" s="984" t="s">
        <v>529</v>
      </c>
      <c r="AV30" s="984"/>
      <c r="AW30" s="984"/>
      <c r="AX30" s="984"/>
      <c r="AY30" s="984"/>
      <c r="AZ30" s="1054"/>
      <c r="BA30" s="1054"/>
      <c r="BB30" s="1054"/>
      <c r="BC30" s="1054"/>
      <c r="BD30" s="1054"/>
      <c r="BE30" s="985"/>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5">
      <c r="A31" s="237">
        <v>4</v>
      </c>
      <c r="B31" s="1043" t="s">
        <v>411</v>
      </c>
      <c r="C31" s="1044"/>
      <c r="D31" s="1044"/>
      <c r="E31" s="1044"/>
      <c r="F31" s="1044"/>
      <c r="G31" s="1044"/>
      <c r="H31" s="1044"/>
      <c r="I31" s="1044"/>
      <c r="J31" s="1044"/>
      <c r="K31" s="1044"/>
      <c r="L31" s="1044"/>
      <c r="M31" s="1044"/>
      <c r="N31" s="1044"/>
      <c r="O31" s="1044"/>
      <c r="P31" s="1045"/>
      <c r="Q31" s="1051">
        <v>1152</v>
      </c>
      <c r="R31" s="1052"/>
      <c r="S31" s="1052"/>
      <c r="T31" s="1052"/>
      <c r="U31" s="1052"/>
      <c r="V31" s="1052">
        <v>905</v>
      </c>
      <c r="W31" s="1052"/>
      <c r="X31" s="1052"/>
      <c r="Y31" s="1052"/>
      <c r="Z31" s="1052"/>
      <c r="AA31" s="1052">
        <v>247</v>
      </c>
      <c r="AB31" s="1052"/>
      <c r="AC31" s="1052"/>
      <c r="AD31" s="1052"/>
      <c r="AE31" s="1053"/>
      <c r="AF31" s="1048">
        <v>287</v>
      </c>
      <c r="AG31" s="1049"/>
      <c r="AH31" s="1049"/>
      <c r="AI31" s="1049"/>
      <c r="AJ31" s="1050"/>
      <c r="AK31" s="993">
        <v>439</v>
      </c>
      <c r="AL31" s="984"/>
      <c r="AM31" s="984"/>
      <c r="AN31" s="984"/>
      <c r="AO31" s="984"/>
      <c r="AP31" s="984">
        <v>8019</v>
      </c>
      <c r="AQ31" s="984"/>
      <c r="AR31" s="984"/>
      <c r="AS31" s="984"/>
      <c r="AT31" s="984"/>
      <c r="AU31" s="984">
        <v>5813</v>
      </c>
      <c r="AV31" s="984"/>
      <c r="AW31" s="984"/>
      <c r="AX31" s="984"/>
      <c r="AY31" s="984"/>
      <c r="AZ31" s="1054" t="s">
        <v>529</v>
      </c>
      <c r="BA31" s="1054"/>
      <c r="BB31" s="1054"/>
      <c r="BC31" s="1054"/>
      <c r="BD31" s="1054"/>
      <c r="BE31" s="985" t="s">
        <v>412</v>
      </c>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5">
      <c r="A32" s="237">
        <v>5</v>
      </c>
      <c r="B32" s="1043" t="s">
        <v>413</v>
      </c>
      <c r="C32" s="1044"/>
      <c r="D32" s="1044"/>
      <c r="E32" s="1044"/>
      <c r="F32" s="1044"/>
      <c r="G32" s="1044"/>
      <c r="H32" s="1044"/>
      <c r="I32" s="1044"/>
      <c r="J32" s="1044"/>
      <c r="K32" s="1044"/>
      <c r="L32" s="1044"/>
      <c r="M32" s="1044"/>
      <c r="N32" s="1044"/>
      <c r="O32" s="1044"/>
      <c r="P32" s="1045"/>
      <c r="Q32" s="1051">
        <v>718</v>
      </c>
      <c r="R32" s="1052"/>
      <c r="S32" s="1052"/>
      <c r="T32" s="1052"/>
      <c r="U32" s="1052"/>
      <c r="V32" s="1052">
        <v>542</v>
      </c>
      <c r="W32" s="1052"/>
      <c r="X32" s="1052"/>
      <c r="Y32" s="1052"/>
      <c r="Z32" s="1052"/>
      <c r="AA32" s="1052">
        <v>176</v>
      </c>
      <c r="AB32" s="1052"/>
      <c r="AC32" s="1052"/>
      <c r="AD32" s="1052"/>
      <c r="AE32" s="1053"/>
      <c r="AF32" s="1048">
        <v>103</v>
      </c>
      <c r="AG32" s="1049"/>
      <c r="AH32" s="1049"/>
      <c r="AI32" s="1049"/>
      <c r="AJ32" s="1050"/>
      <c r="AK32" s="993">
        <v>313</v>
      </c>
      <c r="AL32" s="984"/>
      <c r="AM32" s="984"/>
      <c r="AN32" s="984"/>
      <c r="AO32" s="984"/>
      <c r="AP32" s="984">
        <v>4446</v>
      </c>
      <c r="AQ32" s="984"/>
      <c r="AR32" s="984"/>
      <c r="AS32" s="984"/>
      <c r="AT32" s="984"/>
      <c r="AU32" s="984">
        <v>3917</v>
      </c>
      <c r="AV32" s="984"/>
      <c r="AW32" s="984"/>
      <c r="AX32" s="984"/>
      <c r="AY32" s="984"/>
      <c r="AZ32" s="1054" t="s">
        <v>529</v>
      </c>
      <c r="BA32" s="1054"/>
      <c r="BB32" s="1054"/>
      <c r="BC32" s="1054"/>
      <c r="BD32" s="1054"/>
      <c r="BE32" s="985" t="s">
        <v>414</v>
      </c>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5">
      <c r="A33" s="237">
        <v>6</v>
      </c>
      <c r="B33" s="1043" t="s">
        <v>415</v>
      </c>
      <c r="C33" s="1044"/>
      <c r="D33" s="1044"/>
      <c r="E33" s="1044"/>
      <c r="F33" s="1044"/>
      <c r="G33" s="1044"/>
      <c r="H33" s="1044"/>
      <c r="I33" s="1044"/>
      <c r="J33" s="1044"/>
      <c r="K33" s="1044"/>
      <c r="L33" s="1044"/>
      <c r="M33" s="1044"/>
      <c r="N33" s="1044"/>
      <c r="O33" s="1044"/>
      <c r="P33" s="1045"/>
      <c r="Q33" s="1051">
        <v>658</v>
      </c>
      <c r="R33" s="1052"/>
      <c r="S33" s="1052"/>
      <c r="T33" s="1052"/>
      <c r="U33" s="1052"/>
      <c r="V33" s="1052">
        <v>534</v>
      </c>
      <c r="W33" s="1052"/>
      <c r="X33" s="1052"/>
      <c r="Y33" s="1052"/>
      <c r="Z33" s="1052"/>
      <c r="AA33" s="1052">
        <v>124</v>
      </c>
      <c r="AB33" s="1052"/>
      <c r="AC33" s="1052"/>
      <c r="AD33" s="1052"/>
      <c r="AE33" s="1053"/>
      <c r="AF33" s="1048">
        <v>624</v>
      </c>
      <c r="AG33" s="1049"/>
      <c r="AH33" s="1049"/>
      <c r="AI33" s="1049"/>
      <c r="AJ33" s="1050"/>
      <c r="AK33" s="993">
        <v>0</v>
      </c>
      <c r="AL33" s="984"/>
      <c r="AM33" s="984"/>
      <c r="AN33" s="984"/>
      <c r="AO33" s="984"/>
      <c r="AP33" s="984">
        <v>2348</v>
      </c>
      <c r="AQ33" s="984"/>
      <c r="AR33" s="984"/>
      <c r="AS33" s="984"/>
      <c r="AT33" s="984"/>
      <c r="AU33" s="984">
        <v>72</v>
      </c>
      <c r="AV33" s="984"/>
      <c r="AW33" s="984"/>
      <c r="AX33" s="984"/>
      <c r="AY33" s="984"/>
      <c r="AZ33" s="1054" t="s">
        <v>529</v>
      </c>
      <c r="BA33" s="1054"/>
      <c r="BB33" s="1054"/>
      <c r="BC33" s="1054"/>
      <c r="BD33" s="1054"/>
      <c r="BE33" s="985" t="s">
        <v>412</v>
      </c>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5">
      <c r="A34" s="237">
        <v>7</v>
      </c>
      <c r="B34" s="1043" t="s">
        <v>416</v>
      </c>
      <c r="C34" s="1044"/>
      <c r="D34" s="1044"/>
      <c r="E34" s="1044"/>
      <c r="F34" s="1044"/>
      <c r="G34" s="1044"/>
      <c r="H34" s="1044"/>
      <c r="I34" s="1044"/>
      <c r="J34" s="1044"/>
      <c r="K34" s="1044"/>
      <c r="L34" s="1044"/>
      <c r="M34" s="1044"/>
      <c r="N34" s="1044"/>
      <c r="O34" s="1044"/>
      <c r="P34" s="1045"/>
      <c r="Q34" s="1051">
        <v>209</v>
      </c>
      <c r="R34" s="1052"/>
      <c r="S34" s="1052"/>
      <c r="T34" s="1052"/>
      <c r="U34" s="1052"/>
      <c r="V34" s="1052">
        <v>178</v>
      </c>
      <c r="W34" s="1052"/>
      <c r="X34" s="1052"/>
      <c r="Y34" s="1052"/>
      <c r="Z34" s="1052"/>
      <c r="AA34" s="1052">
        <v>31</v>
      </c>
      <c r="AB34" s="1052"/>
      <c r="AC34" s="1052"/>
      <c r="AD34" s="1052"/>
      <c r="AE34" s="1053"/>
      <c r="AF34" s="1048">
        <v>93</v>
      </c>
      <c r="AG34" s="1049"/>
      <c r="AH34" s="1049"/>
      <c r="AI34" s="1049"/>
      <c r="AJ34" s="1050"/>
      <c r="AK34" s="993">
        <v>34</v>
      </c>
      <c r="AL34" s="984"/>
      <c r="AM34" s="984"/>
      <c r="AN34" s="984"/>
      <c r="AO34" s="984"/>
      <c r="AP34" s="984">
        <v>499</v>
      </c>
      <c r="AQ34" s="984"/>
      <c r="AR34" s="984"/>
      <c r="AS34" s="984"/>
      <c r="AT34" s="984"/>
      <c r="AU34" s="984">
        <v>129</v>
      </c>
      <c r="AV34" s="984"/>
      <c r="AW34" s="984"/>
      <c r="AX34" s="984"/>
      <c r="AY34" s="984"/>
      <c r="AZ34" s="1054" t="s">
        <v>529</v>
      </c>
      <c r="BA34" s="1054"/>
      <c r="BB34" s="1054"/>
      <c r="BC34" s="1054"/>
      <c r="BD34" s="1054"/>
      <c r="BE34" s="985" t="s">
        <v>417</v>
      </c>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5">
      <c r="A35" s="237">
        <v>8</v>
      </c>
      <c r="B35" s="1043" t="s">
        <v>418</v>
      </c>
      <c r="C35" s="1044"/>
      <c r="D35" s="1044"/>
      <c r="E35" s="1044"/>
      <c r="F35" s="1044"/>
      <c r="G35" s="1044"/>
      <c r="H35" s="1044"/>
      <c r="I35" s="1044"/>
      <c r="J35" s="1044"/>
      <c r="K35" s="1044"/>
      <c r="L35" s="1044"/>
      <c r="M35" s="1044"/>
      <c r="N35" s="1044"/>
      <c r="O35" s="1044"/>
      <c r="P35" s="1045"/>
      <c r="Q35" s="1051">
        <v>12</v>
      </c>
      <c r="R35" s="1052"/>
      <c r="S35" s="1052"/>
      <c r="T35" s="1052"/>
      <c r="U35" s="1052"/>
      <c r="V35" s="1052">
        <v>10</v>
      </c>
      <c r="W35" s="1052"/>
      <c r="X35" s="1052"/>
      <c r="Y35" s="1052"/>
      <c r="Z35" s="1052"/>
      <c r="AA35" s="1052">
        <v>2</v>
      </c>
      <c r="AB35" s="1052"/>
      <c r="AC35" s="1052"/>
      <c r="AD35" s="1052"/>
      <c r="AE35" s="1053"/>
      <c r="AF35" s="1048">
        <v>12</v>
      </c>
      <c r="AG35" s="1049"/>
      <c r="AH35" s="1049"/>
      <c r="AI35" s="1049"/>
      <c r="AJ35" s="1050"/>
      <c r="AK35" s="993">
        <v>1</v>
      </c>
      <c r="AL35" s="984"/>
      <c r="AM35" s="984"/>
      <c r="AN35" s="984"/>
      <c r="AO35" s="984"/>
      <c r="AP35" s="984">
        <v>4</v>
      </c>
      <c r="AQ35" s="984"/>
      <c r="AR35" s="984"/>
      <c r="AS35" s="984"/>
      <c r="AT35" s="984"/>
      <c r="AU35" s="984">
        <v>4</v>
      </c>
      <c r="AV35" s="984"/>
      <c r="AW35" s="984"/>
      <c r="AX35" s="984"/>
      <c r="AY35" s="984"/>
      <c r="AZ35" s="1054" t="s">
        <v>529</v>
      </c>
      <c r="BA35" s="1054"/>
      <c r="BB35" s="1054"/>
      <c r="BC35" s="1054"/>
      <c r="BD35" s="1054"/>
      <c r="BE35" s="985" t="s">
        <v>414</v>
      </c>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5">
      <c r="A36" s="237">
        <v>9</v>
      </c>
      <c r="B36" s="1043" t="s">
        <v>419</v>
      </c>
      <c r="C36" s="1044"/>
      <c r="D36" s="1044"/>
      <c r="E36" s="1044"/>
      <c r="F36" s="1044"/>
      <c r="G36" s="1044"/>
      <c r="H36" s="1044"/>
      <c r="I36" s="1044"/>
      <c r="J36" s="1044"/>
      <c r="K36" s="1044"/>
      <c r="L36" s="1044"/>
      <c r="M36" s="1044"/>
      <c r="N36" s="1044"/>
      <c r="O36" s="1044"/>
      <c r="P36" s="1045"/>
      <c r="Q36" s="1051">
        <v>205</v>
      </c>
      <c r="R36" s="1052"/>
      <c r="S36" s="1052"/>
      <c r="T36" s="1052"/>
      <c r="U36" s="1052"/>
      <c r="V36" s="1052">
        <v>204</v>
      </c>
      <c r="W36" s="1052"/>
      <c r="X36" s="1052"/>
      <c r="Y36" s="1052"/>
      <c r="Z36" s="1052"/>
      <c r="AA36" s="1052">
        <v>0</v>
      </c>
      <c r="AB36" s="1052"/>
      <c r="AC36" s="1052"/>
      <c r="AD36" s="1052"/>
      <c r="AE36" s="1053"/>
      <c r="AF36" s="1048">
        <v>0</v>
      </c>
      <c r="AG36" s="1049"/>
      <c r="AH36" s="1049"/>
      <c r="AI36" s="1049"/>
      <c r="AJ36" s="1050"/>
      <c r="AK36" s="993">
        <v>17</v>
      </c>
      <c r="AL36" s="984"/>
      <c r="AM36" s="984"/>
      <c r="AN36" s="984"/>
      <c r="AO36" s="984"/>
      <c r="AP36" s="984">
        <v>32</v>
      </c>
      <c r="AQ36" s="984"/>
      <c r="AR36" s="984"/>
      <c r="AS36" s="984"/>
      <c r="AT36" s="984"/>
      <c r="AU36" s="984">
        <v>3</v>
      </c>
      <c r="AV36" s="984"/>
      <c r="AW36" s="984"/>
      <c r="AX36" s="984"/>
      <c r="AY36" s="984"/>
      <c r="AZ36" s="1054" t="s">
        <v>529</v>
      </c>
      <c r="BA36" s="1054"/>
      <c r="BB36" s="1054"/>
      <c r="BC36" s="1054"/>
      <c r="BD36" s="1054"/>
      <c r="BE36" s="985" t="s">
        <v>420</v>
      </c>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5">
      <c r="A37" s="237">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5">
      <c r="A38" s="237">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5">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5">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5">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5">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5">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5">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5">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5">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5">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5">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5">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5">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5">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5">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5">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5">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5">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5">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5">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5">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5">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5">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3">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5">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421</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3">
      <c r="A63" s="235" t="s">
        <v>395</v>
      </c>
      <c r="B63" s="950" t="s">
        <v>422</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1577</v>
      </c>
      <c r="AG63" s="972"/>
      <c r="AH63" s="972"/>
      <c r="AI63" s="972"/>
      <c r="AJ63" s="1035"/>
      <c r="AK63" s="1036"/>
      <c r="AL63" s="976"/>
      <c r="AM63" s="976"/>
      <c r="AN63" s="976"/>
      <c r="AO63" s="976"/>
      <c r="AP63" s="972">
        <v>15348</v>
      </c>
      <c r="AQ63" s="972"/>
      <c r="AR63" s="972"/>
      <c r="AS63" s="972"/>
      <c r="AT63" s="972"/>
      <c r="AU63" s="972">
        <v>9938</v>
      </c>
      <c r="AV63" s="972"/>
      <c r="AW63" s="972"/>
      <c r="AX63" s="972"/>
      <c r="AY63" s="972"/>
      <c r="AZ63" s="1030"/>
      <c r="BA63" s="1030"/>
      <c r="BB63" s="1030"/>
      <c r="BC63" s="1030"/>
      <c r="BD63" s="1030"/>
      <c r="BE63" s="973"/>
      <c r="BF63" s="973"/>
      <c r="BG63" s="973"/>
      <c r="BH63" s="973"/>
      <c r="BI63" s="974"/>
      <c r="BJ63" s="1031" t="s">
        <v>175</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3">
      <c r="A65" s="226" t="s">
        <v>423</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5">
      <c r="A66" s="1008" t="s">
        <v>424</v>
      </c>
      <c r="B66" s="1009"/>
      <c r="C66" s="1009"/>
      <c r="D66" s="1009"/>
      <c r="E66" s="1009"/>
      <c r="F66" s="1009"/>
      <c r="G66" s="1009"/>
      <c r="H66" s="1009"/>
      <c r="I66" s="1009"/>
      <c r="J66" s="1009"/>
      <c r="K66" s="1009"/>
      <c r="L66" s="1009"/>
      <c r="M66" s="1009"/>
      <c r="N66" s="1009"/>
      <c r="O66" s="1009"/>
      <c r="P66" s="1010"/>
      <c r="Q66" s="1014" t="s">
        <v>425</v>
      </c>
      <c r="R66" s="1015"/>
      <c r="S66" s="1015"/>
      <c r="T66" s="1015"/>
      <c r="U66" s="1016"/>
      <c r="V66" s="1014" t="s">
        <v>426</v>
      </c>
      <c r="W66" s="1015"/>
      <c r="X66" s="1015"/>
      <c r="Y66" s="1015"/>
      <c r="Z66" s="1016"/>
      <c r="AA66" s="1014" t="s">
        <v>427</v>
      </c>
      <c r="AB66" s="1015"/>
      <c r="AC66" s="1015"/>
      <c r="AD66" s="1015"/>
      <c r="AE66" s="1016"/>
      <c r="AF66" s="1020" t="s">
        <v>428</v>
      </c>
      <c r="AG66" s="1021"/>
      <c r="AH66" s="1021"/>
      <c r="AI66" s="1021"/>
      <c r="AJ66" s="1022"/>
      <c r="AK66" s="1014" t="s">
        <v>429</v>
      </c>
      <c r="AL66" s="1009"/>
      <c r="AM66" s="1009"/>
      <c r="AN66" s="1009"/>
      <c r="AO66" s="1010"/>
      <c r="AP66" s="1014" t="s">
        <v>430</v>
      </c>
      <c r="AQ66" s="1015"/>
      <c r="AR66" s="1015"/>
      <c r="AS66" s="1015"/>
      <c r="AT66" s="1016"/>
      <c r="AU66" s="1014" t="s">
        <v>431</v>
      </c>
      <c r="AV66" s="1015"/>
      <c r="AW66" s="1015"/>
      <c r="AX66" s="1015"/>
      <c r="AY66" s="1016"/>
      <c r="AZ66" s="1014" t="s">
        <v>381</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3">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5">
      <c r="A68" s="231">
        <v>1</v>
      </c>
      <c r="B68" s="998" t="s">
        <v>594</v>
      </c>
      <c r="C68" s="999"/>
      <c r="D68" s="999"/>
      <c r="E68" s="999"/>
      <c r="F68" s="999"/>
      <c r="G68" s="999"/>
      <c r="H68" s="999"/>
      <c r="I68" s="999"/>
      <c r="J68" s="999"/>
      <c r="K68" s="999"/>
      <c r="L68" s="999"/>
      <c r="M68" s="999"/>
      <c r="N68" s="999"/>
      <c r="O68" s="999"/>
      <c r="P68" s="1000"/>
      <c r="Q68" s="1001">
        <v>940</v>
      </c>
      <c r="R68" s="995"/>
      <c r="S68" s="995"/>
      <c r="T68" s="995"/>
      <c r="U68" s="995"/>
      <c r="V68" s="995">
        <v>874</v>
      </c>
      <c r="W68" s="995"/>
      <c r="X68" s="995"/>
      <c r="Y68" s="995"/>
      <c r="Z68" s="995"/>
      <c r="AA68" s="995">
        <v>66</v>
      </c>
      <c r="AB68" s="995"/>
      <c r="AC68" s="995"/>
      <c r="AD68" s="995"/>
      <c r="AE68" s="995"/>
      <c r="AF68" s="995">
        <v>66</v>
      </c>
      <c r="AG68" s="995"/>
      <c r="AH68" s="995"/>
      <c r="AI68" s="995"/>
      <c r="AJ68" s="995"/>
      <c r="AK68" s="995">
        <v>5</v>
      </c>
      <c r="AL68" s="995"/>
      <c r="AM68" s="995"/>
      <c r="AN68" s="995"/>
      <c r="AO68" s="995"/>
      <c r="AP68" s="995">
        <v>1959</v>
      </c>
      <c r="AQ68" s="995"/>
      <c r="AR68" s="995"/>
      <c r="AS68" s="995"/>
      <c r="AT68" s="995"/>
      <c r="AU68" s="995">
        <v>41</v>
      </c>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5">
      <c r="A69" s="233">
        <v>2</v>
      </c>
      <c r="B69" s="987" t="s">
        <v>595</v>
      </c>
      <c r="C69" s="988"/>
      <c r="D69" s="988"/>
      <c r="E69" s="988"/>
      <c r="F69" s="988"/>
      <c r="G69" s="988"/>
      <c r="H69" s="988"/>
      <c r="I69" s="988"/>
      <c r="J69" s="988"/>
      <c r="K69" s="988"/>
      <c r="L69" s="988"/>
      <c r="M69" s="988"/>
      <c r="N69" s="988"/>
      <c r="O69" s="988"/>
      <c r="P69" s="989"/>
      <c r="Q69" s="990">
        <v>466</v>
      </c>
      <c r="R69" s="984"/>
      <c r="S69" s="984"/>
      <c r="T69" s="984"/>
      <c r="U69" s="984"/>
      <c r="V69" s="984">
        <v>453</v>
      </c>
      <c r="W69" s="984"/>
      <c r="X69" s="984"/>
      <c r="Y69" s="984"/>
      <c r="Z69" s="984"/>
      <c r="AA69" s="984">
        <v>13</v>
      </c>
      <c r="AB69" s="984"/>
      <c r="AC69" s="984"/>
      <c r="AD69" s="984"/>
      <c r="AE69" s="984"/>
      <c r="AF69" s="984">
        <v>13</v>
      </c>
      <c r="AG69" s="984"/>
      <c r="AH69" s="984"/>
      <c r="AI69" s="984"/>
      <c r="AJ69" s="984"/>
      <c r="AK69" s="984">
        <v>0</v>
      </c>
      <c r="AL69" s="984"/>
      <c r="AM69" s="984"/>
      <c r="AN69" s="984"/>
      <c r="AO69" s="984"/>
      <c r="AP69" s="984">
        <v>264</v>
      </c>
      <c r="AQ69" s="984"/>
      <c r="AR69" s="984"/>
      <c r="AS69" s="984"/>
      <c r="AT69" s="984"/>
      <c r="AU69" s="984">
        <v>27</v>
      </c>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5">
      <c r="A70" s="233">
        <v>3</v>
      </c>
      <c r="B70" s="987" t="s">
        <v>596</v>
      </c>
      <c r="C70" s="988"/>
      <c r="D70" s="988"/>
      <c r="E70" s="988"/>
      <c r="F70" s="988"/>
      <c r="G70" s="988"/>
      <c r="H70" s="988"/>
      <c r="I70" s="988"/>
      <c r="J70" s="988"/>
      <c r="K70" s="988"/>
      <c r="L70" s="988"/>
      <c r="M70" s="988"/>
      <c r="N70" s="988"/>
      <c r="O70" s="988"/>
      <c r="P70" s="989"/>
      <c r="Q70" s="990">
        <v>67</v>
      </c>
      <c r="R70" s="984"/>
      <c r="S70" s="984"/>
      <c r="T70" s="984"/>
      <c r="U70" s="984"/>
      <c r="V70" s="984">
        <v>39</v>
      </c>
      <c r="W70" s="984"/>
      <c r="X70" s="984"/>
      <c r="Y70" s="984"/>
      <c r="Z70" s="984"/>
      <c r="AA70" s="984">
        <v>28</v>
      </c>
      <c r="AB70" s="984"/>
      <c r="AC70" s="984"/>
      <c r="AD70" s="984"/>
      <c r="AE70" s="984"/>
      <c r="AF70" s="984">
        <v>28</v>
      </c>
      <c r="AG70" s="984"/>
      <c r="AH70" s="984"/>
      <c r="AI70" s="984"/>
      <c r="AJ70" s="984"/>
      <c r="AK70" s="984">
        <v>0</v>
      </c>
      <c r="AL70" s="984"/>
      <c r="AM70" s="984"/>
      <c r="AN70" s="984"/>
      <c r="AO70" s="984"/>
      <c r="AP70" s="984" t="s">
        <v>529</v>
      </c>
      <c r="AQ70" s="984"/>
      <c r="AR70" s="984"/>
      <c r="AS70" s="984"/>
      <c r="AT70" s="984"/>
      <c r="AU70" s="984" t="s">
        <v>529</v>
      </c>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5">
      <c r="A71" s="233">
        <v>4</v>
      </c>
      <c r="B71" s="987" t="s">
        <v>597</v>
      </c>
      <c r="C71" s="988"/>
      <c r="D71" s="988"/>
      <c r="E71" s="988"/>
      <c r="F71" s="988"/>
      <c r="G71" s="988"/>
      <c r="H71" s="988"/>
      <c r="I71" s="988"/>
      <c r="J71" s="988"/>
      <c r="K71" s="988"/>
      <c r="L71" s="988"/>
      <c r="M71" s="988"/>
      <c r="N71" s="988"/>
      <c r="O71" s="988"/>
      <c r="P71" s="989"/>
      <c r="Q71" s="994">
        <v>2805</v>
      </c>
      <c r="R71" s="992"/>
      <c r="S71" s="992"/>
      <c r="T71" s="992"/>
      <c r="U71" s="993"/>
      <c r="V71" s="991">
        <v>2681</v>
      </c>
      <c r="W71" s="992"/>
      <c r="X71" s="992"/>
      <c r="Y71" s="992"/>
      <c r="Z71" s="993"/>
      <c r="AA71" s="991">
        <v>124</v>
      </c>
      <c r="AB71" s="992"/>
      <c r="AC71" s="992"/>
      <c r="AD71" s="992"/>
      <c r="AE71" s="993"/>
      <c r="AF71" s="991">
        <v>124</v>
      </c>
      <c r="AG71" s="992"/>
      <c r="AH71" s="992"/>
      <c r="AI71" s="992"/>
      <c r="AJ71" s="993"/>
      <c r="AK71" s="991">
        <v>0</v>
      </c>
      <c r="AL71" s="992"/>
      <c r="AM71" s="992"/>
      <c r="AN71" s="992"/>
      <c r="AO71" s="993"/>
      <c r="AP71" s="991">
        <v>2422</v>
      </c>
      <c r="AQ71" s="992"/>
      <c r="AR71" s="992"/>
      <c r="AS71" s="992"/>
      <c r="AT71" s="993"/>
      <c r="AU71" s="991">
        <v>417</v>
      </c>
      <c r="AV71" s="992"/>
      <c r="AW71" s="992"/>
      <c r="AX71" s="992"/>
      <c r="AY71" s="993"/>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5">
      <c r="A72" s="233">
        <v>5</v>
      </c>
      <c r="B72" s="987" t="s">
        <v>598</v>
      </c>
      <c r="C72" s="988"/>
      <c r="D72" s="988"/>
      <c r="E72" s="988"/>
      <c r="F72" s="988"/>
      <c r="G72" s="988"/>
      <c r="H72" s="988"/>
      <c r="I72" s="988"/>
      <c r="J72" s="988"/>
      <c r="K72" s="988"/>
      <c r="L72" s="988"/>
      <c r="M72" s="988"/>
      <c r="N72" s="988"/>
      <c r="O72" s="988"/>
      <c r="P72" s="989"/>
      <c r="Q72" s="994">
        <v>1182</v>
      </c>
      <c r="R72" s="992"/>
      <c r="S72" s="992"/>
      <c r="T72" s="992"/>
      <c r="U72" s="993"/>
      <c r="V72" s="991">
        <v>1142</v>
      </c>
      <c r="W72" s="992"/>
      <c r="X72" s="992"/>
      <c r="Y72" s="992"/>
      <c r="Z72" s="993"/>
      <c r="AA72" s="991">
        <v>40</v>
      </c>
      <c r="AB72" s="992"/>
      <c r="AC72" s="992"/>
      <c r="AD72" s="992"/>
      <c r="AE72" s="993"/>
      <c r="AF72" s="991">
        <v>40</v>
      </c>
      <c r="AG72" s="992"/>
      <c r="AH72" s="992"/>
      <c r="AI72" s="992"/>
      <c r="AJ72" s="993"/>
      <c r="AK72" s="991">
        <v>0</v>
      </c>
      <c r="AL72" s="992"/>
      <c r="AM72" s="992"/>
      <c r="AN72" s="992"/>
      <c r="AO72" s="993"/>
      <c r="AP72" s="991">
        <v>465</v>
      </c>
      <c r="AQ72" s="992"/>
      <c r="AR72" s="992"/>
      <c r="AS72" s="992"/>
      <c r="AT72" s="993"/>
      <c r="AU72" s="991">
        <v>82</v>
      </c>
      <c r="AV72" s="992"/>
      <c r="AW72" s="992"/>
      <c r="AX72" s="992"/>
      <c r="AY72" s="993"/>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5">
      <c r="A73" s="233">
        <v>6</v>
      </c>
      <c r="B73" s="987" t="s">
        <v>599</v>
      </c>
      <c r="C73" s="988"/>
      <c r="D73" s="988"/>
      <c r="E73" s="988"/>
      <c r="F73" s="988"/>
      <c r="G73" s="988"/>
      <c r="H73" s="988"/>
      <c r="I73" s="988"/>
      <c r="J73" s="988"/>
      <c r="K73" s="988"/>
      <c r="L73" s="988"/>
      <c r="M73" s="988"/>
      <c r="N73" s="988"/>
      <c r="O73" s="988"/>
      <c r="P73" s="989"/>
      <c r="Q73" s="990">
        <v>17</v>
      </c>
      <c r="R73" s="984"/>
      <c r="S73" s="984"/>
      <c r="T73" s="984"/>
      <c r="U73" s="984"/>
      <c r="V73" s="984">
        <v>13</v>
      </c>
      <c r="W73" s="984"/>
      <c r="X73" s="984"/>
      <c r="Y73" s="984"/>
      <c r="Z73" s="984"/>
      <c r="AA73" s="984">
        <v>4</v>
      </c>
      <c r="AB73" s="984"/>
      <c r="AC73" s="984"/>
      <c r="AD73" s="984"/>
      <c r="AE73" s="984"/>
      <c r="AF73" s="984">
        <v>4</v>
      </c>
      <c r="AG73" s="984"/>
      <c r="AH73" s="984"/>
      <c r="AI73" s="984"/>
      <c r="AJ73" s="984"/>
      <c r="AK73" s="984">
        <v>0</v>
      </c>
      <c r="AL73" s="984"/>
      <c r="AM73" s="984"/>
      <c r="AN73" s="984"/>
      <c r="AO73" s="984"/>
      <c r="AP73" s="984" t="s">
        <v>529</v>
      </c>
      <c r="AQ73" s="984"/>
      <c r="AR73" s="984"/>
      <c r="AS73" s="984"/>
      <c r="AT73" s="984"/>
      <c r="AU73" s="984" t="s">
        <v>529</v>
      </c>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5">
      <c r="A74" s="233">
        <v>7</v>
      </c>
      <c r="B74" s="987" t="s">
        <v>600</v>
      </c>
      <c r="C74" s="988"/>
      <c r="D74" s="988"/>
      <c r="E74" s="988"/>
      <c r="F74" s="988"/>
      <c r="G74" s="988"/>
      <c r="H74" s="988"/>
      <c r="I74" s="988"/>
      <c r="J74" s="988"/>
      <c r="K74" s="988"/>
      <c r="L74" s="988"/>
      <c r="M74" s="988"/>
      <c r="N74" s="988"/>
      <c r="O74" s="988"/>
      <c r="P74" s="989"/>
      <c r="Q74" s="990">
        <v>44</v>
      </c>
      <c r="R74" s="984"/>
      <c r="S74" s="984"/>
      <c r="T74" s="984"/>
      <c r="U74" s="984"/>
      <c r="V74" s="984">
        <v>37</v>
      </c>
      <c r="W74" s="984"/>
      <c r="X74" s="984"/>
      <c r="Y74" s="984"/>
      <c r="Z74" s="984"/>
      <c r="AA74" s="984">
        <v>7</v>
      </c>
      <c r="AB74" s="984"/>
      <c r="AC74" s="984"/>
      <c r="AD74" s="984"/>
      <c r="AE74" s="984"/>
      <c r="AF74" s="984">
        <v>7</v>
      </c>
      <c r="AG74" s="984"/>
      <c r="AH74" s="984"/>
      <c r="AI74" s="984"/>
      <c r="AJ74" s="984"/>
      <c r="AK74" s="984">
        <v>0</v>
      </c>
      <c r="AL74" s="984"/>
      <c r="AM74" s="984"/>
      <c r="AN74" s="984"/>
      <c r="AO74" s="984"/>
      <c r="AP74" s="984" t="s">
        <v>529</v>
      </c>
      <c r="AQ74" s="984"/>
      <c r="AR74" s="984"/>
      <c r="AS74" s="984"/>
      <c r="AT74" s="984"/>
      <c r="AU74" s="984" t="s">
        <v>529</v>
      </c>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5">
      <c r="A75" s="233">
        <v>8</v>
      </c>
      <c r="B75" s="987" t="s">
        <v>601</v>
      </c>
      <c r="C75" s="988"/>
      <c r="D75" s="988"/>
      <c r="E75" s="988"/>
      <c r="F75" s="988"/>
      <c r="G75" s="988"/>
      <c r="H75" s="988"/>
      <c r="I75" s="988"/>
      <c r="J75" s="988"/>
      <c r="K75" s="988"/>
      <c r="L75" s="988"/>
      <c r="M75" s="988"/>
      <c r="N75" s="988"/>
      <c r="O75" s="988"/>
      <c r="P75" s="989"/>
      <c r="Q75" s="990">
        <v>707</v>
      </c>
      <c r="R75" s="984"/>
      <c r="S75" s="984"/>
      <c r="T75" s="984"/>
      <c r="U75" s="984"/>
      <c r="V75" s="984">
        <v>598</v>
      </c>
      <c r="W75" s="984"/>
      <c r="X75" s="984"/>
      <c r="Y75" s="984"/>
      <c r="Z75" s="984"/>
      <c r="AA75" s="984">
        <v>109</v>
      </c>
      <c r="AB75" s="984"/>
      <c r="AC75" s="984"/>
      <c r="AD75" s="984"/>
      <c r="AE75" s="984"/>
      <c r="AF75" s="984">
        <v>109</v>
      </c>
      <c r="AG75" s="984"/>
      <c r="AH75" s="984"/>
      <c r="AI75" s="984"/>
      <c r="AJ75" s="984"/>
      <c r="AK75" s="991">
        <v>143</v>
      </c>
      <c r="AL75" s="992"/>
      <c r="AM75" s="992"/>
      <c r="AN75" s="992"/>
      <c r="AO75" s="993"/>
      <c r="AP75" s="991" t="s">
        <v>529</v>
      </c>
      <c r="AQ75" s="992"/>
      <c r="AR75" s="992"/>
      <c r="AS75" s="992"/>
      <c r="AT75" s="993"/>
      <c r="AU75" s="991" t="s">
        <v>529</v>
      </c>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5">
      <c r="A76" s="233">
        <v>9</v>
      </c>
      <c r="B76" s="987" t="s">
        <v>602</v>
      </c>
      <c r="C76" s="988"/>
      <c r="D76" s="988"/>
      <c r="E76" s="988"/>
      <c r="F76" s="988"/>
      <c r="G76" s="988"/>
      <c r="H76" s="988"/>
      <c r="I76" s="988"/>
      <c r="J76" s="988"/>
      <c r="K76" s="988"/>
      <c r="L76" s="988"/>
      <c r="M76" s="988"/>
      <c r="N76" s="988"/>
      <c r="O76" s="988"/>
      <c r="P76" s="989"/>
      <c r="Q76" s="990">
        <v>5739</v>
      </c>
      <c r="R76" s="984"/>
      <c r="S76" s="984"/>
      <c r="T76" s="984"/>
      <c r="U76" s="984"/>
      <c r="V76" s="984">
        <v>5207</v>
      </c>
      <c r="W76" s="984"/>
      <c r="X76" s="984"/>
      <c r="Y76" s="984"/>
      <c r="Z76" s="984"/>
      <c r="AA76" s="984">
        <v>532</v>
      </c>
      <c r="AB76" s="984"/>
      <c r="AC76" s="984"/>
      <c r="AD76" s="984"/>
      <c r="AE76" s="984"/>
      <c r="AF76" s="984">
        <v>532</v>
      </c>
      <c r="AG76" s="984"/>
      <c r="AH76" s="984"/>
      <c r="AI76" s="984"/>
      <c r="AJ76" s="984"/>
      <c r="AK76" s="991" t="s">
        <v>529</v>
      </c>
      <c r="AL76" s="992"/>
      <c r="AM76" s="992"/>
      <c r="AN76" s="992"/>
      <c r="AO76" s="993"/>
      <c r="AP76" s="991" t="s">
        <v>529</v>
      </c>
      <c r="AQ76" s="992"/>
      <c r="AR76" s="992"/>
      <c r="AS76" s="992"/>
      <c r="AT76" s="993"/>
      <c r="AU76" s="991" t="s">
        <v>529</v>
      </c>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5">
      <c r="A77" s="233">
        <v>10</v>
      </c>
      <c r="B77" s="987" t="s">
        <v>603</v>
      </c>
      <c r="C77" s="988"/>
      <c r="D77" s="988"/>
      <c r="E77" s="988"/>
      <c r="F77" s="988"/>
      <c r="G77" s="988"/>
      <c r="H77" s="988"/>
      <c r="I77" s="988"/>
      <c r="J77" s="988"/>
      <c r="K77" s="988"/>
      <c r="L77" s="988"/>
      <c r="M77" s="988"/>
      <c r="N77" s="988"/>
      <c r="O77" s="988"/>
      <c r="P77" s="989"/>
      <c r="Q77" s="990">
        <v>1560</v>
      </c>
      <c r="R77" s="984"/>
      <c r="S77" s="984"/>
      <c r="T77" s="984"/>
      <c r="U77" s="984"/>
      <c r="V77" s="984">
        <v>1556</v>
      </c>
      <c r="W77" s="984"/>
      <c r="X77" s="984"/>
      <c r="Y77" s="984"/>
      <c r="Z77" s="984"/>
      <c r="AA77" s="984">
        <v>4</v>
      </c>
      <c r="AB77" s="984"/>
      <c r="AC77" s="984"/>
      <c r="AD77" s="984"/>
      <c r="AE77" s="984"/>
      <c r="AF77" s="984">
        <v>4</v>
      </c>
      <c r="AG77" s="984"/>
      <c r="AH77" s="984"/>
      <c r="AI77" s="984"/>
      <c r="AJ77" s="984"/>
      <c r="AK77" s="991">
        <v>38</v>
      </c>
      <c r="AL77" s="992"/>
      <c r="AM77" s="992"/>
      <c r="AN77" s="992"/>
      <c r="AO77" s="993"/>
      <c r="AP77" s="991" t="s">
        <v>529</v>
      </c>
      <c r="AQ77" s="992"/>
      <c r="AR77" s="992"/>
      <c r="AS77" s="992"/>
      <c r="AT77" s="993"/>
      <c r="AU77" s="991" t="s">
        <v>529</v>
      </c>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5">
      <c r="A78" s="233">
        <v>11</v>
      </c>
      <c r="B78" s="987" t="s">
        <v>604</v>
      </c>
      <c r="C78" s="988"/>
      <c r="D78" s="988"/>
      <c r="E78" s="988"/>
      <c r="F78" s="988"/>
      <c r="G78" s="988"/>
      <c r="H78" s="988"/>
      <c r="I78" s="988"/>
      <c r="J78" s="988"/>
      <c r="K78" s="988"/>
      <c r="L78" s="988"/>
      <c r="M78" s="988"/>
      <c r="N78" s="988"/>
      <c r="O78" s="988"/>
      <c r="P78" s="989"/>
      <c r="Q78" s="990">
        <v>3</v>
      </c>
      <c r="R78" s="984"/>
      <c r="S78" s="984"/>
      <c r="T78" s="984"/>
      <c r="U78" s="984"/>
      <c r="V78" s="984">
        <v>2</v>
      </c>
      <c r="W78" s="984"/>
      <c r="X78" s="984"/>
      <c r="Y78" s="984"/>
      <c r="Z78" s="984"/>
      <c r="AA78" s="984">
        <v>1</v>
      </c>
      <c r="AB78" s="984"/>
      <c r="AC78" s="984"/>
      <c r="AD78" s="984"/>
      <c r="AE78" s="984"/>
      <c r="AF78" s="984">
        <v>1</v>
      </c>
      <c r="AG78" s="984"/>
      <c r="AH78" s="984"/>
      <c r="AI78" s="984"/>
      <c r="AJ78" s="984"/>
      <c r="AK78" s="984" t="s">
        <v>529</v>
      </c>
      <c r="AL78" s="984"/>
      <c r="AM78" s="984"/>
      <c r="AN78" s="984"/>
      <c r="AO78" s="984"/>
      <c r="AP78" s="984" t="s">
        <v>529</v>
      </c>
      <c r="AQ78" s="984"/>
      <c r="AR78" s="984"/>
      <c r="AS78" s="984"/>
      <c r="AT78" s="984"/>
      <c r="AU78" s="984" t="s">
        <v>529</v>
      </c>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5">
      <c r="A79" s="233">
        <v>12</v>
      </c>
      <c r="B79" s="987" t="s">
        <v>605</v>
      </c>
      <c r="C79" s="988"/>
      <c r="D79" s="988"/>
      <c r="E79" s="988"/>
      <c r="F79" s="988"/>
      <c r="G79" s="988"/>
      <c r="H79" s="988"/>
      <c r="I79" s="988"/>
      <c r="J79" s="988"/>
      <c r="K79" s="988"/>
      <c r="L79" s="988"/>
      <c r="M79" s="988"/>
      <c r="N79" s="988"/>
      <c r="O79" s="988"/>
      <c r="P79" s="989"/>
      <c r="Q79" s="990">
        <v>19</v>
      </c>
      <c r="R79" s="984"/>
      <c r="S79" s="984"/>
      <c r="T79" s="984"/>
      <c r="U79" s="984"/>
      <c r="V79" s="984">
        <v>16</v>
      </c>
      <c r="W79" s="984"/>
      <c r="X79" s="984"/>
      <c r="Y79" s="984"/>
      <c r="Z79" s="984"/>
      <c r="AA79" s="984">
        <v>3</v>
      </c>
      <c r="AB79" s="984"/>
      <c r="AC79" s="984"/>
      <c r="AD79" s="984"/>
      <c r="AE79" s="984"/>
      <c r="AF79" s="984">
        <v>3</v>
      </c>
      <c r="AG79" s="984"/>
      <c r="AH79" s="984"/>
      <c r="AI79" s="984"/>
      <c r="AJ79" s="984"/>
      <c r="AK79" s="991">
        <v>8</v>
      </c>
      <c r="AL79" s="992"/>
      <c r="AM79" s="992"/>
      <c r="AN79" s="992"/>
      <c r="AO79" s="993"/>
      <c r="AP79" s="991" t="s">
        <v>529</v>
      </c>
      <c r="AQ79" s="992"/>
      <c r="AR79" s="992"/>
      <c r="AS79" s="992"/>
      <c r="AT79" s="993"/>
      <c r="AU79" s="991" t="s">
        <v>529</v>
      </c>
      <c r="AV79" s="992"/>
      <c r="AW79" s="992"/>
      <c r="AX79" s="992"/>
      <c r="AY79" s="993"/>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5">
      <c r="A80" s="233">
        <v>13</v>
      </c>
      <c r="B80" s="987" t="s">
        <v>606</v>
      </c>
      <c r="C80" s="988"/>
      <c r="D80" s="988"/>
      <c r="E80" s="988"/>
      <c r="F80" s="988"/>
      <c r="G80" s="988"/>
      <c r="H80" s="988"/>
      <c r="I80" s="988"/>
      <c r="J80" s="988"/>
      <c r="K80" s="988"/>
      <c r="L80" s="988"/>
      <c r="M80" s="988"/>
      <c r="N80" s="988"/>
      <c r="O80" s="988"/>
      <c r="P80" s="989"/>
      <c r="Q80" s="994">
        <v>944</v>
      </c>
      <c r="R80" s="992"/>
      <c r="S80" s="992"/>
      <c r="T80" s="992"/>
      <c r="U80" s="993"/>
      <c r="V80" s="991">
        <v>884</v>
      </c>
      <c r="W80" s="992"/>
      <c r="X80" s="992"/>
      <c r="Y80" s="992"/>
      <c r="Z80" s="993"/>
      <c r="AA80" s="991">
        <v>60</v>
      </c>
      <c r="AB80" s="992"/>
      <c r="AC80" s="992"/>
      <c r="AD80" s="992"/>
      <c r="AE80" s="993"/>
      <c r="AF80" s="991">
        <v>60</v>
      </c>
      <c r="AG80" s="992"/>
      <c r="AH80" s="992"/>
      <c r="AI80" s="992"/>
      <c r="AJ80" s="993"/>
      <c r="AK80" s="984">
        <v>461</v>
      </c>
      <c r="AL80" s="984"/>
      <c r="AM80" s="984"/>
      <c r="AN80" s="984"/>
      <c r="AO80" s="984"/>
      <c r="AP80" s="984" t="s">
        <v>529</v>
      </c>
      <c r="AQ80" s="984"/>
      <c r="AR80" s="984"/>
      <c r="AS80" s="984"/>
      <c r="AT80" s="984"/>
      <c r="AU80" s="984" t="s">
        <v>529</v>
      </c>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5">
      <c r="A81" s="233">
        <v>14</v>
      </c>
      <c r="B81" s="987" t="s">
        <v>607</v>
      </c>
      <c r="C81" s="988"/>
      <c r="D81" s="988"/>
      <c r="E81" s="988"/>
      <c r="F81" s="988"/>
      <c r="G81" s="988"/>
      <c r="H81" s="988"/>
      <c r="I81" s="988"/>
      <c r="J81" s="988"/>
      <c r="K81" s="988"/>
      <c r="L81" s="988"/>
      <c r="M81" s="988"/>
      <c r="N81" s="988"/>
      <c r="O81" s="988"/>
      <c r="P81" s="989"/>
      <c r="Q81" s="994">
        <v>1095</v>
      </c>
      <c r="R81" s="992"/>
      <c r="S81" s="992"/>
      <c r="T81" s="992"/>
      <c r="U81" s="993"/>
      <c r="V81" s="991">
        <v>1056</v>
      </c>
      <c r="W81" s="992"/>
      <c r="X81" s="992"/>
      <c r="Y81" s="992"/>
      <c r="Z81" s="993"/>
      <c r="AA81" s="991">
        <v>39</v>
      </c>
      <c r="AB81" s="992"/>
      <c r="AC81" s="992"/>
      <c r="AD81" s="992"/>
      <c r="AE81" s="993"/>
      <c r="AF81" s="991">
        <v>39</v>
      </c>
      <c r="AG81" s="992"/>
      <c r="AH81" s="992"/>
      <c r="AI81" s="992"/>
      <c r="AJ81" s="993"/>
      <c r="AK81" s="991" t="s">
        <v>529</v>
      </c>
      <c r="AL81" s="992"/>
      <c r="AM81" s="992"/>
      <c r="AN81" s="992"/>
      <c r="AO81" s="993"/>
      <c r="AP81" s="991" t="s">
        <v>529</v>
      </c>
      <c r="AQ81" s="992"/>
      <c r="AR81" s="992"/>
      <c r="AS81" s="992"/>
      <c r="AT81" s="993"/>
      <c r="AU81" s="991" t="s">
        <v>529</v>
      </c>
      <c r="AV81" s="992"/>
      <c r="AW81" s="992"/>
      <c r="AX81" s="992"/>
      <c r="AY81" s="993"/>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5">
      <c r="A82" s="233">
        <v>15</v>
      </c>
      <c r="B82" s="987" t="s">
        <v>608</v>
      </c>
      <c r="C82" s="988"/>
      <c r="D82" s="988"/>
      <c r="E82" s="988"/>
      <c r="F82" s="988"/>
      <c r="G82" s="988"/>
      <c r="H82" s="988"/>
      <c r="I82" s="988"/>
      <c r="J82" s="988"/>
      <c r="K82" s="988"/>
      <c r="L82" s="988"/>
      <c r="M82" s="988"/>
      <c r="N82" s="988"/>
      <c r="O82" s="988"/>
      <c r="P82" s="989"/>
      <c r="Q82" s="994">
        <v>279741</v>
      </c>
      <c r="R82" s="992"/>
      <c r="S82" s="992"/>
      <c r="T82" s="992"/>
      <c r="U82" s="993"/>
      <c r="V82" s="991">
        <v>276725</v>
      </c>
      <c r="W82" s="992"/>
      <c r="X82" s="992"/>
      <c r="Y82" s="992"/>
      <c r="Z82" s="993"/>
      <c r="AA82" s="991">
        <v>3016</v>
      </c>
      <c r="AB82" s="992"/>
      <c r="AC82" s="992"/>
      <c r="AD82" s="992"/>
      <c r="AE82" s="993"/>
      <c r="AF82" s="991">
        <v>3016</v>
      </c>
      <c r="AG82" s="992"/>
      <c r="AH82" s="992"/>
      <c r="AI82" s="992"/>
      <c r="AJ82" s="993"/>
      <c r="AK82" s="984">
        <v>1373</v>
      </c>
      <c r="AL82" s="984"/>
      <c r="AM82" s="984"/>
      <c r="AN82" s="984"/>
      <c r="AO82" s="984"/>
      <c r="AP82" s="984" t="s">
        <v>529</v>
      </c>
      <c r="AQ82" s="984"/>
      <c r="AR82" s="984"/>
      <c r="AS82" s="984"/>
      <c r="AT82" s="984"/>
      <c r="AU82" s="991" t="s">
        <v>529</v>
      </c>
      <c r="AV82" s="992"/>
      <c r="AW82" s="992"/>
      <c r="AX82" s="992"/>
      <c r="AY82" s="993"/>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5">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5">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5">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5">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5">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3">
      <c r="A88" s="235" t="s">
        <v>395</v>
      </c>
      <c r="B88" s="950" t="s">
        <v>432</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4046</v>
      </c>
      <c r="AG88" s="972"/>
      <c r="AH88" s="972"/>
      <c r="AI88" s="972"/>
      <c r="AJ88" s="972"/>
      <c r="AK88" s="976"/>
      <c r="AL88" s="976"/>
      <c r="AM88" s="976"/>
      <c r="AN88" s="976"/>
      <c r="AO88" s="976"/>
      <c r="AP88" s="972">
        <v>5110</v>
      </c>
      <c r="AQ88" s="972"/>
      <c r="AR88" s="972"/>
      <c r="AS88" s="972"/>
      <c r="AT88" s="972"/>
      <c r="AU88" s="972">
        <v>567</v>
      </c>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3">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395</v>
      </c>
      <c r="BR102" s="950" t="s">
        <v>433</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166</v>
      </c>
      <c r="CS102" s="966"/>
      <c r="CT102" s="966"/>
      <c r="CU102" s="966"/>
      <c r="CV102" s="967"/>
      <c r="CW102" s="965">
        <v>15</v>
      </c>
      <c r="CX102" s="966"/>
      <c r="CY102" s="966"/>
      <c r="CZ102" s="966"/>
      <c r="DA102" s="967"/>
      <c r="DB102" s="965" t="s">
        <v>611</v>
      </c>
      <c r="DC102" s="966"/>
      <c r="DD102" s="966"/>
      <c r="DE102" s="966"/>
      <c r="DF102" s="967"/>
      <c r="DG102" s="965" t="s">
        <v>611</v>
      </c>
      <c r="DH102" s="966"/>
      <c r="DI102" s="966"/>
      <c r="DJ102" s="966"/>
      <c r="DK102" s="967"/>
      <c r="DL102" s="965">
        <v>393</v>
      </c>
      <c r="DM102" s="966"/>
      <c r="DN102" s="966"/>
      <c r="DO102" s="966"/>
      <c r="DP102" s="967"/>
      <c r="DQ102" s="965">
        <v>284</v>
      </c>
      <c r="DR102" s="966"/>
      <c r="DS102" s="966"/>
      <c r="DT102" s="966"/>
      <c r="DU102" s="967"/>
      <c r="DV102" s="950"/>
      <c r="DW102" s="951"/>
      <c r="DX102" s="951"/>
      <c r="DY102" s="951"/>
      <c r="DZ102" s="952"/>
      <c r="EA102" s="224"/>
    </row>
    <row r="103" spans="1:131" ht="26.25" customHeight="1" x14ac:dyDescent="0.2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434</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435</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3">
      <c r="A107" s="228" t="s">
        <v>436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437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5">
      <c r="A108" s="955" t="s">
        <v>438</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439</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5">
      <c r="A109" s="908" t="s">
        <v>440</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441</v>
      </c>
      <c r="AB109" s="909"/>
      <c r="AC109" s="909"/>
      <c r="AD109" s="909"/>
      <c r="AE109" s="910"/>
      <c r="AF109" s="911" t="s">
        <v>442</v>
      </c>
      <c r="AG109" s="909"/>
      <c r="AH109" s="909"/>
      <c r="AI109" s="909"/>
      <c r="AJ109" s="910"/>
      <c r="AK109" s="911" t="s">
        <v>311</v>
      </c>
      <c r="AL109" s="909"/>
      <c r="AM109" s="909"/>
      <c r="AN109" s="909"/>
      <c r="AO109" s="910"/>
      <c r="AP109" s="911" t="s">
        <v>443</v>
      </c>
      <c r="AQ109" s="909"/>
      <c r="AR109" s="909"/>
      <c r="AS109" s="909"/>
      <c r="AT109" s="942"/>
      <c r="AU109" s="908" t="s">
        <v>440</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441</v>
      </c>
      <c r="BR109" s="909"/>
      <c r="BS109" s="909"/>
      <c r="BT109" s="909"/>
      <c r="BU109" s="910"/>
      <c r="BV109" s="911" t="s">
        <v>442</v>
      </c>
      <c r="BW109" s="909"/>
      <c r="BX109" s="909"/>
      <c r="BY109" s="909"/>
      <c r="BZ109" s="910"/>
      <c r="CA109" s="911" t="s">
        <v>311</v>
      </c>
      <c r="CB109" s="909"/>
      <c r="CC109" s="909"/>
      <c r="CD109" s="909"/>
      <c r="CE109" s="910"/>
      <c r="CF109" s="949" t="s">
        <v>443</v>
      </c>
      <c r="CG109" s="949"/>
      <c r="CH109" s="949"/>
      <c r="CI109" s="949"/>
      <c r="CJ109" s="949"/>
      <c r="CK109" s="911" t="s">
        <v>444</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441</v>
      </c>
      <c r="DH109" s="909"/>
      <c r="DI109" s="909"/>
      <c r="DJ109" s="909"/>
      <c r="DK109" s="910"/>
      <c r="DL109" s="911" t="s">
        <v>442</v>
      </c>
      <c r="DM109" s="909"/>
      <c r="DN109" s="909"/>
      <c r="DO109" s="909"/>
      <c r="DP109" s="910"/>
      <c r="DQ109" s="911" t="s">
        <v>311</v>
      </c>
      <c r="DR109" s="909"/>
      <c r="DS109" s="909"/>
      <c r="DT109" s="909"/>
      <c r="DU109" s="910"/>
      <c r="DV109" s="911" t="s">
        <v>443</v>
      </c>
      <c r="DW109" s="909"/>
      <c r="DX109" s="909"/>
      <c r="DY109" s="909"/>
      <c r="DZ109" s="942"/>
    </row>
    <row r="110" spans="1:131" s="224" customFormat="1" ht="26.25" customHeight="1" x14ac:dyDescent="0.25">
      <c r="A110" s="820" t="s">
        <v>445</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1913158</v>
      </c>
      <c r="AB110" s="902"/>
      <c r="AC110" s="902"/>
      <c r="AD110" s="902"/>
      <c r="AE110" s="903"/>
      <c r="AF110" s="904">
        <v>1992515</v>
      </c>
      <c r="AG110" s="902"/>
      <c r="AH110" s="902"/>
      <c r="AI110" s="902"/>
      <c r="AJ110" s="903"/>
      <c r="AK110" s="904">
        <v>2012466</v>
      </c>
      <c r="AL110" s="902"/>
      <c r="AM110" s="902"/>
      <c r="AN110" s="902"/>
      <c r="AO110" s="903"/>
      <c r="AP110" s="905">
        <v>25.6</v>
      </c>
      <c r="AQ110" s="906"/>
      <c r="AR110" s="906"/>
      <c r="AS110" s="906"/>
      <c r="AT110" s="907"/>
      <c r="AU110" s="943" t="s">
        <v>74</v>
      </c>
      <c r="AV110" s="944"/>
      <c r="AW110" s="944"/>
      <c r="AX110" s="944"/>
      <c r="AY110" s="944"/>
      <c r="AZ110" s="873" t="s">
        <v>446</v>
      </c>
      <c r="BA110" s="821"/>
      <c r="BB110" s="821"/>
      <c r="BC110" s="821"/>
      <c r="BD110" s="821"/>
      <c r="BE110" s="821"/>
      <c r="BF110" s="821"/>
      <c r="BG110" s="821"/>
      <c r="BH110" s="821"/>
      <c r="BI110" s="821"/>
      <c r="BJ110" s="821"/>
      <c r="BK110" s="821"/>
      <c r="BL110" s="821"/>
      <c r="BM110" s="821"/>
      <c r="BN110" s="821"/>
      <c r="BO110" s="821"/>
      <c r="BP110" s="822"/>
      <c r="BQ110" s="874">
        <v>19746334</v>
      </c>
      <c r="BR110" s="855"/>
      <c r="BS110" s="855"/>
      <c r="BT110" s="855"/>
      <c r="BU110" s="855"/>
      <c r="BV110" s="855">
        <v>19592349</v>
      </c>
      <c r="BW110" s="855"/>
      <c r="BX110" s="855"/>
      <c r="BY110" s="855"/>
      <c r="BZ110" s="855"/>
      <c r="CA110" s="855">
        <v>19161657</v>
      </c>
      <c r="CB110" s="855"/>
      <c r="CC110" s="855"/>
      <c r="CD110" s="855"/>
      <c r="CE110" s="855"/>
      <c r="CF110" s="879">
        <v>244.2</v>
      </c>
      <c r="CG110" s="880"/>
      <c r="CH110" s="880"/>
      <c r="CI110" s="880"/>
      <c r="CJ110" s="880"/>
      <c r="CK110" s="939" t="s">
        <v>447</v>
      </c>
      <c r="CL110" s="832"/>
      <c r="CM110" s="873" t="s">
        <v>448</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449</v>
      </c>
      <c r="DH110" s="855"/>
      <c r="DI110" s="855"/>
      <c r="DJ110" s="855"/>
      <c r="DK110" s="855"/>
      <c r="DL110" s="855" t="s">
        <v>450</v>
      </c>
      <c r="DM110" s="855"/>
      <c r="DN110" s="855"/>
      <c r="DO110" s="855"/>
      <c r="DP110" s="855"/>
      <c r="DQ110" s="855" t="s">
        <v>450</v>
      </c>
      <c r="DR110" s="855"/>
      <c r="DS110" s="855"/>
      <c r="DT110" s="855"/>
      <c r="DU110" s="855"/>
      <c r="DV110" s="856" t="s">
        <v>449</v>
      </c>
      <c r="DW110" s="856"/>
      <c r="DX110" s="856"/>
      <c r="DY110" s="856"/>
      <c r="DZ110" s="857"/>
    </row>
    <row r="111" spans="1:131" s="224" customFormat="1" ht="26.25" customHeight="1" x14ac:dyDescent="0.25">
      <c r="A111" s="787" t="s">
        <v>451</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450</v>
      </c>
      <c r="AB111" s="932"/>
      <c r="AC111" s="932"/>
      <c r="AD111" s="932"/>
      <c r="AE111" s="933"/>
      <c r="AF111" s="934" t="s">
        <v>450</v>
      </c>
      <c r="AG111" s="932"/>
      <c r="AH111" s="932"/>
      <c r="AI111" s="932"/>
      <c r="AJ111" s="933"/>
      <c r="AK111" s="934" t="s">
        <v>450</v>
      </c>
      <c r="AL111" s="932"/>
      <c r="AM111" s="932"/>
      <c r="AN111" s="932"/>
      <c r="AO111" s="933"/>
      <c r="AP111" s="935" t="s">
        <v>175</v>
      </c>
      <c r="AQ111" s="936"/>
      <c r="AR111" s="936"/>
      <c r="AS111" s="936"/>
      <c r="AT111" s="937"/>
      <c r="AU111" s="945"/>
      <c r="AV111" s="946"/>
      <c r="AW111" s="946"/>
      <c r="AX111" s="946"/>
      <c r="AY111" s="946"/>
      <c r="AZ111" s="828" t="s">
        <v>452</v>
      </c>
      <c r="BA111" s="765"/>
      <c r="BB111" s="765"/>
      <c r="BC111" s="765"/>
      <c r="BD111" s="765"/>
      <c r="BE111" s="765"/>
      <c r="BF111" s="765"/>
      <c r="BG111" s="765"/>
      <c r="BH111" s="765"/>
      <c r="BI111" s="765"/>
      <c r="BJ111" s="765"/>
      <c r="BK111" s="765"/>
      <c r="BL111" s="765"/>
      <c r="BM111" s="765"/>
      <c r="BN111" s="765"/>
      <c r="BO111" s="765"/>
      <c r="BP111" s="766"/>
      <c r="BQ111" s="829">
        <v>106669</v>
      </c>
      <c r="BR111" s="830"/>
      <c r="BS111" s="830"/>
      <c r="BT111" s="830"/>
      <c r="BU111" s="830"/>
      <c r="BV111" s="830">
        <v>160680</v>
      </c>
      <c r="BW111" s="830"/>
      <c r="BX111" s="830"/>
      <c r="BY111" s="830"/>
      <c r="BZ111" s="830"/>
      <c r="CA111" s="830">
        <v>130154</v>
      </c>
      <c r="CB111" s="830"/>
      <c r="CC111" s="830"/>
      <c r="CD111" s="830"/>
      <c r="CE111" s="830"/>
      <c r="CF111" s="888">
        <v>1.7</v>
      </c>
      <c r="CG111" s="889"/>
      <c r="CH111" s="889"/>
      <c r="CI111" s="889"/>
      <c r="CJ111" s="889"/>
      <c r="CK111" s="940"/>
      <c r="CL111" s="834"/>
      <c r="CM111" s="828" t="s">
        <v>453</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454</v>
      </c>
      <c r="DH111" s="830"/>
      <c r="DI111" s="830"/>
      <c r="DJ111" s="830"/>
      <c r="DK111" s="830"/>
      <c r="DL111" s="830" t="s">
        <v>450</v>
      </c>
      <c r="DM111" s="830"/>
      <c r="DN111" s="830"/>
      <c r="DO111" s="830"/>
      <c r="DP111" s="830"/>
      <c r="DQ111" s="830" t="s">
        <v>450</v>
      </c>
      <c r="DR111" s="830"/>
      <c r="DS111" s="830"/>
      <c r="DT111" s="830"/>
      <c r="DU111" s="830"/>
      <c r="DV111" s="807" t="s">
        <v>175</v>
      </c>
      <c r="DW111" s="807"/>
      <c r="DX111" s="807"/>
      <c r="DY111" s="807"/>
      <c r="DZ111" s="808"/>
    </row>
    <row r="112" spans="1:131" s="224" customFormat="1" ht="26.25" customHeight="1" x14ac:dyDescent="0.25">
      <c r="A112" s="925" t="s">
        <v>455</v>
      </c>
      <c r="B112" s="926"/>
      <c r="C112" s="765" t="s">
        <v>456</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457</v>
      </c>
      <c r="AB112" s="793"/>
      <c r="AC112" s="793"/>
      <c r="AD112" s="793"/>
      <c r="AE112" s="794"/>
      <c r="AF112" s="795" t="s">
        <v>450</v>
      </c>
      <c r="AG112" s="793"/>
      <c r="AH112" s="793"/>
      <c r="AI112" s="793"/>
      <c r="AJ112" s="794"/>
      <c r="AK112" s="795" t="s">
        <v>175</v>
      </c>
      <c r="AL112" s="793"/>
      <c r="AM112" s="793"/>
      <c r="AN112" s="793"/>
      <c r="AO112" s="794"/>
      <c r="AP112" s="837" t="s">
        <v>450</v>
      </c>
      <c r="AQ112" s="838"/>
      <c r="AR112" s="838"/>
      <c r="AS112" s="838"/>
      <c r="AT112" s="839"/>
      <c r="AU112" s="945"/>
      <c r="AV112" s="946"/>
      <c r="AW112" s="946"/>
      <c r="AX112" s="946"/>
      <c r="AY112" s="946"/>
      <c r="AZ112" s="828" t="s">
        <v>458</v>
      </c>
      <c r="BA112" s="765"/>
      <c r="BB112" s="765"/>
      <c r="BC112" s="765"/>
      <c r="BD112" s="765"/>
      <c r="BE112" s="765"/>
      <c r="BF112" s="765"/>
      <c r="BG112" s="765"/>
      <c r="BH112" s="765"/>
      <c r="BI112" s="765"/>
      <c r="BJ112" s="765"/>
      <c r="BK112" s="765"/>
      <c r="BL112" s="765"/>
      <c r="BM112" s="765"/>
      <c r="BN112" s="765"/>
      <c r="BO112" s="765"/>
      <c r="BP112" s="766"/>
      <c r="BQ112" s="829">
        <v>10801879</v>
      </c>
      <c r="BR112" s="830"/>
      <c r="BS112" s="830"/>
      <c r="BT112" s="830"/>
      <c r="BU112" s="830"/>
      <c r="BV112" s="830">
        <v>10469233</v>
      </c>
      <c r="BW112" s="830"/>
      <c r="BX112" s="830"/>
      <c r="BY112" s="830"/>
      <c r="BZ112" s="830"/>
      <c r="CA112" s="830">
        <v>9938014</v>
      </c>
      <c r="CB112" s="830"/>
      <c r="CC112" s="830"/>
      <c r="CD112" s="830"/>
      <c r="CE112" s="830"/>
      <c r="CF112" s="888">
        <v>126.7</v>
      </c>
      <c r="CG112" s="889"/>
      <c r="CH112" s="889"/>
      <c r="CI112" s="889"/>
      <c r="CJ112" s="889"/>
      <c r="CK112" s="940"/>
      <c r="CL112" s="834"/>
      <c r="CM112" s="828" t="s">
        <v>459</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454</v>
      </c>
      <c r="DH112" s="830"/>
      <c r="DI112" s="830"/>
      <c r="DJ112" s="830"/>
      <c r="DK112" s="830"/>
      <c r="DL112" s="830" t="s">
        <v>457</v>
      </c>
      <c r="DM112" s="830"/>
      <c r="DN112" s="830"/>
      <c r="DO112" s="830"/>
      <c r="DP112" s="830"/>
      <c r="DQ112" s="830" t="s">
        <v>450</v>
      </c>
      <c r="DR112" s="830"/>
      <c r="DS112" s="830"/>
      <c r="DT112" s="830"/>
      <c r="DU112" s="830"/>
      <c r="DV112" s="807" t="s">
        <v>450</v>
      </c>
      <c r="DW112" s="807"/>
      <c r="DX112" s="807"/>
      <c r="DY112" s="807"/>
      <c r="DZ112" s="808"/>
    </row>
    <row r="113" spans="1:130" s="224" customFormat="1" ht="26.25" customHeight="1" x14ac:dyDescent="0.25">
      <c r="A113" s="927"/>
      <c r="B113" s="928"/>
      <c r="C113" s="765" t="s">
        <v>460</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719243</v>
      </c>
      <c r="AB113" s="932"/>
      <c r="AC113" s="932"/>
      <c r="AD113" s="932"/>
      <c r="AE113" s="933"/>
      <c r="AF113" s="934">
        <v>703956</v>
      </c>
      <c r="AG113" s="932"/>
      <c r="AH113" s="932"/>
      <c r="AI113" s="932"/>
      <c r="AJ113" s="933"/>
      <c r="AK113" s="934">
        <v>713319</v>
      </c>
      <c r="AL113" s="932"/>
      <c r="AM113" s="932"/>
      <c r="AN113" s="932"/>
      <c r="AO113" s="933"/>
      <c r="AP113" s="935">
        <v>9.1</v>
      </c>
      <c r="AQ113" s="936"/>
      <c r="AR113" s="936"/>
      <c r="AS113" s="936"/>
      <c r="AT113" s="937"/>
      <c r="AU113" s="945"/>
      <c r="AV113" s="946"/>
      <c r="AW113" s="946"/>
      <c r="AX113" s="946"/>
      <c r="AY113" s="946"/>
      <c r="AZ113" s="828" t="s">
        <v>461</v>
      </c>
      <c r="BA113" s="765"/>
      <c r="BB113" s="765"/>
      <c r="BC113" s="765"/>
      <c r="BD113" s="765"/>
      <c r="BE113" s="765"/>
      <c r="BF113" s="765"/>
      <c r="BG113" s="765"/>
      <c r="BH113" s="765"/>
      <c r="BI113" s="765"/>
      <c r="BJ113" s="765"/>
      <c r="BK113" s="765"/>
      <c r="BL113" s="765"/>
      <c r="BM113" s="765"/>
      <c r="BN113" s="765"/>
      <c r="BO113" s="765"/>
      <c r="BP113" s="766"/>
      <c r="BQ113" s="829">
        <v>485946</v>
      </c>
      <c r="BR113" s="830"/>
      <c r="BS113" s="830"/>
      <c r="BT113" s="830"/>
      <c r="BU113" s="830"/>
      <c r="BV113" s="830">
        <v>546179</v>
      </c>
      <c r="BW113" s="830"/>
      <c r="BX113" s="830"/>
      <c r="BY113" s="830"/>
      <c r="BZ113" s="830"/>
      <c r="CA113" s="830">
        <v>566776</v>
      </c>
      <c r="CB113" s="830"/>
      <c r="CC113" s="830"/>
      <c r="CD113" s="830"/>
      <c r="CE113" s="830"/>
      <c r="CF113" s="888">
        <v>7.2</v>
      </c>
      <c r="CG113" s="889"/>
      <c r="CH113" s="889"/>
      <c r="CI113" s="889"/>
      <c r="CJ113" s="889"/>
      <c r="CK113" s="940"/>
      <c r="CL113" s="834"/>
      <c r="CM113" s="828" t="s">
        <v>462</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450</v>
      </c>
      <c r="DH113" s="793"/>
      <c r="DI113" s="793"/>
      <c r="DJ113" s="793"/>
      <c r="DK113" s="794"/>
      <c r="DL113" s="795" t="s">
        <v>457</v>
      </c>
      <c r="DM113" s="793"/>
      <c r="DN113" s="793"/>
      <c r="DO113" s="793"/>
      <c r="DP113" s="794"/>
      <c r="DQ113" s="795" t="s">
        <v>175</v>
      </c>
      <c r="DR113" s="793"/>
      <c r="DS113" s="793"/>
      <c r="DT113" s="793"/>
      <c r="DU113" s="794"/>
      <c r="DV113" s="837" t="s">
        <v>175</v>
      </c>
      <c r="DW113" s="838"/>
      <c r="DX113" s="838"/>
      <c r="DY113" s="838"/>
      <c r="DZ113" s="839"/>
    </row>
    <row r="114" spans="1:130" s="224" customFormat="1" ht="26.25" customHeight="1" x14ac:dyDescent="0.25">
      <c r="A114" s="927"/>
      <c r="B114" s="928"/>
      <c r="C114" s="765" t="s">
        <v>463</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57244</v>
      </c>
      <c r="AB114" s="793"/>
      <c r="AC114" s="793"/>
      <c r="AD114" s="793"/>
      <c r="AE114" s="794"/>
      <c r="AF114" s="795">
        <v>67720</v>
      </c>
      <c r="AG114" s="793"/>
      <c r="AH114" s="793"/>
      <c r="AI114" s="793"/>
      <c r="AJ114" s="794"/>
      <c r="AK114" s="795">
        <v>78961</v>
      </c>
      <c r="AL114" s="793"/>
      <c r="AM114" s="793"/>
      <c r="AN114" s="793"/>
      <c r="AO114" s="794"/>
      <c r="AP114" s="837">
        <v>1</v>
      </c>
      <c r="AQ114" s="838"/>
      <c r="AR114" s="838"/>
      <c r="AS114" s="838"/>
      <c r="AT114" s="839"/>
      <c r="AU114" s="945"/>
      <c r="AV114" s="946"/>
      <c r="AW114" s="946"/>
      <c r="AX114" s="946"/>
      <c r="AY114" s="946"/>
      <c r="AZ114" s="828" t="s">
        <v>464</v>
      </c>
      <c r="BA114" s="765"/>
      <c r="BB114" s="765"/>
      <c r="BC114" s="765"/>
      <c r="BD114" s="765"/>
      <c r="BE114" s="765"/>
      <c r="BF114" s="765"/>
      <c r="BG114" s="765"/>
      <c r="BH114" s="765"/>
      <c r="BI114" s="765"/>
      <c r="BJ114" s="765"/>
      <c r="BK114" s="765"/>
      <c r="BL114" s="765"/>
      <c r="BM114" s="765"/>
      <c r="BN114" s="765"/>
      <c r="BO114" s="765"/>
      <c r="BP114" s="766"/>
      <c r="BQ114" s="829">
        <v>3170939</v>
      </c>
      <c r="BR114" s="830"/>
      <c r="BS114" s="830"/>
      <c r="BT114" s="830"/>
      <c r="BU114" s="830"/>
      <c r="BV114" s="830">
        <v>3115154</v>
      </c>
      <c r="BW114" s="830"/>
      <c r="BX114" s="830"/>
      <c r="BY114" s="830"/>
      <c r="BZ114" s="830"/>
      <c r="CA114" s="830">
        <v>3075221</v>
      </c>
      <c r="CB114" s="830"/>
      <c r="CC114" s="830"/>
      <c r="CD114" s="830"/>
      <c r="CE114" s="830"/>
      <c r="CF114" s="888">
        <v>39.200000000000003</v>
      </c>
      <c r="CG114" s="889"/>
      <c r="CH114" s="889"/>
      <c r="CI114" s="889"/>
      <c r="CJ114" s="889"/>
      <c r="CK114" s="940"/>
      <c r="CL114" s="834"/>
      <c r="CM114" s="828" t="s">
        <v>465</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450</v>
      </c>
      <c r="DH114" s="793"/>
      <c r="DI114" s="793"/>
      <c r="DJ114" s="793"/>
      <c r="DK114" s="794"/>
      <c r="DL114" s="795" t="s">
        <v>450</v>
      </c>
      <c r="DM114" s="793"/>
      <c r="DN114" s="793"/>
      <c r="DO114" s="793"/>
      <c r="DP114" s="794"/>
      <c r="DQ114" s="795" t="s">
        <v>450</v>
      </c>
      <c r="DR114" s="793"/>
      <c r="DS114" s="793"/>
      <c r="DT114" s="793"/>
      <c r="DU114" s="794"/>
      <c r="DV114" s="837" t="s">
        <v>175</v>
      </c>
      <c r="DW114" s="838"/>
      <c r="DX114" s="838"/>
      <c r="DY114" s="838"/>
      <c r="DZ114" s="839"/>
    </row>
    <row r="115" spans="1:130" s="224" customFormat="1" ht="26.25" customHeight="1" x14ac:dyDescent="0.25">
      <c r="A115" s="927"/>
      <c r="B115" s="928"/>
      <c r="C115" s="765" t="s">
        <v>466</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18613</v>
      </c>
      <c r="AB115" s="932"/>
      <c r="AC115" s="932"/>
      <c r="AD115" s="932"/>
      <c r="AE115" s="933"/>
      <c r="AF115" s="934">
        <v>14614</v>
      </c>
      <c r="AG115" s="932"/>
      <c r="AH115" s="932"/>
      <c r="AI115" s="932"/>
      <c r="AJ115" s="933"/>
      <c r="AK115" s="934">
        <v>24916</v>
      </c>
      <c r="AL115" s="932"/>
      <c r="AM115" s="932"/>
      <c r="AN115" s="932"/>
      <c r="AO115" s="933"/>
      <c r="AP115" s="935">
        <v>0.3</v>
      </c>
      <c r="AQ115" s="936"/>
      <c r="AR115" s="936"/>
      <c r="AS115" s="936"/>
      <c r="AT115" s="937"/>
      <c r="AU115" s="945"/>
      <c r="AV115" s="946"/>
      <c r="AW115" s="946"/>
      <c r="AX115" s="946"/>
      <c r="AY115" s="946"/>
      <c r="AZ115" s="828" t="s">
        <v>467</v>
      </c>
      <c r="BA115" s="765"/>
      <c r="BB115" s="765"/>
      <c r="BC115" s="765"/>
      <c r="BD115" s="765"/>
      <c r="BE115" s="765"/>
      <c r="BF115" s="765"/>
      <c r="BG115" s="765"/>
      <c r="BH115" s="765"/>
      <c r="BI115" s="765"/>
      <c r="BJ115" s="765"/>
      <c r="BK115" s="765"/>
      <c r="BL115" s="765"/>
      <c r="BM115" s="765"/>
      <c r="BN115" s="765"/>
      <c r="BO115" s="765"/>
      <c r="BP115" s="766"/>
      <c r="BQ115" s="829">
        <v>356478</v>
      </c>
      <c r="BR115" s="830"/>
      <c r="BS115" s="830"/>
      <c r="BT115" s="830"/>
      <c r="BU115" s="830"/>
      <c r="BV115" s="830">
        <v>320058</v>
      </c>
      <c r="BW115" s="830"/>
      <c r="BX115" s="830"/>
      <c r="BY115" s="830"/>
      <c r="BZ115" s="830"/>
      <c r="CA115" s="830">
        <v>283639</v>
      </c>
      <c r="CB115" s="830"/>
      <c r="CC115" s="830"/>
      <c r="CD115" s="830"/>
      <c r="CE115" s="830"/>
      <c r="CF115" s="888">
        <v>3.6</v>
      </c>
      <c r="CG115" s="889"/>
      <c r="CH115" s="889"/>
      <c r="CI115" s="889"/>
      <c r="CJ115" s="889"/>
      <c r="CK115" s="940"/>
      <c r="CL115" s="834"/>
      <c r="CM115" s="828" t="s">
        <v>468</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175</v>
      </c>
      <c r="DH115" s="793"/>
      <c r="DI115" s="793"/>
      <c r="DJ115" s="793"/>
      <c r="DK115" s="794"/>
      <c r="DL115" s="795" t="s">
        <v>175</v>
      </c>
      <c r="DM115" s="793"/>
      <c r="DN115" s="793"/>
      <c r="DO115" s="793"/>
      <c r="DP115" s="794"/>
      <c r="DQ115" s="795" t="s">
        <v>450</v>
      </c>
      <c r="DR115" s="793"/>
      <c r="DS115" s="793"/>
      <c r="DT115" s="793"/>
      <c r="DU115" s="794"/>
      <c r="DV115" s="837" t="s">
        <v>454</v>
      </c>
      <c r="DW115" s="838"/>
      <c r="DX115" s="838"/>
      <c r="DY115" s="838"/>
      <c r="DZ115" s="839"/>
    </row>
    <row r="116" spans="1:130" s="224" customFormat="1" ht="26.25" customHeight="1" x14ac:dyDescent="0.25">
      <c r="A116" s="929"/>
      <c r="B116" s="930"/>
      <c r="C116" s="852" t="s">
        <v>469</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450</v>
      </c>
      <c r="AB116" s="793"/>
      <c r="AC116" s="793"/>
      <c r="AD116" s="793"/>
      <c r="AE116" s="794"/>
      <c r="AF116" s="795" t="s">
        <v>454</v>
      </c>
      <c r="AG116" s="793"/>
      <c r="AH116" s="793"/>
      <c r="AI116" s="793"/>
      <c r="AJ116" s="794"/>
      <c r="AK116" s="795">
        <v>929</v>
      </c>
      <c r="AL116" s="793"/>
      <c r="AM116" s="793"/>
      <c r="AN116" s="793"/>
      <c r="AO116" s="794"/>
      <c r="AP116" s="837">
        <v>0</v>
      </c>
      <c r="AQ116" s="838"/>
      <c r="AR116" s="838"/>
      <c r="AS116" s="838"/>
      <c r="AT116" s="839"/>
      <c r="AU116" s="945"/>
      <c r="AV116" s="946"/>
      <c r="AW116" s="946"/>
      <c r="AX116" s="946"/>
      <c r="AY116" s="946"/>
      <c r="AZ116" s="922" t="s">
        <v>470</v>
      </c>
      <c r="BA116" s="923"/>
      <c r="BB116" s="923"/>
      <c r="BC116" s="923"/>
      <c r="BD116" s="923"/>
      <c r="BE116" s="923"/>
      <c r="BF116" s="923"/>
      <c r="BG116" s="923"/>
      <c r="BH116" s="923"/>
      <c r="BI116" s="923"/>
      <c r="BJ116" s="923"/>
      <c r="BK116" s="923"/>
      <c r="BL116" s="923"/>
      <c r="BM116" s="923"/>
      <c r="BN116" s="923"/>
      <c r="BO116" s="923"/>
      <c r="BP116" s="924"/>
      <c r="BQ116" s="829" t="s">
        <v>450</v>
      </c>
      <c r="BR116" s="830"/>
      <c r="BS116" s="830"/>
      <c r="BT116" s="830"/>
      <c r="BU116" s="830"/>
      <c r="BV116" s="830" t="s">
        <v>450</v>
      </c>
      <c r="BW116" s="830"/>
      <c r="BX116" s="830"/>
      <c r="BY116" s="830"/>
      <c r="BZ116" s="830"/>
      <c r="CA116" s="830" t="s">
        <v>450</v>
      </c>
      <c r="CB116" s="830"/>
      <c r="CC116" s="830"/>
      <c r="CD116" s="830"/>
      <c r="CE116" s="830"/>
      <c r="CF116" s="888" t="s">
        <v>175</v>
      </c>
      <c r="CG116" s="889"/>
      <c r="CH116" s="889"/>
      <c r="CI116" s="889"/>
      <c r="CJ116" s="889"/>
      <c r="CK116" s="940"/>
      <c r="CL116" s="834"/>
      <c r="CM116" s="828" t="s">
        <v>471</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v>26566</v>
      </c>
      <c r="DH116" s="793"/>
      <c r="DI116" s="793"/>
      <c r="DJ116" s="793"/>
      <c r="DK116" s="794"/>
      <c r="DL116" s="795">
        <v>17464</v>
      </c>
      <c r="DM116" s="793"/>
      <c r="DN116" s="793"/>
      <c r="DO116" s="793"/>
      <c r="DP116" s="794"/>
      <c r="DQ116" s="795">
        <v>8758</v>
      </c>
      <c r="DR116" s="793"/>
      <c r="DS116" s="793"/>
      <c r="DT116" s="793"/>
      <c r="DU116" s="794"/>
      <c r="DV116" s="837">
        <v>0.1</v>
      </c>
      <c r="DW116" s="838"/>
      <c r="DX116" s="838"/>
      <c r="DY116" s="838"/>
      <c r="DZ116" s="839"/>
    </row>
    <row r="117" spans="1:130" s="224" customFormat="1" ht="26.25" customHeight="1" x14ac:dyDescent="0.25">
      <c r="A117" s="908" t="s">
        <v>188</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472</v>
      </c>
      <c r="Z117" s="910"/>
      <c r="AA117" s="915">
        <v>2708258</v>
      </c>
      <c r="AB117" s="916"/>
      <c r="AC117" s="916"/>
      <c r="AD117" s="916"/>
      <c r="AE117" s="917"/>
      <c r="AF117" s="918">
        <v>2778805</v>
      </c>
      <c r="AG117" s="916"/>
      <c r="AH117" s="916"/>
      <c r="AI117" s="916"/>
      <c r="AJ117" s="917"/>
      <c r="AK117" s="918">
        <v>2830591</v>
      </c>
      <c r="AL117" s="916"/>
      <c r="AM117" s="916"/>
      <c r="AN117" s="916"/>
      <c r="AO117" s="917"/>
      <c r="AP117" s="919"/>
      <c r="AQ117" s="920"/>
      <c r="AR117" s="920"/>
      <c r="AS117" s="920"/>
      <c r="AT117" s="921"/>
      <c r="AU117" s="945"/>
      <c r="AV117" s="946"/>
      <c r="AW117" s="946"/>
      <c r="AX117" s="946"/>
      <c r="AY117" s="946"/>
      <c r="AZ117" s="876" t="s">
        <v>473</v>
      </c>
      <c r="BA117" s="877"/>
      <c r="BB117" s="877"/>
      <c r="BC117" s="877"/>
      <c r="BD117" s="877"/>
      <c r="BE117" s="877"/>
      <c r="BF117" s="877"/>
      <c r="BG117" s="877"/>
      <c r="BH117" s="877"/>
      <c r="BI117" s="877"/>
      <c r="BJ117" s="877"/>
      <c r="BK117" s="877"/>
      <c r="BL117" s="877"/>
      <c r="BM117" s="877"/>
      <c r="BN117" s="877"/>
      <c r="BO117" s="877"/>
      <c r="BP117" s="878"/>
      <c r="BQ117" s="829" t="s">
        <v>450</v>
      </c>
      <c r="BR117" s="830"/>
      <c r="BS117" s="830"/>
      <c r="BT117" s="830"/>
      <c r="BU117" s="830"/>
      <c r="BV117" s="830" t="s">
        <v>450</v>
      </c>
      <c r="BW117" s="830"/>
      <c r="BX117" s="830"/>
      <c r="BY117" s="830"/>
      <c r="BZ117" s="830"/>
      <c r="CA117" s="830" t="s">
        <v>457</v>
      </c>
      <c r="CB117" s="830"/>
      <c r="CC117" s="830"/>
      <c r="CD117" s="830"/>
      <c r="CE117" s="830"/>
      <c r="CF117" s="888" t="s">
        <v>457</v>
      </c>
      <c r="CG117" s="889"/>
      <c r="CH117" s="889"/>
      <c r="CI117" s="889"/>
      <c r="CJ117" s="889"/>
      <c r="CK117" s="940"/>
      <c r="CL117" s="834"/>
      <c r="CM117" s="828" t="s">
        <v>474</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457</v>
      </c>
      <c r="DH117" s="793"/>
      <c r="DI117" s="793"/>
      <c r="DJ117" s="793"/>
      <c r="DK117" s="794"/>
      <c r="DL117" s="795" t="s">
        <v>175</v>
      </c>
      <c r="DM117" s="793"/>
      <c r="DN117" s="793"/>
      <c r="DO117" s="793"/>
      <c r="DP117" s="794"/>
      <c r="DQ117" s="795" t="s">
        <v>457</v>
      </c>
      <c r="DR117" s="793"/>
      <c r="DS117" s="793"/>
      <c r="DT117" s="793"/>
      <c r="DU117" s="794"/>
      <c r="DV117" s="837" t="s">
        <v>175</v>
      </c>
      <c r="DW117" s="838"/>
      <c r="DX117" s="838"/>
      <c r="DY117" s="838"/>
      <c r="DZ117" s="839"/>
    </row>
    <row r="118" spans="1:130" s="224" customFormat="1" ht="26.25" customHeight="1" x14ac:dyDescent="0.25">
      <c r="A118" s="908" t="s">
        <v>444</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441</v>
      </c>
      <c r="AB118" s="909"/>
      <c r="AC118" s="909"/>
      <c r="AD118" s="909"/>
      <c r="AE118" s="910"/>
      <c r="AF118" s="911" t="s">
        <v>442</v>
      </c>
      <c r="AG118" s="909"/>
      <c r="AH118" s="909"/>
      <c r="AI118" s="909"/>
      <c r="AJ118" s="910"/>
      <c r="AK118" s="911" t="s">
        <v>311</v>
      </c>
      <c r="AL118" s="909"/>
      <c r="AM118" s="909"/>
      <c r="AN118" s="909"/>
      <c r="AO118" s="910"/>
      <c r="AP118" s="912" t="s">
        <v>443</v>
      </c>
      <c r="AQ118" s="913"/>
      <c r="AR118" s="913"/>
      <c r="AS118" s="913"/>
      <c r="AT118" s="914"/>
      <c r="AU118" s="945"/>
      <c r="AV118" s="946"/>
      <c r="AW118" s="946"/>
      <c r="AX118" s="946"/>
      <c r="AY118" s="946"/>
      <c r="AZ118" s="851" t="s">
        <v>475</v>
      </c>
      <c r="BA118" s="852"/>
      <c r="BB118" s="852"/>
      <c r="BC118" s="852"/>
      <c r="BD118" s="852"/>
      <c r="BE118" s="852"/>
      <c r="BF118" s="852"/>
      <c r="BG118" s="852"/>
      <c r="BH118" s="852"/>
      <c r="BI118" s="852"/>
      <c r="BJ118" s="852"/>
      <c r="BK118" s="852"/>
      <c r="BL118" s="852"/>
      <c r="BM118" s="852"/>
      <c r="BN118" s="852"/>
      <c r="BO118" s="852"/>
      <c r="BP118" s="853"/>
      <c r="BQ118" s="892" t="s">
        <v>175</v>
      </c>
      <c r="BR118" s="858"/>
      <c r="BS118" s="858"/>
      <c r="BT118" s="858"/>
      <c r="BU118" s="858"/>
      <c r="BV118" s="858" t="s">
        <v>454</v>
      </c>
      <c r="BW118" s="858"/>
      <c r="BX118" s="858"/>
      <c r="BY118" s="858"/>
      <c r="BZ118" s="858"/>
      <c r="CA118" s="858" t="s">
        <v>175</v>
      </c>
      <c r="CB118" s="858"/>
      <c r="CC118" s="858"/>
      <c r="CD118" s="858"/>
      <c r="CE118" s="858"/>
      <c r="CF118" s="888" t="s">
        <v>457</v>
      </c>
      <c r="CG118" s="889"/>
      <c r="CH118" s="889"/>
      <c r="CI118" s="889"/>
      <c r="CJ118" s="889"/>
      <c r="CK118" s="940"/>
      <c r="CL118" s="834"/>
      <c r="CM118" s="828" t="s">
        <v>476</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454</v>
      </c>
      <c r="DH118" s="793"/>
      <c r="DI118" s="793"/>
      <c r="DJ118" s="793"/>
      <c r="DK118" s="794"/>
      <c r="DL118" s="795" t="s">
        <v>457</v>
      </c>
      <c r="DM118" s="793"/>
      <c r="DN118" s="793"/>
      <c r="DO118" s="793"/>
      <c r="DP118" s="794"/>
      <c r="DQ118" s="795" t="s">
        <v>457</v>
      </c>
      <c r="DR118" s="793"/>
      <c r="DS118" s="793"/>
      <c r="DT118" s="793"/>
      <c r="DU118" s="794"/>
      <c r="DV118" s="837" t="s">
        <v>454</v>
      </c>
      <c r="DW118" s="838"/>
      <c r="DX118" s="838"/>
      <c r="DY118" s="838"/>
      <c r="DZ118" s="839"/>
    </row>
    <row r="119" spans="1:130" s="224" customFormat="1" ht="26.25" customHeight="1" x14ac:dyDescent="0.25">
      <c r="A119" s="831" t="s">
        <v>447</v>
      </c>
      <c r="B119" s="832"/>
      <c r="C119" s="873" t="s">
        <v>448</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175</v>
      </c>
      <c r="AB119" s="902"/>
      <c r="AC119" s="902"/>
      <c r="AD119" s="902"/>
      <c r="AE119" s="903"/>
      <c r="AF119" s="904" t="s">
        <v>477</v>
      </c>
      <c r="AG119" s="902"/>
      <c r="AH119" s="902"/>
      <c r="AI119" s="902"/>
      <c r="AJ119" s="903"/>
      <c r="AK119" s="904" t="s">
        <v>457</v>
      </c>
      <c r="AL119" s="902"/>
      <c r="AM119" s="902"/>
      <c r="AN119" s="902"/>
      <c r="AO119" s="903"/>
      <c r="AP119" s="905" t="s">
        <v>175</v>
      </c>
      <c r="AQ119" s="906"/>
      <c r="AR119" s="906"/>
      <c r="AS119" s="906"/>
      <c r="AT119" s="907"/>
      <c r="AU119" s="947"/>
      <c r="AV119" s="948"/>
      <c r="AW119" s="948"/>
      <c r="AX119" s="948"/>
      <c r="AY119" s="948"/>
      <c r="AZ119" s="247" t="s">
        <v>188</v>
      </c>
      <c r="BA119" s="247"/>
      <c r="BB119" s="247"/>
      <c r="BC119" s="247"/>
      <c r="BD119" s="247"/>
      <c r="BE119" s="247"/>
      <c r="BF119" s="247"/>
      <c r="BG119" s="247"/>
      <c r="BH119" s="247"/>
      <c r="BI119" s="247"/>
      <c r="BJ119" s="247"/>
      <c r="BK119" s="247"/>
      <c r="BL119" s="247"/>
      <c r="BM119" s="247"/>
      <c r="BN119" s="247"/>
      <c r="BO119" s="890" t="s">
        <v>478</v>
      </c>
      <c r="BP119" s="891"/>
      <c r="BQ119" s="892">
        <v>34668245</v>
      </c>
      <c r="BR119" s="858"/>
      <c r="BS119" s="858"/>
      <c r="BT119" s="858"/>
      <c r="BU119" s="858"/>
      <c r="BV119" s="858">
        <v>34203653</v>
      </c>
      <c r="BW119" s="858"/>
      <c r="BX119" s="858"/>
      <c r="BY119" s="858"/>
      <c r="BZ119" s="858"/>
      <c r="CA119" s="858">
        <v>33155461</v>
      </c>
      <c r="CB119" s="858"/>
      <c r="CC119" s="858"/>
      <c r="CD119" s="858"/>
      <c r="CE119" s="858"/>
      <c r="CF119" s="761"/>
      <c r="CG119" s="762"/>
      <c r="CH119" s="762"/>
      <c r="CI119" s="762"/>
      <c r="CJ119" s="847"/>
      <c r="CK119" s="941"/>
      <c r="CL119" s="836"/>
      <c r="CM119" s="851" t="s">
        <v>479</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v>80103</v>
      </c>
      <c r="DH119" s="777"/>
      <c r="DI119" s="777"/>
      <c r="DJ119" s="777"/>
      <c r="DK119" s="778"/>
      <c r="DL119" s="779">
        <v>143216</v>
      </c>
      <c r="DM119" s="777"/>
      <c r="DN119" s="777"/>
      <c r="DO119" s="777"/>
      <c r="DP119" s="778"/>
      <c r="DQ119" s="779">
        <v>121396</v>
      </c>
      <c r="DR119" s="777"/>
      <c r="DS119" s="777"/>
      <c r="DT119" s="777"/>
      <c r="DU119" s="778"/>
      <c r="DV119" s="861">
        <v>1.5</v>
      </c>
      <c r="DW119" s="862"/>
      <c r="DX119" s="862"/>
      <c r="DY119" s="862"/>
      <c r="DZ119" s="863"/>
    </row>
    <row r="120" spans="1:130" s="224" customFormat="1" ht="26.25" customHeight="1" x14ac:dyDescent="0.25">
      <c r="A120" s="833"/>
      <c r="B120" s="834"/>
      <c r="C120" s="828" t="s">
        <v>453</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454</v>
      </c>
      <c r="AB120" s="793"/>
      <c r="AC120" s="793"/>
      <c r="AD120" s="793"/>
      <c r="AE120" s="794"/>
      <c r="AF120" s="795" t="s">
        <v>454</v>
      </c>
      <c r="AG120" s="793"/>
      <c r="AH120" s="793"/>
      <c r="AI120" s="793"/>
      <c r="AJ120" s="794"/>
      <c r="AK120" s="795" t="s">
        <v>454</v>
      </c>
      <c r="AL120" s="793"/>
      <c r="AM120" s="793"/>
      <c r="AN120" s="793"/>
      <c r="AO120" s="794"/>
      <c r="AP120" s="837" t="s">
        <v>450</v>
      </c>
      <c r="AQ120" s="838"/>
      <c r="AR120" s="838"/>
      <c r="AS120" s="838"/>
      <c r="AT120" s="839"/>
      <c r="AU120" s="893" t="s">
        <v>480</v>
      </c>
      <c r="AV120" s="894"/>
      <c r="AW120" s="894"/>
      <c r="AX120" s="894"/>
      <c r="AY120" s="895"/>
      <c r="AZ120" s="873" t="s">
        <v>481</v>
      </c>
      <c r="BA120" s="821"/>
      <c r="BB120" s="821"/>
      <c r="BC120" s="821"/>
      <c r="BD120" s="821"/>
      <c r="BE120" s="821"/>
      <c r="BF120" s="821"/>
      <c r="BG120" s="821"/>
      <c r="BH120" s="821"/>
      <c r="BI120" s="821"/>
      <c r="BJ120" s="821"/>
      <c r="BK120" s="821"/>
      <c r="BL120" s="821"/>
      <c r="BM120" s="821"/>
      <c r="BN120" s="821"/>
      <c r="BO120" s="821"/>
      <c r="BP120" s="822"/>
      <c r="BQ120" s="874">
        <v>1507626</v>
      </c>
      <c r="BR120" s="855"/>
      <c r="BS120" s="855"/>
      <c r="BT120" s="855"/>
      <c r="BU120" s="855"/>
      <c r="BV120" s="855">
        <v>2616698</v>
      </c>
      <c r="BW120" s="855"/>
      <c r="BX120" s="855"/>
      <c r="BY120" s="855"/>
      <c r="BZ120" s="855"/>
      <c r="CA120" s="855">
        <v>3323053</v>
      </c>
      <c r="CB120" s="855"/>
      <c r="CC120" s="855"/>
      <c r="CD120" s="855"/>
      <c r="CE120" s="855"/>
      <c r="CF120" s="879">
        <v>42.4</v>
      </c>
      <c r="CG120" s="880"/>
      <c r="CH120" s="880"/>
      <c r="CI120" s="880"/>
      <c r="CJ120" s="880"/>
      <c r="CK120" s="881" t="s">
        <v>482</v>
      </c>
      <c r="CL120" s="865"/>
      <c r="CM120" s="865"/>
      <c r="CN120" s="865"/>
      <c r="CO120" s="866"/>
      <c r="CP120" s="885" t="s">
        <v>483</v>
      </c>
      <c r="CQ120" s="886"/>
      <c r="CR120" s="886"/>
      <c r="CS120" s="886"/>
      <c r="CT120" s="886"/>
      <c r="CU120" s="886"/>
      <c r="CV120" s="886"/>
      <c r="CW120" s="886"/>
      <c r="CX120" s="886"/>
      <c r="CY120" s="886"/>
      <c r="CZ120" s="886"/>
      <c r="DA120" s="886"/>
      <c r="DB120" s="886"/>
      <c r="DC120" s="886"/>
      <c r="DD120" s="886"/>
      <c r="DE120" s="886"/>
      <c r="DF120" s="887"/>
      <c r="DG120" s="874">
        <v>6363043</v>
      </c>
      <c r="DH120" s="855"/>
      <c r="DI120" s="855"/>
      <c r="DJ120" s="855"/>
      <c r="DK120" s="855"/>
      <c r="DL120" s="855">
        <v>6157315</v>
      </c>
      <c r="DM120" s="855"/>
      <c r="DN120" s="855"/>
      <c r="DO120" s="855"/>
      <c r="DP120" s="855"/>
      <c r="DQ120" s="855">
        <v>5813474</v>
      </c>
      <c r="DR120" s="855"/>
      <c r="DS120" s="855"/>
      <c r="DT120" s="855"/>
      <c r="DU120" s="855"/>
      <c r="DV120" s="856">
        <v>74.099999999999994</v>
      </c>
      <c r="DW120" s="856"/>
      <c r="DX120" s="856"/>
      <c r="DY120" s="856"/>
      <c r="DZ120" s="857"/>
    </row>
    <row r="121" spans="1:130" s="224" customFormat="1" ht="26.25" customHeight="1" x14ac:dyDescent="0.25">
      <c r="A121" s="833"/>
      <c r="B121" s="834"/>
      <c r="C121" s="876" t="s">
        <v>484</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454</v>
      </c>
      <c r="AB121" s="793"/>
      <c r="AC121" s="793"/>
      <c r="AD121" s="793"/>
      <c r="AE121" s="794"/>
      <c r="AF121" s="795" t="s">
        <v>454</v>
      </c>
      <c r="AG121" s="793"/>
      <c r="AH121" s="793"/>
      <c r="AI121" s="793"/>
      <c r="AJ121" s="794"/>
      <c r="AK121" s="795" t="s">
        <v>454</v>
      </c>
      <c r="AL121" s="793"/>
      <c r="AM121" s="793"/>
      <c r="AN121" s="793"/>
      <c r="AO121" s="794"/>
      <c r="AP121" s="837" t="s">
        <v>175</v>
      </c>
      <c r="AQ121" s="838"/>
      <c r="AR121" s="838"/>
      <c r="AS121" s="838"/>
      <c r="AT121" s="839"/>
      <c r="AU121" s="896"/>
      <c r="AV121" s="897"/>
      <c r="AW121" s="897"/>
      <c r="AX121" s="897"/>
      <c r="AY121" s="898"/>
      <c r="AZ121" s="828" t="s">
        <v>485</v>
      </c>
      <c r="BA121" s="765"/>
      <c r="BB121" s="765"/>
      <c r="BC121" s="765"/>
      <c r="BD121" s="765"/>
      <c r="BE121" s="765"/>
      <c r="BF121" s="765"/>
      <c r="BG121" s="765"/>
      <c r="BH121" s="765"/>
      <c r="BI121" s="765"/>
      <c r="BJ121" s="765"/>
      <c r="BK121" s="765"/>
      <c r="BL121" s="765"/>
      <c r="BM121" s="765"/>
      <c r="BN121" s="765"/>
      <c r="BO121" s="765"/>
      <c r="BP121" s="766"/>
      <c r="BQ121" s="829">
        <v>437479</v>
      </c>
      <c r="BR121" s="830"/>
      <c r="BS121" s="830"/>
      <c r="BT121" s="830"/>
      <c r="BU121" s="830"/>
      <c r="BV121" s="830">
        <v>351278</v>
      </c>
      <c r="BW121" s="830"/>
      <c r="BX121" s="830"/>
      <c r="BY121" s="830"/>
      <c r="BZ121" s="830"/>
      <c r="CA121" s="830">
        <v>320650</v>
      </c>
      <c r="CB121" s="830"/>
      <c r="CC121" s="830"/>
      <c r="CD121" s="830"/>
      <c r="CE121" s="830"/>
      <c r="CF121" s="888">
        <v>4.0999999999999996</v>
      </c>
      <c r="CG121" s="889"/>
      <c r="CH121" s="889"/>
      <c r="CI121" s="889"/>
      <c r="CJ121" s="889"/>
      <c r="CK121" s="882"/>
      <c r="CL121" s="868"/>
      <c r="CM121" s="868"/>
      <c r="CN121" s="868"/>
      <c r="CO121" s="869"/>
      <c r="CP121" s="848" t="s">
        <v>486</v>
      </c>
      <c r="CQ121" s="849"/>
      <c r="CR121" s="849"/>
      <c r="CS121" s="849"/>
      <c r="CT121" s="849"/>
      <c r="CU121" s="849"/>
      <c r="CV121" s="849"/>
      <c r="CW121" s="849"/>
      <c r="CX121" s="849"/>
      <c r="CY121" s="849"/>
      <c r="CZ121" s="849"/>
      <c r="DA121" s="849"/>
      <c r="DB121" s="849"/>
      <c r="DC121" s="849"/>
      <c r="DD121" s="849"/>
      <c r="DE121" s="849"/>
      <c r="DF121" s="850"/>
      <c r="DG121" s="829">
        <v>4153028</v>
      </c>
      <c r="DH121" s="830"/>
      <c r="DI121" s="830"/>
      <c r="DJ121" s="830"/>
      <c r="DK121" s="830"/>
      <c r="DL121" s="830">
        <v>4063883</v>
      </c>
      <c r="DM121" s="830"/>
      <c r="DN121" s="830"/>
      <c r="DO121" s="830"/>
      <c r="DP121" s="830"/>
      <c r="DQ121" s="830">
        <v>3916561</v>
      </c>
      <c r="DR121" s="830"/>
      <c r="DS121" s="830"/>
      <c r="DT121" s="830"/>
      <c r="DU121" s="830"/>
      <c r="DV121" s="807">
        <v>49.9</v>
      </c>
      <c r="DW121" s="807"/>
      <c r="DX121" s="807"/>
      <c r="DY121" s="807"/>
      <c r="DZ121" s="808"/>
    </row>
    <row r="122" spans="1:130" s="224" customFormat="1" ht="26.25" customHeight="1" x14ac:dyDescent="0.25">
      <c r="A122" s="833"/>
      <c r="B122" s="834"/>
      <c r="C122" s="828" t="s">
        <v>465</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454</v>
      </c>
      <c r="AB122" s="793"/>
      <c r="AC122" s="793"/>
      <c r="AD122" s="793"/>
      <c r="AE122" s="794"/>
      <c r="AF122" s="795" t="s">
        <v>450</v>
      </c>
      <c r="AG122" s="793"/>
      <c r="AH122" s="793"/>
      <c r="AI122" s="793"/>
      <c r="AJ122" s="794"/>
      <c r="AK122" s="795" t="s">
        <v>175</v>
      </c>
      <c r="AL122" s="793"/>
      <c r="AM122" s="793"/>
      <c r="AN122" s="793"/>
      <c r="AO122" s="794"/>
      <c r="AP122" s="837" t="s">
        <v>175</v>
      </c>
      <c r="AQ122" s="838"/>
      <c r="AR122" s="838"/>
      <c r="AS122" s="838"/>
      <c r="AT122" s="839"/>
      <c r="AU122" s="896"/>
      <c r="AV122" s="897"/>
      <c r="AW122" s="897"/>
      <c r="AX122" s="897"/>
      <c r="AY122" s="898"/>
      <c r="AZ122" s="851" t="s">
        <v>487</v>
      </c>
      <c r="BA122" s="852"/>
      <c r="BB122" s="852"/>
      <c r="BC122" s="852"/>
      <c r="BD122" s="852"/>
      <c r="BE122" s="852"/>
      <c r="BF122" s="852"/>
      <c r="BG122" s="852"/>
      <c r="BH122" s="852"/>
      <c r="BI122" s="852"/>
      <c r="BJ122" s="852"/>
      <c r="BK122" s="852"/>
      <c r="BL122" s="852"/>
      <c r="BM122" s="852"/>
      <c r="BN122" s="852"/>
      <c r="BO122" s="852"/>
      <c r="BP122" s="853"/>
      <c r="BQ122" s="892">
        <v>20540911</v>
      </c>
      <c r="BR122" s="858"/>
      <c r="BS122" s="858"/>
      <c r="BT122" s="858"/>
      <c r="BU122" s="858"/>
      <c r="BV122" s="858">
        <v>20762329</v>
      </c>
      <c r="BW122" s="858"/>
      <c r="BX122" s="858"/>
      <c r="BY122" s="858"/>
      <c r="BZ122" s="858"/>
      <c r="CA122" s="858">
        <v>19780794</v>
      </c>
      <c r="CB122" s="858"/>
      <c r="CC122" s="858"/>
      <c r="CD122" s="858"/>
      <c r="CE122" s="858"/>
      <c r="CF122" s="859">
        <v>252.1</v>
      </c>
      <c r="CG122" s="860"/>
      <c r="CH122" s="860"/>
      <c r="CI122" s="860"/>
      <c r="CJ122" s="860"/>
      <c r="CK122" s="882"/>
      <c r="CL122" s="868"/>
      <c r="CM122" s="868"/>
      <c r="CN122" s="868"/>
      <c r="CO122" s="869"/>
      <c r="CP122" s="848" t="s">
        <v>488</v>
      </c>
      <c r="CQ122" s="849"/>
      <c r="CR122" s="849"/>
      <c r="CS122" s="849"/>
      <c r="CT122" s="849"/>
      <c r="CU122" s="849"/>
      <c r="CV122" s="849"/>
      <c r="CW122" s="849"/>
      <c r="CX122" s="849"/>
      <c r="CY122" s="849"/>
      <c r="CZ122" s="849"/>
      <c r="DA122" s="849"/>
      <c r="DB122" s="849"/>
      <c r="DC122" s="849"/>
      <c r="DD122" s="849"/>
      <c r="DE122" s="849"/>
      <c r="DF122" s="850"/>
      <c r="DG122" s="829">
        <v>193228</v>
      </c>
      <c r="DH122" s="830"/>
      <c r="DI122" s="830"/>
      <c r="DJ122" s="830"/>
      <c r="DK122" s="830"/>
      <c r="DL122" s="830">
        <v>162011</v>
      </c>
      <c r="DM122" s="830"/>
      <c r="DN122" s="830"/>
      <c r="DO122" s="830"/>
      <c r="DP122" s="830"/>
      <c r="DQ122" s="830">
        <v>129331</v>
      </c>
      <c r="DR122" s="830"/>
      <c r="DS122" s="830"/>
      <c r="DT122" s="830"/>
      <c r="DU122" s="830"/>
      <c r="DV122" s="807">
        <v>1.6</v>
      </c>
      <c r="DW122" s="807"/>
      <c r="DX122" s="807"/>
      <c r="DY122" s="807"/>
      <c r="DZ122" s="808"/>
    </row>
    <row r="123" spans="1:130" s="224" customFormat="1" ht="26.25" customHeight="1" x14ac:dyDescent="0.25">
      <c r="A123" s="833"/>
      <c r="B123" s="834"/>
      <c r="C123" s="828" t="s">
        <v>471</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v>9503</v>
      </c>
      <c r="AB123" s="793"/>
      <c r="AC123" s="793"/>
      <c r="AD123" s="793"/>
      <c r="AE123" s="794"/>
      <c r="AF123" s="795">
        <v>6103</v>
      </c>
      <c r="AG123" s="793"/>
      <c r="AH123" s="793"/>
      <c r="AI123" s="793"/>
      <c r="AJ123" s="794"/>
      <c r="AK123" s="795">
        <v>3523</v>
      </c>
      <c r="AL123" s="793"/>
      <c r="AM123" s="793"/>
      <c r="AN123" s="793"/>
      <c r="AO123" s="794"/>
      <c r="AP123" s="837">
        <v>0</v>
      </c>
      <c r="AQ123" s="838"/>
      <c r="AR123" s="838"/>
      <c r="AS123" s="838"/>
      <c r="AT123" s="839"/>
      <c r="AU123" s="899"/>
      <c r="AV123" s="900"/>
      <c r="AW123" s="900"/>
      <c r="AX123" s="900"/>
      <c r="AY123" s="900"/>
      <c r="AZ123" s="247" t="s">
        <v>188</v>
      </c>
      <c r="BA123" s="247"/>
      <c r="BB123" s="247"/>
      <c r="BC123" s="247"/>
      <c r="BD123" s="247"/>
      <c r="BE123" s="247"/>
      <c r="BF123" s="247"/>
      <c r="BG123" s="247"/>
      <c r="BH123" s="247"/>
      <c r="BI123" s="247"/>
      <c r="BJ123" s="247"/>
      <c r="BK123" s="247"/>
      <c r="BL123" s="247"/>
      <c r="BM123" s="247"/>
      <c r="BN123" s="247"/>
      <c r="BO123" s="890" t="s">
        <v>489</v>
      </c>
      <c r="BP123" s="891"/>
      <c r="BQ123" s="845">
        <v>22486016</v>
      </c>
      <c r="BR123" s="846"/>
      <c r="BS123" s="846"/>
      <c r="BT123" s="846"/>
      <c r="BU123" s="846"/>
      <c r="BV123" s="846">
        <v>23730305</v>
      </c>
      <c r="BW123" s="846"/>
      <c r="BX123" s="846"/>
      <c r="BY123" s="846"/>
      <c r="BZ123" s="846"/>
      <c r="CA123" s="846">
        <v>23424497</v>
      </c>
      <c r="CB123" s="846"/>
      <c r="CC123" s="846"/>
      <c r="CD123" s="846"/>
      <c r="CE123" s="846"/>
      <c r="CF123" s="761"/>
      <c r="CG123" s="762"/>
      <c r="CH123" s="762"/>
      <c r="CI123" s="762"/>
      <c r="CJ123" s="847"/>
      <c r="CK123" s="882"/>
      <c r="CL123" s="868"/>
      <c r="CM123" s="868"/>
      <c r="CN123" s="868"/>
      <c r="CO123" s="869"/>
      <c r="CP123" s="848" t="s">
        <v>490</v>
      </c>
      <c r="CQ123" s="849"/>
      <c r="CR123" s="849"/>
      <c r="CS123" s="849"/>
      <c r="CT123" s="849"/>
      <c r="CU123" s="849"/>
      <c r="CV123" s="849"/>
      <c r="CW123" s="849"/>
      <c r="CX123" s="849"/>
      <c r="CY123" s="849"/>
      <c r="CZ123" s="849"/>
      <c r="DA123" s="849"/>
      <c r="DB123" s="849"/>
      <c r="DC123" s="849"/>
      <c r="DD123" s="849"/>
      <c r="DE123" s="849"/>
      <c r="DF123" s="850"/>
      <c r="DG123" s="792">
        <v>84000</v>
      </c>
      <c r="DH123" s="793"/>
      <c r="DI123" s="793"/>
      <c r="DJ123" s="793"/>
      <c r="DK123" s="794"/>
      <c r="DL123" s="795">
        <v>78000</v>
      </c>
      <c r="DM123" s="793"/>
      <c r="DN123" s="793"/>
      <c r="DO123" s="793"/>
      <c r="DP123" s="794"/>
      <c r="DQ123" s="795">
        <v>72000</v>
      </c>
      <c r="DR123" s="793"/>
      <c r="DS123" s="793"/>
      <c r="DT123" s="793"/>
      <c r="DU123" s="794"/>
      <c r="DV123" s="837">
        <v>0.9</v>
      </c>
      <c r="DW123" s="838"/>
      <c r="DX123" s="838"/>
      <c r="DY123" s="838"/>
      <c r="DZ123" s="839"/>
    </row>
    <row r="124" spans="1:130" s="224" customFormat="1" ht="26.25" customHeight="1" thickBot="1" x14ac:dyDescent="0.3">
      <c r="A124" s="833"/>
      <c r="B124" s="834"/>
      <c r="C124" s="828" t="s">
        <v>474</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175</v>
      </c>
      <c r="AB124" s="793"/>
      <c r="AC124" s="793"/>
      <c r="AD124" s="793"/>
      <c r="AE124" s="794"/>
      <c r="AF124" s="795" t="s">
        <v>175</v>
      </c>
      <c r="AG124" s="793"/>
      <c r="AH124" s="793"/>
      <c r="AI124" s="793"/>
      <c r="AJ124" s="794"/>
      <c r="AK124" s="795" t="s">
        <v>175</v>
      </c>
      <c r="AL124" s="793"/>
      <c r="AM124" s="793"/>
      <c r="AN124" s="793"/>
      <c r="AO124" s="794"/>
      <c r="AP124" s="837" t="s">
        <v>454</v>
      </c>
      <c r="AQ124" s="838"/>
      <c r="AR124" s="838"/>
      <c r="AS124" s="838"/>
      <c r="AT124" s="839"/>
      <c r="AU124" s="840" t="s">
        <v>491</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156.30000000000001</v>
      </c>
      <c r="BR124" s="844"/>
      <c r="BS124" s="844"/>
      <c r="BT124" s="844"/>
      <c r="BU124" s="844"/>
      <c r="BV124" s="844">
        <v>127.8</v>
      </c>
      <c r="BW124" s="844"/>
      <c r="BX124" s="844"/>
      <c r="BY124" s="844"/>
      <c r="BZ124" s="844"/>
      <c r="CA124" s="844">
        <v>124</v>
      </c>
      <c r="CB124" s="844"/>
      <c r="CC124" s="844"/>
      <c r="CD124" s="844"/>
      <c r="CE124" s="844"/>
      <c r="CF124" s="739"/>
      <c r="CG124" s="740"/>
      <c r="CH124" s="740"/>
      <c r="CI124" s="740"/>
      <c r="CJ124" s="875"/>
      <c r="CK124" s="883"/>
      <c r="CL124" s="883"/>
      <c r="CM124" s="883"/>
      <c r="CN124" s="883"/>
      <c r="CO124" s="884"/>
      <c r="CP124" s="848" t="s">
        <v>492</v>
      </c>
      <c r="CQ124" s="849"/>
      <c r="CR124" s="849"/>
      <c r="CS124" s="849"/>
      <c r="CT124" s="849"/>
      <c r="CU124" s="849"/>
      <c r="CV124" s="849"/>
      <c r="CW124" s="849"/>
      <c r="CX124" s="849"/>
      <c r="CY124" s="849"/>
      <c r="CZ124" s="849"/>
      <c r="DA124" s="849"/>
      <c r="DB124" s="849"/>
      <c r="DC124" s="849"/>
      <c r="DD124" s="849"/>
      <c r="DE124" s="849"/>
      <c r="DF124" s="850"/>
      <c r="DG124" s="776">
        <v>8580</v>
      </c>
      <c r="DH124" s="777"/>
      <c r="DI124" s="777"/>
      <c r="DJ124" s="777"/>
      <c r="DK124" s="778"/>
      <c r="DL124" s="779">
        <v>8024</v>
      </c>
      <c r="DM124" s="777"/>
      <c r="DN124" s="777"/>
      <c r="DO124" s="777"/>
      <c r="DP124" s="778"/>
      <c r="DQ124" s="779">
        <v>6648</v>
      </c>
      <c r="DR124" s="777"/>
      <c r="DS124" s="777"/>
      <c r="DT124" s="777"/>
      <c r="DU124" s="778"/>
      <c r="DV124" s="861">
        <v>0.1</v>
      </c>
      <c r="DW124" s="862"/>
      <c r="DX124" s="862"/>
      <c r="DY124" s="862"/>
      <c r="DZ124" s="863"/>
    </row>
    <row r="125" spans="1:130" s="224" customFormat="1" ht="26.25" customHeight="1" x14ac:dyDescent="0.25">
      <c r="A125" s="833"/>
      <c r="B125" s="834"/>
      <c r="C125" s="828" t="s">
        <v>476</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477</v>
      </c>
      <c r="AB125" s="793"/>
      <c r="AC125" s="793"/>
      <c r="AD125" s="793"/>
      <c r="AE125" s="794"/>
      <c r="AF125" s="795" t="s">
        <v>449</v>
      </c>
      <c r="AG125" s="793"/>
      <c r="AH125" s="793"/>
      <c r="AI125" s="793"/>
      <c r="AJ125" s="794"/>
      <c r="AK125" s="795" t="s">
        <v>457</v>
      </c>
      <c r="AL125" s="793"/>
      <c r="AM125" s="793"/>
      <c r="AN125" s="793"/>
      <c r="AO125" s="794"/>
      <c r="AP125" s="837" t="s">
        <v>175</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493</v>
      </c>
      <c r="CL125" s="865"/>
      <c r="CM125" s="865"/>
      <c r="CN125" s="865"/>
      <c r="CO125" s="866"/>
      <c r="CP125" s="873" t="s">
        <v>494</v>
      </c>
      <c r="CQ125" s="821"/>
      <c r="CR125" s="821"/>
      <c r="CS125" s="821"/>
      <c r="CT125" s="821"/>
      <c r="CU125" s="821"/>
      <c r="CV125" s="821"/>
      <c r="CW125" s="821"/>
      <c r="CX125" s="821"/>
      <c r="CY125" s="821"/>
      <c r="CZ125" s="821"/>
      <c r="DA125" s="821"/>
      <c r="DB125" s="821"/>
      <c r="DC125" s="821"/>
      <c r="DD125" s="821"/>
      <c r="DE125" s="821"/>
      <c r="DF125" s="822"/>
      <c r="DG125" s="874" t="s">
        <v>175</v>
      </c>
      <c r="DH125" s="855"/>
      <c r="DI125" s="855"/>
      <c r="DJ125" s="855"/>
      <c r="DK125" s="855"/>
      <c r="DL125" s="855" t="s">
        <v>495</v>
      </c>
      <c r="DM125" s="855"/>
      <c r="DN125" s="855"/>
      <c r="DO125" s="855"/>
      <c r="DP125" s="855"/>
      <c r="DQ125" s="855" t="s">
        <v>457</v>
      </c>
      <c r="DR125" s="855"/>
      <c r="DS125" s="855"/>
      <c r="DT125" s="855"/>
      <c r="DU125" s="855"/>
      <c r="DV125" s="856" t="s">
        <v>449</v>
      </c>
      <c r="DW125" s="856"/>
      <c r="DX125" s="856"/>
      <c r="DY125" s="856"/>
      <c r="DZ125" s="857"/>
    </row>
    <row r="126" spans="1:130" s="224" customFormat="1" ht="26.25" customHeight="1" thickBot="1" x14ac:dyDescent="0.3">
      <c r="A126" s="833"/>
      <c r="B126" s="834"/>
      <c r="C126" s="828" t="s">
        <v>479</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v>9110</v>
      </c>
      <c r="AB126" s="793"/>
      <c r="AC126" s="793"/>
      <c r="AD126" s="793"/>
      <c r="AE126" s="794"/>
      <c r="AF126" s="795">
        <v>8511</v>
      </c>
      <c r="AG126" s="793"/>
      <c r="AH126" s="793"/>
      <c r="AI126" s="793"/>
      <c r="AJ126" s="794"/>
      <c r="AK126" s="795">
        <v>21393</v>
      </c>
      <c r="AL126" s="793"/>
      <c r="AM126" s="793"/>
      <c r="AN126" s="793"/>
      <c r="AO126" s="794"/>
      <c r="AP126" s="837">
        <v>0.3</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496</v>
      </c>
      <c r="CQ126" s="765"/>
      <c r="CR126" s="765"/>
      <c r="CS126" s="765"/>
      <c r="CT126" s="765"/>
      <c r="CU126" s="765"/>
      <c r="CV126" s="765"/>
      <c r="CW126" s="765"/>
      <c r="CX126" s="765"/>
      <c r="CY126" s="765"/>
      <c r="CZ126" s="765"/>
      <c r="DA126" s="765"/>
      <c r="DB126" s="765"/>
      <c r="DC126" s="765"/>
      <c r="DD126" s="765"/>
      <c r="DE126" s="765"/>
      <c r="DF126" s="766"/>
      <c r="DG126" s="829" t="s">
        <v>457</v>
      </c>
      <c r="DH126" s="830"/>
      <c r="DI126" s="830"/>
      <c r="DJ126" s="830"/>
      <c r="DK126" s="830"/>
      <c r="DL126" s="830" t="s">
        <v>477</v>
      </c>
      <c r="DM126" s="830"/>
      <c r="DN126" s="830"/>
      <c r="DO126" s="830"/>
      <c r="DP126" s="830"/>
      <c r="DQ126" s="830" t="s">
        <v>175</v>
      </c>
      <c r="DR126" s="830"/>
      <c r="DS126" s="830"/>
      <c r="DT126" s="830"/>
      <c r="DU126" s="830"/>
      <c r="DV126" s="807" t="s">
        <v>457</v>
      </c>
      <c r="DW126" s="807"/>
      <c r="DX126" s="807"/>
      <c r="DY126" s="807"/>
      <c r="DZ126" s="808"/>
    </row>
    <row r="127" spans="1:130" s="224" customFormat="1" ht="26.25" customHeight="1" x14ac:dyDescent="0.25">
      <c r="A127" s="835"/>
      <c r="B127" s="836"/>
      <c r="C127" s="851" t="s">
        <v>497</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175</v>
      </c>
      <c r="AB127" s="793"/>
      <c r="AC127" s="793"/>
      <c r="AD127" s="793"/>
      <c r="AE127" s="794"/>
      <c r="AF127" s="795" t="s">
        <v>457</v>
      </c>
      <c r="AG127" s="793"/>
      <c r="AH127" s="793"/>
      <c r="AI127" s="793"/>
      <c r="AJ127" s="794"/>
      <c r="AK127" s="795" t="s">
        <v>457</v>
      </c>
      <c r="AL127" s="793"/>
      <c r="AM127" s="793"/>
      <c r="AN127" s="793"/>
      <c r="AO127" s="794"/>
      <c r="AP127" s="837" t="s">
        <v>175</v>
      </c>
      <c r="AQ127" s="838"/>
      <c r="AR127" s="838"/>
      <c r="AS127" s="838"/>
      <c r="AT127" s="839"/>
      <c r="AU127" s="226"/>
      <c r="AV127" s="226"/>
      <c r="AW127" s="226"/>
      <c r="AX127" s="854" t="s">
        <v>498</v>
      </c>
      <c r="AY127" s="825"/>
      <c r="AZ127" s="825"/>
      <c r="BA127" s="825"/>
      <c r="BB127" s="825"/>
      <c r="BC127" s="825"/>
      <c r="BD127" s="825"/>
      <c r="BE127" s="826"/>
      <c r="BF127" s="824" t="s">
        <v>499</v>
      </c>
      <c r="BG127" s="825"/>
      <c r="BH127" s="825"/>
      <c r="BI127" s="825"/>
      <c r="BJ127" s="825"/>
      <c r="BK127" s="825"/>
      <c r="BL127" s="826"/>
      <c r="BM127" s="824" t="s">
        <v>500</v>
      </c>
      <c r="BN127" s="825"/>
      <c r="BO127" s="825"/>
      <c r="BP127" s="825"/>
      <c r="BQ127" s="825"/>
      <c r="BR127" s="825"/>
      <c r="BS127" s="826"/>
      <c r="BT127" s="824" t="s">
        <v>501</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502</v>
      </c>
      <c r="CQ127" s="765"/>
      <c r="CR127" s="765"/>
      <c r="CS127" s="765"/>
      <c r="CT127" s="765"/>
      <c r="CU127" s="765"/>
      <c r="CV127" s="765"/>
      <c r="CW127" s="765"/>
      <c r="CX127" s="765"/>
      <c r="CY127" s="765"/>
      <c r="CZ127" s="765"/>
      <c r="DA127" s="765"/>
      <c r="DB127" s="765"/>
      <c r="DC127" s="765"/>
      <c r="DD127" s="765"/>
      <c r="DE127" s="765"/>
      <c r="DF127" s="766"/>
      <c r="DG127" s="829" t="s">
        <v>449</v>
      </c>
      <c r="DH127" s="830"/>
      <c r="DI127" s="830"/>
      <c r="DJ127" s="830"/>
      <c r="DK127" s="830"/>
      <c r="DL127" s="830" t="s">
        <v>457</v>
      </c>
      <c r="DM127" s="830"/>
      <c r="DN127" s="830"/>
      <c r="DO127" s="830"/>
      <c r="DP127" s="830"/>
      <c r="DQ127" s="830" t="s">
        <v>495</v>
      </c>
      <c r="DR127" s="830"/>
      <c r="DS127" s="830"/>
      <c r="DT127" s="830"/>
      <c r="DU127" s="830"/>
      <c r="DV127" s="807" t="s">
        <v>457</v>
      </c>
      <c r="DW127" s="807"/>
      <c r="DX127" s="807"/>
      <c r="DY127" s="807"/>
      <c r="DZ127" s="808"/>
    </row>
    <row r="128" spans="1:130" s="224" customFormat="1" ht="26.25" customHeight="1" thickBot="1" x14ac:dyDescent="0.3">
      <c r="A128" s="809" t="s">
        <v>503</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504</v>
      </c>
      <c r="X128" s="811"/>
      <c r="Y128" s="811"/>
      <c r="Z128" s="812"/>
      <c r="AA128" s="813">
        <v>94409</v>
      </c>
      <c r="AB128" s="814"/>
      <c r="AC128" s="814"/>
      <c r="AD128" s="814"/>
      <c r="AE128" s="815"/>
      <c r="AF128" s="816">
        <v>78574</v>
      </c>
      <c r="AG128" s="814"/>
      <c r="AH128" s="814"/>
      <c r="AI128" s="814"/>
      <c r="AJ128" s="815"/>
      <c r="AK128" s="816">
        <v>110446</v>
      </c>
      <c r="AL128" s="814"/>
      <c r="AM128" s="814"/>
      <c r="AN128" s="814"/>
      <c r="AO128" s="815"/>
      <c r="AP128" s="817"/>
      <c r="AQ128" s="818"/>
      <c r="AR128" s="818"/>
      <c r="AS128" s="818"/>
      <c r="AT128" s="819"/>
      <c r="AU128" s="226"/>
      <c r="AV128" s="226"/>
      <c r="AW128" s="226"/>
      <c r="AX128" s="820" t="s">
        <v>505</v>
      </c>
      <c r="AY128" s="821"/>
      <c r="AZ128" s="821"/>
      <c r="BA128" s="821"/>
      <c r="BB128" s="821"/>
      <c r="BC128" s="821"/>
      <c r="BD128" s="821"/>
      <c r="BE128" s="822"/>
      <c r="BF128" s="799" t="s">
        <v>175</v>
      </c>
      <c r="BG128" s="800"/>
      <c r="BH128" s="800"/>
      <c r="BI128" s="800"/>
      <c r="BJ128" s="800"/>
      <c r="BK128" s="800"/>
      <c r="BL128" s="823"/>
      <c r="BM128" s="799">
        <v>13.41</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506</v>
      </c>
      <c r="CQ128" s="743"/>
      <c r="CR128" s="743"/>
      <c r="CS128" s="743"/>
      <c r="CT128" s="743"/>
      <c r="CU128" s="743"/>
      <c r="CV128" s="743"/>
      <c r="CW128" s="743"/>
      <c r="CX128" s="743"/>
      <c r="CY128" s="743"/>
      <c r="CZ128" s="743"/>
      <c r="DA128" s="743"/>
      <c r="DB128" s="743"/>
      <c r="DC128" s="743"/>
      <c r="DD128" s="743"/>
      <c r="DE128" s="743"/>
      <c r="DF128" s="744"/>
      <c r="DG128" s="803">
        <v>356478</v>
      </c>
      <c r="DH128" s="804"/>
      <c r="DI128" s="804"/>
      <c r="DJ128" s="804"/>
      <c r="DK128" s="804"/>
      <c r="DL128" s="804">
        <v>320058</v>
      </c>
      <c r="DM128" s="804"/>
      <c r="DN128" s="804"/>
      <c r="DO128" s="804"/>
      <c r="DP128" s="804"/>
      <c r="DQ128" s="804">
        <v>283639</v>
      </c>
      <c r="DR128" s="804"/>
      <c r="DS128" s="804"/>
      <c r="DT128" s="804"/>
      <c r="DU128" s="804"/>
      <c r="DV128" s="805">
        <v>3.6</v>
      </c>
      <c r="DW128" s="805"/>
      <c r="DX128" s="805"/>
      <c r="DY128" s="805"/>
      <c r="DZ128" s="806"/>
    </row>
    <row r="129" spans="1:131" s="224" customFormat="1" ht="26.25" customHeight="1" x14ac:dyDescent="0.25">
      <c r="A129" s="787" t="s">
        <v>107</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507</v>
      </c>
      <c r="X129" s="790"/>
      <c r="Y129" s="790"/>
      <c r="Z129" s="791"/>
      <c r="AA129" s="792">
        <v>9429881</v>
      </c>
      <c r="AB129" s="793"/>
      <c r="AC129" s="793"/>
      <c r="AD129" s="793"/>
      <c r="AE129" s="794"/>
      <c r="AF129" s="795">
        <v>9874162</v>
      </c>
      <c r="AG129" s="793"/>
      <c r="AH129" s="793"/>
      <c r="AI129" s="793"/>
      <c r="AJ129" s="794"/>
      <c r="AK129" s="795">
        <v>9541424</v>
      </c>
      <c r="AL129" s="793"/>
      <c r="AM129" s="793"/>
      <c r="AN129" s="793"/>
      <c r="AO129" s="794"/>
      <c r="AP129" s="796"/>
      <c r="AQ129" s="797"/>
      <c r="AR129" s="797"/>
      <c r="AS129" s="797"/>
      <c r="AT129" s="798"/>
      <c r="AU129" s="227"/>
      <c r="AV129" s="227"/>
      <c r="AW129" s="227"/>
      <c r="AX129" s="764" t="s">
        <v>508</v>
      </c>
      <c r="AY129" s="765"/>
      <c r="AZ129" s="765"/>
      <c r="BA129" s="765"/>
      <c r="BB129" s="765"/>
      <c r="BC129" s="765"/>
      <c r="BD129" s="765"/>
      <c r="BE129" s="766"/>
      <c r="BF129" s="783" t="s">
        <v>457</v>
      </c>
      <c r="BG129" s="784"/>
      <c r="BH129" s="784"/>
      <c r="BI129" s="784"/>
      <c r="BJ129" s="784"/>
      <c r="BK129" s="784"/>
      <c r="BL129" s="785"/>
      <c r="BM129" s="783">
        <v>18.41</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5">
      <c r="A130" s="787" t="s">
        <v>509</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510</v>
      </c>
      <c r="X130" s="790"/>
      <c r="Y130" s="790"/>
      <c r="Z130" s="791"/>
      <c r="AA130" s="792">
        <v>1640001</v>
      </c>
      <c r="AB130" s="793"/>
      <c r="AC130" s="793"/>
      <c r="AD130" s="793"/>
      <c r="AE130" s="794"/>
      <c r="AF130" s="795">
        <v>1679434</v>
      </c>
      <c r="AG130" s="793"/>
      <c r="AH130" s="793"/>
      <c r="AI130" s="793"/>
      <c r="AJ130" s="794"/>
      <c r="AK130" s="795">
        <v>1694885</v>
      </c>
      <c r="AL130" s="793"/>
      <c r="AM130" s="793"/>
      <c r="AN130" s="793"/>
      <c r="AO130" s="794"/>
      <c r="AP130" s="796"/>
      <c r="AQ130" s="797"/>
      <c r="AR130" s="797"/>
      <c r="AS130" s="797"/>
      <c r="AT130" s="798"/>
      <c r="AU130" s="227"/>
      <c r="AV130" s="227"/>
      <c r="AW130" s="227"/>
      <c r="AX130" s="764" t="s">
        <v>511</v>
      </c>
      <c r="AY130" s="765"/>
      <c r="AZ130" s="765"/>
      <c r="BA130" s="765"/>
      <c r="BB130" s="765"/>
      <c r="BC130" s="765"/>
      <c r="BD130" s="765"/>
      <c r="BE130" s="766"/>
      <c r="BF130" s="767">
        <v>12.6</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3">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512</v>
      </c>
      <c r="X131" s="774"/>
      <c r="Y131" s="774"/>
      <c r="Z131" s="775"/>
      <c r="AA131" s="776">
        <v>7789880</v>
      </c>
      <c r="AB131" s="777"/>
      <c r="AC131" s="777"/>
      <c r="AD131" s="777"/>
      <c r="AE131" s="778"/>
      <c r="AF131" s="779">
        <v>8194728</v>
      </c>
      <c r="AG131" s="777"/>
      <c r="AH131" s="777"/>
      <c r="AI131" s="777"/>
      <c r="AJ131" s="778"/>
      <c r="AK131" s="779">
        <v>7846539</v>
      </c>
      <c r="AL131" s="777"/>
      <c r="AM131" s="777"/>
      <c r="AN131" s="777"/>
      <c r="AO131" s="778"/>
      <c r="AP131" s="780"/>
      <c r="AQ131" s="781"/>
      <c r="AR131" s="781"/>
      <c r="AS131" s="781"/>
      <c r="AT131" s="782"/>
      <c r="AU131" s="227"/>
      <c r="AV131" s="227"/>
      <c r="AW131" s="227"/>
      <c r="AX131" s="742" t="s">
        <v>513</v>
      </c>
      <c r="AY131" s="743"/>
      <c r="AZ131" s="743"/>
      <c r="BA131" s="743"/>
      <c r="BB131" s="743"/>
      <c r="BC131" s="743"/>
      <c r="BD131" s="743"/>
      <c r="BE131" s="744"/>
      <c r="BF131" s="745">
        <v>124</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5">
      <c r="A132" s="751" t="s">
        <v>514</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515</v>
      </c>
      <c r="W132" s="755"/>
      <c r="X132" s="755"/>
      <c r="Y132" s="755"/>
      <c r="Z132" s="756"/>
      <c r="AA132" s="757">
        <v>12.5014506</v>
      </c>
      <c r="AB132" s="758"/>
      <c r="AC132" s="758"/>
      <c r="AD132" s="758"/>
      <c r="AE132" s="759"/>
      <c r="AF132" s="760">
        <v>12.456752679999999</v>
      </c>
      <c r="AG132" s="758"/>
      <c r="AH132" s="758"/>
      <c r="AI132" s="758"/>
      <c r="AJ132" s="759"/>
      <c r="AK132" s="760">
        <v>13.06639781</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3">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516</v>
      </c>
      <c r="W133" s="734"/>
      <c r="X133" s="734"/>
      <c r="Y133" s="734"/>
      <c r="Z133" s="735"/>
      <c r="AA133" s="736">
        <v>12.3</v>
      </c>
      <c r="AB133" s="737"/>
      <c r="AC133" s="737"/>
      <c r="AD133" s="737"/>
      <c r="AE133" s="738"/>
      <c r="AF133" s="736">
        <v>12.5</v>
      </c>
      <c r="AG133" s="737"/>
      <c r="AH133" s="737"/>
      <c r="AI133" s="737"/>
      <c r="AJ133" s="738"/>
      <c r="AK133" s="736">
        <v>12.6</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2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XKOKrMr4IAolhmGae3DZLz4sb9LGLYaTSjRwP9Haj0pRFz+HlifX4WNdyEEgI/9yIgcNFfM5Lbv9NI7HAXHK4w==" saltValue="hi/J2CHCUvTvL3FsC8Pe3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5"/>
  <cols>
    <col min="1" max="120" width="2.73046875" style="254" customWidth="1"/>
    <col min="121" max="121" width="0" style="253" hidden="1" customWidth="1"/>
    <col min="122" max="16384" width="9" style="253" hidden="1"/>
  </cols>
  <sheetData>
    <row r="1" spans="1:120" ht="12.75"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53"/>
    </row>
    <row r="17" spans="119:120" ht="12.75" x14ac:dyDescent="0.25">
      <c r="DP17" s="253"/>
    </row>
    <row r="18" spans="119:120" ht="12.75" x14ac:dyDescent="0.25"/>
    <row r="19" spans="119:120" ht="12.75" x14ac:dyDescent="0.25"/>
    <row r="20" spans="119:120" ht="12.75" x14ac:dyDescent="0.25">
      <c r="DO20" s="253"/>
      <c r="DP20" s="253"/>
    </row>
    <row r="21" spans="119:120" ht="12.75" x14ac:dyDescent="0.25">
      <c r="DP21" s="253"/>
    </row>
    <row r="22" spans="119:120" ht="12.75" x14ac:dyDescent="0.25"/>
    <row r="23" spans="119:120" ht="12.75" x14ac:dyDescent="0.25">
      <c r="DO23" s="253"/>
      <c r="DP23" s="253"/>
    </row>
    <row r="24" spans="119:120" ht="12.75" x14ac:dyDescent="0.25">
      <c r="DP24" s="253"/>
    </row>
    <row r="25" spans="119:120" ht="12.75" x14ac:dyDescent="0.25">
      <c r="DP25" s="253"/>
    </row>
    <row r="26" spans="119:120" ht="12.75" x14ac:dyDescent="0.25">
      <c r="DO26" s="253"/>
      <c r="DP26" s="253"/>
    </row>
    <row r="27" spans="119:120" ht="12.75" x14ac:dyDescent="0.25"/>
    <row r="28" spans="119:120" ht="12.75" x14ac:dyDescent="0.25">
      <c r="DO28" s="253"/>
      <c r="DP28" s="253"/>
    </row>
    <row r="29" spans="119:120" ht="12.75" x14ac:dyDescent="0.25">
      <c r="DP29" s="253"/>
    </row>
    <row r="30" spans="119:120" ht="12.75" x14ac:dyDescent="0.25"/>
    <row r="31" spans="119:120" ht="12.75" x14ac:dyDescent="0.25">
      <c r="DO31" s="253"/>
      <c r="DP31" s="253"/>
    </row>
    <row r="32" spans="119:120" ht="12.75" x14ac:dyDescent="0.25"/>
    <row r="33" spans="98:120" ht="12.75" x14ac:dyDescent="0.25">
      <c r="DO33" s="253"/>
      <c r="DP33" s="253"/>
    </row>
    <row r="34" spans="98:120" ht="12.75" x14ac:dyDescent="0.25">
      <c r="DM34" s="253"/>
    </row>
    <row r="35" spans="98:120" ht="12.75" x14ac:dyDescent="0.25">
      <c r="CT35" s="253"/>
      <c r="CU35" s="253"/>
      <c r="CV35" s="253"/>
      <c r="CY35" s="253"/>
      <c r="CZ35" s="253"/>
      <c r="DA35" s="253"/>
      <c r="DD35" s="253"/>
      <c r="DE35" s="253"/>
      <c r="DF35" s="253"/>
      <c r="DI35" s="253"/>
      <c r="DJ35" s="253"/>
      <c r="DK35" s="253"/>
      <c r="DM35" s="253"/>
      <c r="DN35" s="253"/>
      <c r="DO35" s="253"/>
      <c r="DP35" s="253"/>
    </row>
    <row r="36" spans="98:120" ht="12.75" x14ac:dyDescent="0.25"/>
    <row r="37" spans="98:120" ht="12.75" x14ac:dyDescent="0.25">
      <c r="CW37" s="253"/>
      <c r="DB37" s="253"/>
      <c r="DG37" s="253"/>
      <c r="DL37" s="253"/>
      <c r="DP37" s="253"/>
    </row>
    <row r="38" spans="98:120" ht="12.75" x14ac:dyDescent="0.25">
      <c r="CT38" s="253"/>
      <c r="CU38" s="253"/>
      <c r="CV38" s="253"/>
      <c r="CW38" s="253"/>
      <c r="CY38" s="253"/>
      <c r="CZ38" s="253"/>
      <c r="DA38" s="253"/>
      <c r="DB38" s="253"/>
      <c r="DD38" s="253"/>
      <c r="DE38" s="253"/>
      <c r="DF38" s="253"/>
      <c r="DG38" s="253"/>
      <c r="DI38" s="253"/>
      <c r="DJ38" s="253"/>
      <c r="DK38" s="253"/>
      <c r="DL38" s="253"/>
      <c r="DN38" s="253"/>
      <c r="DO38" s="253"/>
      <c r="DP38" s="253"/>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53"/>
      <c r="DO49" s="253"/>
      <c r="DP49" s="253"/>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53"/>
      <c r="CS63" s="253"/>
      <c r="CX63" s="253"/>
      <c r="DC63" s="253"/>
      <c r="DH63" s="253"/>
    </row>
    <row r="64" spans="22:120" ht="12.75" x14ac:dyDescent="0.25">
      <c r="V64" s="253"/>
    </row>
    <row r="65" spans="15:120" ht="12.75" x14ac:dyDescent="0.2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2.75" x14ac:dyDescent="0.25">
      <c r="Q66" s="253"/>
      <c r="S66" s="253"/>
      <c r="U66" s="253"/>
      <c r="DM66" s="253"/>
    </row>
    <row r="67" spans="15:120" ht="12.75" x14ac:dyDescent="0.2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2.75" x14ac:dyDescent="0.25"/>
    <row r="69" spans="15:120" ht="12.75" x14ac:dyDescent="0.25"/>
    <row r="70" spans="15:120" ht="12.75" x14ac:dyDescent="0.25"/>
    <row r="71" spans="15:120" ht="12.75" x14ac:dyDescent="0.25"/>
    <row r="72" spans="15:120" ht="12.75" x14ac:dyDescent="0.25">
      <c r="DP72" s="253"/>
    </row>
    <row r="73" spans="15:120" ht="12.75" x14ac:dyDescent="0.25">
      <c r="DP73" s="253"/>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53"/>
      <c r="CX96" s="253"/>
      <c r="DC96" s="253"/>
      <c r="DH96" s="253"/>
    </row>
    <row r="97" spans="24:120" ht="12.75" x14ac:dyDescent="0.25">
      <c r="CS97" s="253"/>
      <c r="CX97" s="253"/>
      <c r="DC97" s="253"/>
      <c r="DH97" s="253"/>
      <c r="DP97" s="254" t="s">
        <v>517</v>
      </c>
    </row>
    <row r="98" spans="24:120" ht="12.75" hidden="1" x14ac:dyDescent="0.25">
      <c r="CS98" s="253"/>
      <c r="CX98" s="253"/>
      <c r="DC98" s="253"/>
      <c r="DH98" s="253"/>
    </row>
    <row r="99" spans="24:120" ht="12.75" hidden="1" x14ac:dyDescent="0.25">
      <c r="CS99" s="253"/>
      <c r="CX99" s="253"/>
      <c r="DC99" s="253"/>
      <c r="DH99" s="253"/>
    </row>
    <row r="101" spans="24:120" ht="12" hidden="1" customHeight="1" x14ac:dyDescent="0.2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5">
      <c r="CU102" s="253"/>
      <c r="CZ102" s="253"/>
      <c r="DE102" s="253"/>
      <c r="DJ102" s="253"/>
      <c r="DM102" s="253"/>
    </row>
    <row r="103" spans="24:120" ht="12.75" hidden="1" x14ac:dyDescent="0.25">
      <c r="CT103" s="253"/>
      <c r="CV103" s="253"/>
      <c r="CW103" s="253"/>
      <c r="CY103" s="253"/>
      <c r="DA103" s="253"/>
      <c r="DB103" s="253"/>
      <c r="DD103" s="253"/>
      <c r="DF103" s="253"/>
      <c r="DG103" s="253"/>
      <c r="DI103" s="253"/>
      <c r="DK103" s="253"/>
      <c r="DL103" s="253"/>
      <c r="DM103" s="253"/>
      <c r="DN103" s="253"/>
      <c r="DO103" s="253"/>
      <c r="DP103" s="253"/>
    </row>
    <row r="104" spans="24:120" ht="12.75" hidden="1" x14ac:dyDescent="0.25">
      <c r="CV104" s="253"/>
      <c r="CW104" s="253"/>
      <c r="DA104" s="253"/>
      <c r="DB104" s="253"/>
      <c r="DF104" s="253"/>
      <c r="DG104" s="253"/>
      <c r="DK104" s="253"/>
      <c r="DL104" s="253"/>
      <c r="DN104" s="253"/>
      <c r="DO104" s="253"/>
      <c r="DP104" s="253"/>
    </row>
    <row r="105" spans="24:120" ht="12.75" hidden="1" customHeight="1" x14ac:dyDescent="0.25"/>
  </sheetData>
  <sheetProtection algorithmName="SHA-512" hashValue="2WpgTmGfqWQ6EPCzj897ojCjbt4rYN2Eq7eX408lKhxKNRdtXTvDqo5Sf/93/zm/UsJxjEegFLWRflFBxJ1pQQ==" saltValue="tF4ic2qMjg9y29NVVs8j1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5"/>
  <cols>
    <col min="1" max="116" width="2.59765625" style="254" customWidth="1"/>
    <col min="117" max="16384" width="9" style="253" hidden="1"/>
  </cols>
  <sheetData>
    <row r="1" spans="2:116" ht="12.75"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2.75" x14ac:dyDescent="0.25"/>
    <row r="3" spans="2:116" ht="12.75" x14ac:dyDescent="0.25"/>
    <row r="4" spans="2:116" ht="12.75" x14ac:dyDescent="0.2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2.75" x14ac:dyDescent="0.2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2.75" x14ac:dyDescent="0.25"/>
    <row r="20" spans="9:116" ht="12.75" x14ac:dyDescent="0.25"/>
    <row r="21" spans="9:116" ht="12.75" x14ac:dyDescent="0.25">
      <c r="DL21" s="253"/>
    </row>
    <row r="22" spans="9:116" ht="12.75" x14ac:dyDescent="0.25">
      <c r="DI22" s="253"/>
      <c r="DJ22" s="253"/>
      <c r="DK22" s="253"/>
      <c r="DL22" s="253"/>
    </row>
    <row r="23" spans="9:116" ht="12.75" x14ac:dyDescent="0.25">
      <c r="CY23" s="253"/>
      <c r="CZ23" s="253"/>
      <c r="DA23" s="253"/>
      <c r="DB23" s="253"/>
      <c r="DC23" s="253"/>
      <c r="DD23" s="253"/>
      <c r="DE23" s="253"/>
      <c r="DF23" s="253"/>
      <c r="DG23" s="253"/>
      <c r="DH23" s="253"/>
      <c r="DI23" s="253"/>
      <c r="DJ23" s="253"/>
      <c r="DK23" s="253"/>
      <c r="DL23" s="253"/>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53"/>
      <c r="DA35" s="253"/>
      <c r="DB35" s="253"/>
      <c r="DC35" s="253"/>
      <c r="DD35" s="253"/>
      <c r="DE35" s="253"/>
      <c r="DF35" s="253"/>
      <c r="DG35" s="253"/>
      <c r="DH35" s="253"/>
      <c r="DI35" s="253"/>
      <c r="DJ35" s="253"/>
      <c r="DK35" s="253"/>
      <c r="DL35" s="253"/>
    </row>
    <row r="36" spans="15:116" ht="12.75" x14ac:dyDescent="0.25"/>
    <row r="37" spans="15:116" ht="12.75" x14ac:dyDescent="0.25">
      <c r="DL37" s="253"/>
    </row>
    <row r="38" spans="15:116" ht="12.75" x14ac:dyDescent="0.25">
      <c r="DI38" s="253"/>
      <c r="DJ38" s="253"/>
      <c r="DK38" s="253"/>
      <c r="DL38" s="253"/>
    </row>
    <row r="39" spans="15:116" ht="12.75" x14ac:dyDescent="0.25"/>
    <row r="40" spans="15:116" ht="12.75" x14ac:dyDescent="0.25"/>
    <row r="41" spans="15:116" ht="12.75" x14ac:dyDescent="0.25"/>
    <row r="42" spans="15:116" ht="12.75" x14ac:dyDescent="0.25"/>
    <row r="43" spans="15:116" ht="12.75" x14ac:dyDescent="0.2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2.75" x14ac:dyDescent="0.25">
      <c r="DL44" s="253"/>
    </row>
    <row r="45" spans="15:116" ht="12.75" x14ac:dyDescent="0.25"/>
    <row r="46" spans="15:116" ht="12.75" x14ac:dyDescent="0.25">
      <c r="DA46" s="253"/>
      <c r="DB46" s="253"/>
      <c r="DC46" s="253"/>
      <c r="DD46" s="253"/>
      <c r="DE46" s="253"/>
      <c r="DF46" s="253"/>
      <c r="DG46" s="253"/>
      <c r="DH46" s="253"/>
      <c r="DI46" s="253"/>
      <c r="DJ46" s="253"/>
      <c r="DK46" s="253"/>
      <c r="DL46" s="253"/>
    </row>
    <row r="47" spans="15:116" ht="12.75" x14ac:dyDescent="0.25"/>
    <row r="48" spans="15:116" ht="12.75" x14ac:dyDescent="0.25"/>
    <row r="49" spans="104:116" ht="12.75" x14ac:dyDescent="0.25"/>
    <row r="50" spans="104:116" ht="12.75" x14ac:dyDescent="0.25">
      <c r="CZ50" s="253"/>
      <c r="DA50" s="253"/>
      <c r="DB50" s="253"/>
      <c r="DC50" s="253"/>
      <c r="DD50" s="253"/>
      <c r="DE50" s="253"/>
      <c r="DF50" s="253"/>
      <c r="DG50" s="253"/>
      <c r="DH50" s="253"/>
      <c r="DI50" s="253"/>
      <c r="DJ50" s="253"/>
      <c r="DK50" s="253"/>
      <c r="DL50" s="253"/>
    </row>
    <row r="51" spans="104:116" ht="12.75" x14ac:dyDescent="0.25"/>
    <row r="52" spans="104:116" ht="12.75" x14ac:dyDescent="0.25"/>
    <row r="53" spans="104:116" ht="12.75" x14ac:dyDescent="0.25">
      <c r="DL53" s="253"/>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53"/>
      <c r="DD67" s="253"/>
      <c r="DE67" s="253"/>
      <c r="DF67" s="253"/>
      <c r="DG67" s="253"/>
      <c r="DH67" s="253"/>
      <c r="DI67" s="253"/>
      <c r="DJ67" s="253"/>
      <c r="DK67" s="253"/>
      <c r="DL67" s="253"/>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Q7RKQers6LA6ll9kr/8+qgfVrIvCbk3SOyWqh3SeI1ialmKW7/cKZNhG3GE3UgHIy3qA3d7VullVEp/bbvWsiA==" saltValue="bqIkNV0wAZLSh9OA9Bo4fw==" spinCount="100000" sheet="1" objects="1" scenarios="1"/>
  <dataConsolidate/>
  <phoneticPr fontId="2"/>
  <printOptions horizontalCentered="1" verticalCentered="1"/>
  <pageMargins left="0" right="0" top="0" bottom="0" header="0" footer="0"/>
  <pageSetup paperSize="9" scale="49" orientation="landscape"/>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67"/>
  <sheetViews>
    <sheetView showGridLines="0" view="pageBreakPreview" workbookViewId="0"/>
  </sheetViews>
  <sheetFormatPr defaultColWidth="0" defaultRowHeight="13.5" customHeight="1" zeroHeight="1" x14ac:dyDescent="0.25"/>
  <cols>
    <col min="1" max="36" width="2.46484375" style="255" customWidth="1"/>
    <col min="37" max="44" width="17" style="255" customWidth="1"/>
    <col min="45" max="45" width="6.1328125" style="261" customWidth="1"/>
    <col min="46" max="46" width="3" style="259" customWidth="1"/>
    <col min="47" max="47" width="19.1328125" style="255" hidden="1" customWidth="1"/>
    <col min="48" max="52" width="12.59765625" style="255" hidden="1" customWidth="1"/>
    <col min="53" max="16384" width="8.59765625" style="255" hidden="1"/>
  </cols>
  <sheetData>
    <row r="1" spans="1:46" ht="12.75" x14ac:dyDescent="0.25">
      <c r="AS1" s="255"/>
      <c r="AT1" s="255"/>
    </row>
    <row r="2" spans="1:46" ht="12.75" x14ac:dyDescent="0.25">
      <c r="AS2" s="255"/>
      <c r="AT2" s="255"/>
    </row>
    <row r="3" spans="1:46" ht="12.75" x14ac:dyDescent="0.25">
      <c r="AS3" s="255"/>
      <c r="AT3" s="255"/>
    </row>
    <row r="4" spans="1:46" ht="12.75" x14ac:dyDescent="0.25">
      <c r="AS4" s="255"/>
      <c r="AT4" s="255"/>
    </row>
    <row r="5" spans="1:46" ht="16.149999999999999" x14ac:dyDescent="0.25">
      <c r="A5" s="256" t="s">
        <v>518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2.75" x14ac:dyDescent="0.25">
      <c r="A6" s="259"/>
      <c r="AK6" s="260" t="s">
        <v>519</v>
      </c>
      <c r="AL6" s="260"/>
      <c r="AM6" s="260"/>
      <c r="AN6" s="260"/>
    </row>
    <row r="7" spans="1:46" ht="13.5" customHeight="1" x14ac:dyDescent="0.25">
      <c r="A7" s="259"/>
      <c r="AK7" s="262"/>
      <c r="AL7" s="263"/>
      <c r="AM7" s="263"/>
      <c r="AN7" s="264"/>
      <c r="AO7" s="1128" t="s">
        <v>520</v>
      </c>
      <c r="AP7" s="265"/>
      <c r="AQ7" s="266" t="s">
        <v>521</v>
      </c>
      <c r="AR7" s="267"/>
    </row>
    <row r="8" spans="1:46" ht="12.75" x14ac:dyDescent="0.25">
      <c r="A8" s="259"/>
      <c r="AK8" s="268"/>
      <c r="AL8" s="269"/>
      <c r="AM8" s="269"/>
      <c r="AN8" s="270"/>
      <c r="AO8" s="1129"/>
      <c r="AP8" s="271" t="s">
        <v>522</v>
      </c>
      <c r="AQ8" s="272" t="s">
        <v>523</v>
      </c>
      <c r="AR8" s="273" t="s">
        <v>524</v>
      </c>
    </row>
    <row r="9" spans="1:46" ht="12.75" x14ac:dyDescent="0.25">
      <c r="A9" s="259"/>
      <c r="AK9" s="1140" t="s">
        <v>525</v>
      </c>
      <c r="AL9" s="1141"/>
      <c r="AM9" s="1141"/>
      <c r="AN9" s="1142"/>
      <c r="AO9" s="274">
        <v>2816296</v>
      </c>
      <c r="AP9" s="274">
        <v>101605</v>
      </c>
      <c r="AQ9" s="275">
        <v>96294</v>
      </c>
      <c r="AR9" s="276">
        <v>5.5</v>
      </c>
    </row>
    <row r="10" spans="1:46" ht="13.5" customHeight="1" x14ac:dyDescent="0.25">
      <c r="A10" s="259"/>
      <c r="AK10" s="1140" t="s">
        <v>526</v>
      </c>
      <c r="AL10" s="1141"/>
      <c r="AM10" s="1141"/>
      <c r="AN10" s="1142"/>
      <c r="AO10" s="277">
        <v>309202</v>
      </c>
      <c r="AP10" s="277">
        <v>11155</v>
      </c>
      <c r="AQ10" s="278">
        <v>9127</v>
      </c>
      <c r="AR10" s="279">
        <v>22.2</v>
      </c>
    </row>
    <row r="11" spans="1:46" ht="13.5" customHeight="1" x14ac:dyDescent="0.25">
      <c r="A11" s="259"/>
      <c r="AK11" s="1140" t="s">
        <v>527</v>
      </c>
      <c r="AL11" s="1141"/>
      <c r="AM11" s="1141"/>
      <c r="AN11" s="1142"/>
      <c r="AO11" s="277">
        <v>1184</v>
      </c>
      <c r="AP11" s="277">
        <v>43</v>
      </c>
      <c r="AQ11" s="278">
        <v>1877</v>
      </c>
      <c r="AR11" s="279">
        <v>-97.7</v>
      </c>
    </row>
    <row r="12" spans="1:46" ht="13.5" customHeight="1" x14ac:dyDescent="0.25">
      <c r="A12" s="259"/>
      <c r="AK12" s="1140" t="s">
        <v>528</v>
      </c>
      <c r="AL12" s="1141"/>
      <c r="AM12" s="1141"/>
      <c r="AN12" s="1142"/>
      <c r="AO12" s="277" t="s">
        <v>529</v>
      </c>
      <c r="AP12" s="277" t="s">
        <v>529</v>
      </c>
      <c r="AQ12" s="278">
        <v>3</v>
      </c>
      <c r="AR12" s="279" t="s">
        <v>529</v>
      </c>
    </row>
    <row r="13" spans="1:46" ht="13.5" customHeight="1" x14ac:dyDescent="0.25">
      <c r="A13" s="259"/>
      <c r="AK13" s="1140" t="s">
        <v>530</v>
      </c>
      <c r="AL13" s="1141"/>
      <c r="AM13" s="1141"/>
      <c r="AN13" s="1142"/>
      <c r="AO13" s="277">
        <v>94289</v>
      </c>
      <c r="AP13" s="277">
        <v>3402</v>
      </c>
      <c r="AQ13" s="278">
        <v>3892</v>
      </c>
      <c r="AR13" s="279">
        <v>-12.6</v>
      </c>
    </row>
    <row r="14" spans="1:46" ht="13.5" customHeight="1" x14ac:dyDescent="0.25">
      <c r="A14" s="259"/>
      <c r="AK14" s="1140" t="s">
        <v>531</v>
      </c>
      <c r="AL14" s="1141"/>
      <c r="AM14" s="1141"/>
      <c r="AN14" s="1142"/>
      <c r="AO14" s="277">
        <v>106581</v>
      </c>
      <c r="AP14" s="277">
        <v>3845</v>
      </c>
      <c r="AQ14" s="278">
        <v>2462</v>
      </c>
      <c r="AR14" s="279">
        <v>56.2</v>
      </c>
    </row>
    <row r="15" spans="1:46" ht="13.5" customHeight="1" x14ac:dyDescent="0.25">
      <c r="A15" s="259"/>
      <c r="AK15" s="1143" t="s">
        <v>532</v>
      </c>
      <c r="AL15" s="1144"/>
      <c r="AM15" s="1144"/>
      <c r="AN15" s="1145"/>
      <c r="AO15" s="277">
        <v>-230901</v>
      </c>
      <c r="AP15" s="277">
        <v>-8330</v>
      </c>
      <c r="AQ15" s="278">
        <v>-6988</v>
      </c>
      <c r="AR15" s="279">
        <v>19.2</v>
      </c>
    </row>
    <row r="16" spans="1:46" ht="12.75" x14ac:dyDescent="0.25">
      <c r="A16" s="259"/>
      <c r="AK16" s="1143" t="s">
        <v>188</v>
      </c>
      <c r="AL16" s="1144"/>
      <c r="AM16" s="1144"/>
      <c r="AN16" s="1145"/>
      <c r="AO16" s="277">
        <v>3096651</v>
      </c>
      <c r="AP16" s="277">
        <v>111720</v>
      </c>
      <c r="AQ16" s="278">
        <v>106666</v>
      </c>
      <c r="AR16" s="279">
        <v>4.7</v>
      </c>
    </row>
    <row r="17" spans="1:46" ht="12.75" x14ac:dyDescent="0.25">
      <c r="A17" s="259"/>
    </row>
    <row r="18" spans="1:46" ht="12.75" x14ac:dyDescent="0.25">
      <c r="A18" s="259"/>
      <c r="AQ18" s="280"/>
      <c r="AR18" s="280"/>
    </row>
    <row r="19" spans="1:46" ht="12.75" x14ac:dyDescent="0.25">
      <c r="A19" s="259"/>
      <c r="AK19" s="255" t="s">
        <v>533</v>
      </c>
    </row>
    <row r="20" spans="1:46" ht="12.75" x14ac:dyDescent="0.25">
      <c r="A20" s="259"/>
      <c r="AK20" s="281"/>
      <c r="AL20" s="282"/>
      <c r="AM20" s="282"/>
      <c r="AN20" s="283"/>
      <c r="AO20" s="284" t="s">
        <v>534</v>
      </c>
      <c r="AP20" s="285" t="s">
        <v>535</v>
      </c>
      <c r="AQ20" s="286" t="s">
        <v>536</v>
      </c>
      <c r="AR20" s="287"/>
    </row>
    <row r="21" spans="1:46" s="260" customFormat="1" ht="12.75" x14ac:dyDescent="0.25">
      <c r="A21" s="288"/>
      <c r="AK21" s="1146" t="s">
        <v>537</v>
      </c>
      <c r="AL21" s="1147"/>
      <c r="AM21" s="1147"/>
      <c r="AN21" s="1148"/>
      <c r="AO21" s="289">
        <v>11.22</v>
      </c>
      <c r="AP21" s="290">
        <v>10.06</v>
      </c>
      <c r="AQ21" s="291">
        <v>1.1599999999999999</v>
      </c>
      <c r="AS21" s="292"/>
      <c r="AT21" s="288"/>
    </row>
    <row r="22" spans="1:46" s="260" customFormat="1" ht="12.75" x14ac:dyDescent="0.25">
      <c r="A22" s="288"/>
      <c r="AK22" s="1146" t="s">
        <v>538</v>
      </c>
      <c r="AL22" s="1147"/>
      <c r="AM22" s="1147"/>
      <c r="AN22" s="1148"/>
      <c r="AO22" s="293">
        <v>92.3</v>
      </c>
      <c r="AP22" s="294">
        <v>97.2</v>
      </c>
      <c r="AQ22" s="295">
        <v>-4.9000000000000004</v>
      </c>
      <c r="AR22" s="280"/>
      <c r="AS22" s="292"/>
      <c r="AT22" s="288"/>
    </row>
    <row r="23" spans="1:46" s="260" customFormat="1" ht="12.75" x14ac:dyDescent="0.25">
      <c r="A23" s="288"/>
      <c r="AP23" s="280"/>
      <c r="AQ23" s="280"/>
      <c r="AR23" s="280"/>
      <c r="AS23" s="292"/>
      <c r="AT23" s="288"/>
    </row>
    <row r="24" spans="1:46" s="260" customFormat="1" ht="12.75" x14ac:dyDescent="0.25">
      <c r="A24" s="288"/>
      <c r="AP24" s="280"/>
      <c r="AQ24" s="280"/>
      <c r="AR24" s="280"/>
      <c r="AS24" s="292"/>
      <c r="AT24" s="288"/>
    </row>
    <row r="25" spans="1:46" s="260" customFormat="1" ht="12.75" x14ac:dyDescent="0.2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2.75" x14ac:dyDescent="0.25">
      <c r="A26" s="1139" t="s">
        <v>539</v>
      </c>
      <c r="B26" s="1139"/>
      <c r="C26" s="1139"/>
      <c r="D26" s="1139"/>
      <c r="E26" s="1139"/>
      <c r="F26" s="1139"/>
      <c r="G26" s="1139"/>
      <c r="H26" s="1139"/>
      <c r="I26" s="1139"/>
      <c r="J26" s="1139"/>
      <c r="K26" s="1139"/>
      <c r="L26" s="1139"/>
      <c r="M26" s="1139"/>
      <c r="N26" s="1139"/>
      <c r="O26" s="1139"/>
      <c r="P26" s="1139"/>
      <c r="Q26" s="1139"/>
      <c r="R26" s="1139"/>
      <c r="S26" s="1139"/>
      <c r="T26" s="1139"/>
      <c r="U26" s="1139"/>
      <c r="V26" s="1139"/>
      <c r="W26" s="1139"/>
      <c r="X26" s="1139"/>
      <c r="Y26" s="1139"/>
      <c r="Z26" s="1139"/>
      <c r="AA26" s="1139"/>
      <c r="AB26" s="1139"/>
      <c r="AC26" s="1139"/>
      <c r="AD26" s="1139"/>
      <c r="AE26" s="1139"/>
      <c r="AF26" s="1139"/>
      <c r="AG26" s="1139"/>
      <c r="AH26" s="1139"/>
      <c r="AI26" s="1139"/>
      <c r="AJ26" s="1139"/>
      <c r="AK26" s="1139"/>
      <c r="AL26" s="1139"/>
      <c r="AM26" s="1139"/>
      <c r="AN26" s="1139"/>
      <c r="AO26" s="1139"/>
      <c r="AP26" s="1139"/>
      <c r="AQ26" s="1139"/>
      <c r="AR26" s="1139"/>
      <c r="AS26" s="1139"/>
    </row>
    <row r="27" spans="1:46" ht="12.75" x14ac:dyDescent="0.25">
      <c r="A27" s="300"/>
      <c r="AS27" s="255"/>
      <c r="AT27" s="255"/>
    </row>
    <row r="28" spans="1:46" ht="16.149999999999999" x14ac:dyDescent="0.25">
      <c r="A28" s="256" t="s">
        <v>540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2.75" x14ac:dyDescent="0.25">
      <c r="A29" s="259"/>
      <c r="AK29" s="260" t="s">
        <v>541</v>
      </c>
      <c r="AL29" s="260"/>
      <c r="AM29" s="260"/>
      <c r="AN29" s="260"/>
      <c r="AS29" s="302"/>
    </row>
    <row r="30" spans="1:46" ht="13.5" customHeight="1" x14ac:dyDescent="0.25">
      <c r="A30" s="259"/>
      <c r="AK30" s="262"/>
      <c r="AL30" s="263"/>
      <c r="AM30" s="263"/>
      <c r="AN30" s="264"/>
      <c r="AO30" s="1128" t="s">
        <v>520</v>
      </c>
      <c r="AP30" s="265"/>
      <c r="AQ30" s="266" t="s">
        <v>521</v>
      </c>
      <c r="AR30" s="267"/>
    </row>
    <row r="31" spans="1:46" ht="12.75" x14ac:dyDescent="0.25">
      <c r="A31" s="259"/>
      <c r="AK31" s="268"/>
      <c r="AL31" s="269"/>
      <c r="AM31" s="269"/>
      <c r="AN31" s="270"/>
      <c r="AO31" s="1129"/>
      <c r="AP31" s="271" t="s">
        <v>522</v>
      </c>
      <c r="AQ31" s="272" t="s">
        <v>523</v>
      </c>
      <c r="AR31" s="273" t="s">
        <v>524</v>
      </c>
    </row>
    <row r="32" spans="1:46" ht="27" customHeight="1" x14ac:dyDescent="0.25">
      <c r="A32" s="259"/>
      <c r="AK32" s="1130" t="s">
        <v>542</v>
      </c>
      <c r="AL32" s="1131"/>
      <c r="AM32" s="1131"/>
      <c r="AN32" s="1132"/>
      <c r="AO32" s="303">
        <v>2012466</v>
      </c>
      <c r="AP32" s="303">
        <v>72605</v>
      </c>
      <c r="AQ32" s="304">
        <v>68340</v>
      </c>
      <c r="AR32" s="305">
        <v>6.2</v>
      </c>
    </row>
    <row r="33" spans="1:46" ht="13.5" customHeight="1" x14ac:dyDescent="0.25">
      <c r="A33" s="259"/>
      <c r="AK33" s="1130" t="s">
        <v>543</v>
      </c>
      <c r="AL33" s="1131"/>
      <c r="AM33" s="1131"/>
      <c r="AN33" s="1132"/>
      <c r="AO33" s="303" t="s">
        <v>529</v>
      </c>
      <c r="AP33" s="303" t="s">
        <v>529</v>
      </c>
      <c r="AQ33" s="304" t="s">
        <v>529</v>
      </c>
      <c r="AR33" s="305" t="s">
        <v>529</v>
      </c>
    </row>
    <row r="34" spans="1:46" ht="27" customHeight="1" x14ac:dyDescent="0.25">
      <c r="A34" s="259"/>
      <c r="AK34" s="1130" t="s">
        <v>544</v>
      </c>
      <c r="AL34" s="1131"/>
      <c r="AM34" s="1131"/>
      <c r="AN34" s="1132"/>
      <c r="AO34" s="303" t="s">
        <v>529</v>
      </c>
      <c r="AP34" s="303" t="s">
        <v>529</v>
      </c>
      <c r="AQ34" s="304">
        <v>8</v>
      </c>
      <c r="AR34" s="305" t="s">
        <v>529</v>
      </c>
    </row>
    <row r="35" spans="1:46" ht="27" customHeight="1" x14ac:dyDescent="0.25">
      <c r="A35" s="259"/>
      <c r="AK35" s="1130" t="s">
        <v>545</v>
      </c>
      <c r="AL35" s="1131"/>
      <c r="AM35" s="1131"/>
      <c r="AN35" s="1132"/>
      <c r="AO35" s="303">
        <v>713319</v>
      </c>
      <c r="AP35" s="303">
        <v>25735</v>
      </c>
      <c r="AQ35" s="304">
        <v>18092</v>
      </c>
      <c r="AR35" s="305">
        <v>42.2</v>
      </c>
    </row>
    <row r="36" spans="1:46" ht="27" customHeight="1" x14ac:dyDescent="0.25">
      <c r="A36" s="259"/>
      <c r="AK36" s="1130" t="s">
        <v>546</v>
      </c>
      <c r="AL36" s="1131"/>
      <c r="AM36" s="1131"/>
      <c r="AN36" s="1132"/>
      <c r="AO36" s="303">
        <v>78961</v>
      </c>
      <c r="AP36" s="303">
        <v>2849</v>
      </c>
      <c r="AQ36" s="304">
        <v>2835</v>
      </c>
      <c r="AR36" s="305">
        <v>0.5</v>
      </c>
    </row>
    <row r="37" spans="1:46" ht="13.5" customHeight="1" x14ac:dyDescent="0.25">
      <c r="A37" s="259"/>
      <c r="AK37" s="1130" t="s">
        <v>547</v>
      </c>
      <c r="AL37" s="1131"/>
      <c r="AM37" s="1131"/>
      <c r="AN37" s="1132"/>
      <c r="AO37" s="303">
        <v>24916</v>
      </c>
      <c r="AP37" s="303">
        <v>899</v>
      </c>
      <c r="AQ37" s="304">
        <v>473</v>
      </c>
      <c r="AR37" s="305">
        <v>90.1</v>
      </c>
    </row>
    <row r="38" spans="1:46" ht="27" customHeight="1" x14ac:dyDescent="0.25">
      <c r="A38" s="259"/>
      <c r="AK38" s="1133" t="s">
        <v>548</v>
      </c>
      <c r="AL38" s="1134"/>
      <c r="AM38" s="1134"/>
      <c r="AN38" s="1135"/>
      <c r="AO38" s="306">
        <v>929</v>
      </c>
      <c r="AP38" s="306">
        <v>34</v>
      </c>
      <c r="AQ38" s="307">
        <v>2</v>
      </c>
      <c r="AR38" s="295">
        <v>1600</v>
      </c>
      <c r="AS38" s="302"/>
    </row>
    <row r="39" spans="1:46" ht="12.75" x14ac:dyDescent="0.25">
      <c r="A39" s="259"/>
      <c r="AK39" s="1133" t="s">
        <v>549</v>
      </c>
      <c r="AL39" s="1134"/>
      <c r="AM39" s="1134"/>
      <c r="AN39" s="1135"/>
      <c r="AO39" s="303">
        <v>-110446</v>
      </c>
      <c r="AP39" s="303">
        <v>-3985</v>
      </c>
      <c r="AQ39" s="304">
        <v>-2965</v>
      </c>
      <c r="AR39" s="305">
        <v>34.4</v>
      </c>
      <c r="AS39" s="302"/>
    </row>
    <row r="40" spans="1:46" ht="27" customHeight="1" x14ac:dyDescent="0.25">
      <c r="A40" s="259"/>
      <c r="AK40" s="1130" t="s">
        <v>550</v>
      </c>
      <c r="AL40" s="1131"/>
      <c r="AM40" s="1131"/>
      <c r="AN40" s="1132"/>
      <c r="AO40" s="303">
        <v>-1694885</v>
      </c>
      <c r="AP40" s="303">
        <v>-61147</v>
      </c>
      <c r="AQ40" s="304">
        <v>-61502</v>
      </c>
      <c r="AR40" s="305">
        <v>-0.6</v>
      </c>
      <c r="AS40" s="302"/>
    </row>
    <row r="41" spans="1:46" ht="12.75" x14ac:dyDescent="0.25">
      <c r="A41" s="259"/>
      <c r="AK41" s="1136" t="s">
        <v>303</v>
      </c>
      <c r="AL41" s="1137"/>
      <c r="AM41" s="1137"/>
      <c r="AN41" s="1138"/>
      <c r="AO41" s="303">
        <v>1025260</v>
      </c>
      <c r="AP41" s="303">
        <v>36989</v>
      </c>
      <c r="AQ41" s="304">
        <v>25283</v>
      </c>
      <c r="AR41" s="305">
        <v>46.3</v>
      </c>
      <c r="AS41" s="302"/>
    </row>
    <row r="42" spans="1:46" ht="12.75" x14ac:dyDescent="0.25">
      <c r="A42" s="259"/>
      <c r="AK42" s="308" t="s">
        <v>551</v>
      </c>
      <c r="AQ42" s="280"/>
      <c r="AR42" s="280"/>
      <c r="AS42" s="302"/>
    </row>
    <row r="43" spans="1:46" ht="12.75" x14ac:dyDescent="0.25">
      <c r="A43" s="259"/>
      <c r="AP43" s="309"/>
      <c r="AQ43" s="280"/>
      <c r="AS43" s="302"/>
    </row>
    <row r="44" spans="1:46" ht="12.75" x14ac:dyDescent="0.25">
      <c r="A44" s="259"/>
      <c r="AQ44" s="280"/>
    </row>
    <row r="45" spans="1:46" ht="12.75" x14ac:dyDescent="0.2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2.75" x14ac:dyDescent="0.2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5">
      <c r="A47" s="312" t="s">
        <v>552</v>
      </c>
    </row>
    <row r="48" spans="1:46" ht="12.75" x14ac:dyDescent="0.25">
      <c r="A48" s="259"/>
      <c r="AK48" s="313" t="s">
        <v>553</v>
      </c>
      <c r="AL48" s="313"/>
      <c r="AM48" s="313"/>
      <c r="AN48" s="313"/>
      <c r="AO48" s="313"/>
      <c r="AP48" s="313"/>
      <c r="AQ48" s="314"/>
      <c r="AR48" s="313"/>
    </row>
    <row r="49" spans="1:44" ht="13.5" customHeight="1" x14ac:dyDescent="0.25">
      <c r="A49" s="259"/>
      <c r="AK49" s="315"/>
      <c r="AL49" s="316"/>
      <c r="AM49" s="1123" t="s">
        <v>520</v>
      </c>
      <c r="AN49" s="1125" t="s">
        <v>554</v>
      </c>
      <c r="AO49" s="1126"/>
      <c r="AP49" s="1126"/>
      <c r="AQ49" s="1126"/>
      <c r="AR49" s="1127"/>
    </row>
    <row r="50" spans="1:44" ht="12.75" x14ac:dyDescent="0.25">
      <c r="A50" s="259"/>
      <c r="AK50" s="317"/>
      <c r="AL50" s="318"/>
      <c r="AM50" s="1124"/>
      <c r="AN50" s="319" t="s">
        <v>555</v>
      </c>
      <c r="AO50" s="320" t="s">
        <v>556</v>
      </c>
      <c r="AP50" s="321" t="s">
        <v>557</v>
      </c>
      <c r="AQ50" s="322" t="s">
        <v>558</v>
      </c>
      <c r="AR50" s="323" t="s">
        <v>559</v>
      </c>
    </row>
    <row r="51" spans="1:44" ht="12.75" x14ac:dyDescent="0.25">
      <c r="A51" s="259"/>
      <c r="AK51" s="315" t="s">
        <v>560</v>
      </c>
      <c r="AL51" s="316"/>
      <c r="AM51" s="324">
        <v>2706484</v>
      </c>
      <c r="AN51" s="325">
        <v>92164</v>
      </c>
      <c r="AO51" s="326">
        <v>13.6</v>
      </c>
      <c r="AP51" s="327">
        <v>83774</v>
      </c>
      <c r="AQ51" s="328">
        <v>-1.5</v>
      </c>
      <c r="AR51" s="329">
        <v>15.1</v>
      </c>
    </row>
    <row r="52" spans="1:44" ht="12.75" x14ac:dyDescent="0.25">
      <c r="A52" s="259"/>
      <c r="AK52" s="330"/>
      <c r="AL52" s="331" t="s">
        <v>561</v>
      </c>
      <c r="AM52" s="332">
        <v>2478545</v>
      </c>
      <c r="AN52" s="333">
        <v>84402</v>
      </c>
      <c r="AO52" s="334">
        <v>93.5</v>
      </c>
      <c r="AP52" s="335">
        <v>52179</v>
      </c>
      <c r="AQ52" s="336">
        <v>2.7</v>
      </c>
      <c r="AR52" s="337">
        <v>90.8</v>
      </c>
    </row>
    <row r="53" spans="1:44" ht="12.75" x14ac:dyDescent="0.25">
      <c r="A53" s="259"/>
      <c r="AK53" s="315" t="s">
        <v>562</v>
      </c>
      <c r="AL53" s="316"/>
      <c r="AM53" s="324">
        <v>1911664</v>
      </c>
      <c r="AN53" s="325">
        <v>66054</v>
      </c>
      <c r="AO53" s="326">
        <v>-28.3</v>
      </c>
      <c r="AP53" s="327">
        <v>132981</v>
      </c>
      <c r="AQ53" s="328">
        <v>58.7</v>
      </c>
      <c r="AR53" s="329">
        <v>-87</v>
      </c>
    </row>
    <row r="54" spans="1:44" ht="12.75" x14ac:dyDescent="0.25">
      <c r="A54" s="259"/>
      <c r="AK54" s="330"/>
      <c r="AL54" s="331" t="s">
        <v>561</v>
      </c>
      <c r="AM54" s="332">
        <v>955009</v>
      </c>
      <c r="AN54" s="333">
        <v>32998</v>
      </c>
      <c r="AO54" s="334">
        <v>-60.9</v>
      </c>
      <c r="AP54" s="335">
        <v>56973</v>
      </c>
      <c r="AQ54" s="336">
        <v>9.1999999999999993</v>
      </c>
      <c r="AR54" s="337">
        <v>-70.099999999999994</v>
      </c>
    </row>
    <row r="55" spans="1:44" ht="12.75" x14ac:dyDescent="0.25">
      <c r="A55" s="259"/>
      <c r="AK55" s="315" t="s">
        <v>563</v>
      </c>
      <c r="AL55" s="316"/>
      <c r="AM55" s="324">
        <v>2275929</v>
      </c>
      <c r="AN55" s="325">
        <v>79871</v>
      </c>
      <c r="AO55" s="326">
        <v>20.9</v>
      </c>
      <c r="AP55" s="327">
        <v>128523</v>
      </c>
      <c r="AQ55" s="328">
        <v>-3.4</v>
      </c>
      <c r="AR55" s="329">
        <v>24.3</v>
      </c>
    </row>
    <row r="56" spans="1:44" ht="12.75" x14ac:dyDescent="0.25">
      <c r="A56" s="259"/>
      <c r="AK56" s="330"/>
      <c r="AL56" s="331" t="s">
        <v>561</v>
      </c>
      <c r="AM56" s="332">
        <v>1226604</v>
      </c>
      <c r="AN56" s="333">
        <v>43046</v>
      </c>
      <c r="AO56" s="334">
        <v>30.5</v>
      </c>
      <c r="AP56" s="335">
        <v>56792</v>
      </c>
      <c r="AQ56" s="336">
        <v>-0.3</v>
      </c>
      <c r="AR56" s="337">
        <v>30.8</v>
      </c>
    </row>
    <row r="57" spans="1:44" ht="12.75" x14ac:dyDescent="0.25">
      <c r="A57" s="259"/>
      <c r="AK57" s="315" t="s">
        <v>564</v>
      </c>
      <c r="AL57" s="316"/>
      <c r="AM57" s="324">
        <v>2006863</v>
      </c>
      <c r="AN57" s="325">
        <v>71564</v>
      </c>
      <c r="AO57" s="326">
        <v>-10.4</v>
      </c>
      <c r="AP57" s="327">
        <v>92919</v>
      </c>
      <c r="AQ57" s="328">
        <v>-27.7</v>
      </c>
      <c r="AR57" s="329">
        <v>17.3</v>
      </c>
    </row>
    <row r="58" spans="1:44" ht="12.75" x14ac:dyDescent="0.25">
      <c r="A58" s="259"/>
      <c r="AK58" s="330"/>
      <c r="AL58" s="331" t="s">
        <v>561</v>
      </c>
      <c r="AM58" s="332">
        <v>1633094</v>
      </c>
      <c r="AN58" s="333">
        <v>58235</v>
      </c>
      <c r="AO58" s="334">
        <v>35.299999999999997</v>
      </c>
      <c r="AP58" s="335">
        <v>54128</v>
      </c>
      <c r="AQ58" s="336">
        <v>-4.7</v>
      </c>
      <c r="AR58" s="337">
        <v>40</v>
      </c>
    </row>
    <row r="59" spans="1:44" ht="12.75" x14ac:dyDescent="0.25">
      <c r="A59" s="259"/>
      <c r="AK59" s="315" t="s">
        <v>565</v>
      </c>
      <c r="AL59" s="316"/>
      <c r="AM59" s="324">
        <v>2033259</v>
      </c>
      <c r="AN59" s="325">
        <v>73355</v>
      </c>
      <c r="AO59" s="326">
        <v>2.5</v>
      </c>
      <c r="AP59" s="327">
        <v>103663</v>
      </c>
      <c r="AQ59" s="328">
        <v>11.6</v>
      </c>
      <c r="AR59" s="329">
        <v>-9.1</v>
      </c>
    </row>
    <row r="60" spans="1:44" ht="12.75" x14ac:dyDescent="0.25">
      <c r="A60" s="259"/>
      <c r="AK60" s="330"/>
      <c r="AL60" s="331" t="s">
        <v>561</v>
      </c>
      <c r="AM60" s="332">
        <v>1565453</v>
      </c>
      <c r="AN60" s="333">
        <v>56478</v>
      </c>
      <c r="AO60" s="334">
        <v>-3</v>
      </c>
      <c r="AP60" s="335">
        <v>64346</v>
      </c>
      <c r="AQ60" s="336">
        <v>18.899999999999999</v>
      </c>
      <c r="AR60" s="337">
        <v>-21.9</v>
      </c>
    </row>
    <row r="61" spans="1:44" ht="12.75" x14ac:dyDescent="0.25">
      <c r="A61" s="259"/>
      <c r="AK61" s="315" t="s">
        <v>566</v>
      </c>
      <c r="AL61" s="338"/>
      <c r="AM61" s="324">
        <v>2186840</v>
      </c>
      <c r="AN61" s="325">
        <v>76602</v>
      </c>
      <c r="AO61" s="326">
        <v>-0.3</v>
      </c>
      <c r="AP61" s="327">
        <v>108372</v>
      </c>
      <c r="AQ61" s="339">
        <v>7.5</v>
      </c>
      <c r="AR61" s="329">
        <v>-7.8</v>
      </c>
    </row>
    <row r="62" spans="1:44" ht="12.75" x14ac:dyDescent="0.25">
      <c r="A62" s="259"/>
      <c r="AK62" s="330"/>
      <c r="AL62" s="331" t="s">
        <v>561</v>
      </c>
      <c r="AM62" s="332">
        <v>1571741</v>
      </c>
      <c r="AN62" s="333">
        <v>55032</v>
      </c>
      <c r="AO62" s="334">
        <v>19.100000000000001</v>
      </c>
      <c r="AP62" s="335">
        <v>56884</v>
      </c>
      <c r="AQ62" s="336">
        <v>5.2</v>
      </c>
      <c r="AR62" s="337">
        <v>13.9</v>
      </c>
    </row>
    <row r="63" spans="1:44" ht="12.75" x14ac:dyDescent="0.25">
      <c r="A63" s="259"/>
    </row>
    <row r="64" spans="1:44" ht="12.75" x14ac:dyDescent="0.25">
      <c r="A64" s="259"/>
    </row>
    <row r="65" spans="1:46" ht="12.75" x14ac:dyDescent="0.25">
      <c r="A65" s="259"/>
    </row>
    <row r="66" spans="1:46" ht="12.75" x14ac:dyDescent="0.2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5">
      <c r="AS67" s="255"/>
      <c r="AT67" s="255"/>
    </row>
  </sheetData>
  <sheetProtection algorithmName="SHA-512" hashValue="K4faR0Lvls88ofwZKLdIeTbDmFR59gly0Pr9CPRAWBIbR/oyJqB+lIfOKxC6DWgyerL8IHiJIf8wzYQKMYOBCQ==" saltValue="KyTt0uMprrk2plIEQWVE3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5"/>
  <cols>
    <col min="1" max="125" width="2.46484375" style="254" customWidth="1"/>
    <col min="126" max="16384" width="9" style="253" hidden="1"/>
  </cols>
  <sheetData>
    <row r="1" spans="2:125" ht="13.5" customHeight="1"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2.75" x14ac:dyDescent="0.25">
      <c r="B2" s="253"/>
      <c r="DG2" s="253"/>
    </row>
    <row r="3" spans="2:125" ht="12.75" x14ac:dyDescent="0.2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2.75" x14ac:dyDescent="0.25"/>
    <row r="5" spans="2:125" ht="12.75" x14ac:dyDescent="0.25"/>
    <row r="6" spans="2:125" ht="12.75" x14ac:dyDescent="0.25"/>
    <row r="7" spans="2:125" ht="12.75" x14ac:dyDescent="0.25"/>
    <row r="8" spans="2:125" ht="12.75" x14ac:dyDescent="0.25"/>
    <row r="9" spans="2:125" ht="12.75" x14ac:dyDescent="0.25">
      <c r="DU9" s="253"/>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53"/>
    </row>
    <row r="18" spans="125:125" ht="12.75" x14ac:dyDescent="0.25"/>
    <row r="19" spans="125:125" ht="12.75" x14ac:dyDescent="0.25"/>
    <row r="20" spans="125:125" ht="12.75" x14ac:dyDescent="0.25">
      <c r="DU20" s="253"/>
    </row>
    <row r="21" spans="125:125" ht="12.75" x14ac:dyDescent="0.25">
      <c r="DU21" s="253"/>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53"/>
    </row>
    <row r="29" spans="125:125" ht="12.75" x14ac:dyDescent="0.25"/>
    <row r="30" spans="125:125" ht="12.75" x14ac:dyDescent="0.25"/>
    <row r="31" spans="125:125" ht="12.75" x14ac:dyDescent="0.25"/>
    <row r="32" spans="125:125" ht="12.75" x14ac:dyDescent="0.25"/>
    <row r="33" spans="2:125" ht="12.75" x14ac:dyDescent="0.25">
      <c r="B33" s="253"/>
      <c r="G33" s="253"/>
      <c r="I33" s="253"/>
    </row>
    <row r="34" spans="2:125" ht="12.75" x14ac:dyDescent="0.25">
      <c r="C34" s="253"/>
      <c r="P34" s="253"/>
      <c r="DE34" s="253"/>
      <c r="DH34" s="253"/>
    </row>
    <row r="35" spans="2:125" ht="12.75" x14ac:dyDescent="0.25">
      <c r="D35" s="253"/>
      <c r="E35" s="253"/>
      <c r="DG35" s="253"/>
      <c r="DJ35" s="253"/>
      <c r="DP35" s="253"/>
      <c r="DQ35" s="253"/>
      <c r="DR35" s="253"/>
      <c r="DS35" s="253"/>
      <c r="DT35" s="253"/>
      <c r="DU35" s="253"/>
    </row>
    <row r="36" spans="2:125" ht="12.75" x14ac:dyDescent="0.2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2.75" x14ac:dyDescent="0.25">
      <c r="DU37" s="253"/>
    </row>
    <row r="38" spans="2:125" ht="12.75" x14ac:dyDescent="0.25">
      <c r="DT38" s="253"/>
      <c r="DU38" s="253"/>
    </row>
    <row r="39" spans="2:125" ht="12.75" x14ac:dyDescent="0.25"/>
    <row r="40" spans="2:125" ht="12.75" x14ac:dyDescent="0.25">
      <c r="DH40" s="253"/>
    </row>
    <row r="41" spans="2:125" ht="12.75" x14ac:dyDescent="0.25">
      <c r="DE41" s="253"/>
    </row>
    <row r="42" spans="2:125" ht="12.75" x14ac:dyDescent="0.25">
      <c r="DG42" s="253"/>
      <c r="DJ42" s="253"/>
    </row>
    <row r="43" spans="2:125" ht="12.75" x14ac:dyDescent="0.2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2.75" x14ac:dyDescent="0.25">
      <c r="DU44" s="253"/>
    </row>
    <row r="45" spans="2:125" ht="12.75" x14ac:dyDescent="0.25"/>
    <row r="46" spans="2:125" ht="12.75" x14ac:dyDescent="0.25"/>
    <row r="47" spans="2:125" ht="12.75" x14ac:dyDescent="0.25"/>
    <row r="48" spans="2:125" ht="12.75" x14ac:dyDescent="0.25">
      <c r="DT48" s="253"/>
      <c r="DU48" s="253"/>
    </row>
    <row r="49" spans="120:125" ht="12.75" x14ac:dyDescent="0.25">
      <c r="DU49" s="253"/>
    </row>
    <row r="50" spans="120:125" ht="12.75" x14ac:dyDescent="0.25">
      <c r="DU50" s="253"/>
    </row>
    <row r="51" spans="120:125" ht="12.75" x14ac:dyDescent="0.25">
      <c r="DP51" s="253"/>
      <c r="DQ51" s="253"/>
      <c r="DR51" s="253"/>
      <c r="DS51" s="253"/>
      <c r="DT51" s="253"/>
      <c r="DU51" s="253"/>
    </row>
    <row r="52" spans="120:125" ht="12.75" x14ac:dyDescent="0.25"/>
    <row r="53" spans="120:125" ht="12.75" x14ac:dyDescent="0.25"/>
    <row r="54" spans="120:125" ht="12.75" x14ac:dyDescent="0.25">
      <c r="DU54" s="253"/>
    </row>
    <row r="55" spans="120:125" ht="12.75" x14ac:dyDescent="0.25"/>
    <row r="56" spans="120:125" ht="12.75" x14ac:dyDescent="0.25"/>
    <row r="57" spans="120:125" ht="12.75" x14ac:dyDescent="0.25"/>
    <row r="58" spans="120:125" ht="12.75" x14ac:dyDescent="0.25">
      <c r="DU58" s="253"/>
    </row>
    <row r="59" spans="120:125" ht="12.75" x14ac:dyDescent="0.25"/>
    <row r="60" spans="120:125" ht="12.75" x14ac:dyDescent="0.25"/>
    <row r="61" spans="120:125" ht="12.75" x14ac:dyDescent="0.25"/>
    <row r="62" spans="120:125" ht="12.75" x14ac:dyDescent="0.25"/>
    <row r="63" spans="120:125" ht="12.75" x14ac:dyDescent="0.25">
      <c r="DU63" s="253"/>
    </row>
    <row r="64" spans="120:125" ht="12.75" x14ac:dyDescent="0.25">
      <c r="DT64" s="253"/>
      <c r="DU64" s="253"/>
    </row>
    <row r="65" spans="123:125" ht="12.75" x14ac:dyDescent="0.25"/>
    <row r="66" spans="123:125" ht="12.75" x14ac:dyDescent="0.25"/>
    <row r="67" spans="123:125" ht="12.75" x14ac:dyDescent="0.25"/>
    <row r="68" spans="123:125" ht="12.75" x14ac:dyDescent="0.25"/>
    <row r="69" spans="123:125" ht="12.75" x14ac:dyDescent="0.25">
      <c r="DS69" s="253"/>
      <c r="DT69" s="253"/>
      <c r="DU69" s="253"/>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53"/>
    </row>
    <row r="83" spans="116:125" ht="12.75" x14ac:dyDescent="0.25">
      <c r="DM83" s="253"/>
      <c r="DN83" s="253"/>
      <c r="DO83" s="253"/>
      <c r="DP83" s="253"/>
      <c r="DQ83" s="253"/>
      <c r="DR83" s="253"/>
      <c r="DS83" s="253"/>
      <c r="DT83" s="253"/>
      <c r="DU83" s="253"/>
    </row>
    <row r="84" spans="116:125" ht="12.75" x14ac:dyDescent="0.25"/>
    <row r="85" spans="116:125" ht="12.75" x14ac:dyDescent="0.25"/>
    <row r="86" spans="116:125" ht="12.75" x14ac:dyDescent="0.25"/>
    <row r="87" spans="116:125" ht="12.75" x14ac:dyDescent="0.25"/>
    <row r="88" spans="116:125" ht="12.75" x14ac:dyDescent="0.25">
      <c r="DU88" s="253"/>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53"/>
      <c r="DT94" s="253"/>
      <c r="DU94" s="253"/>
    </row>
    <row r="95" spans="116:125" ht="13.5" customHeight="1" x14ac:dyDescent="0.25">
      <c r="DU95" s="253"/>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53"/>
    </row>
    <row r="102" spans="124:125" ht="13.5" customHeight="1" x14ac:dyDescent="0.25"/>
    <row r="103" spans="124:125" ht="13.5" customHeight="1" x14ac:dyDescent="0.25"/>
    <row r="104" spans="124:125" ht="13.5" customHeight="1" x14ac:dyDescent="0.25">
      <c r="DT104" s="253"/>
      <c r="DU104" s="253"/>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3" t="s">
        <v>568</v>
      </c>
    </row>
    <row r="121" spans="125:125" ht="13.5" hidden="1" customHeight="1" x14ac:dyDescent="0.25">
      <c r="DU121" s="253"/>
    </row>
  </sheetData>
  <sheetProtection algorithmName="SHA-512" hashValue="KpEiwgrGhufJXXKM2BGpf4O0CzCsC6iAw2i8JF0jhigJ/kBePqNxDAm2Gb0bOVQ3dXZcl7gf1606jHFoU+gsJQ==" saltValue="0L9tCcduz96KSbL4RhIMVg==" spinCount="100000" sheet="1" objects="1" scenarios="1"/>
  <dataConsolidate/>
  <phoneticPr fontId="2"/>
  <printOptions horizontalCentered="1" verticalCentered="1"/>
  <pageMargins left="0" right="0" top="0.19685039370078741" bottom="0" header="0.39370078740157483" footer="0"/>
  <pageSetup paperSize="9" scale="39" orientation="landscape"/>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484375" style="254" customWidth="1"/>
    <col min="126" max="142" width="0" style="253" hidden="1" customWidth="1"/>
    <col min="143" max="16384" width="9" style="253" hidden="1"/>
  </cols>
  <sheetData>
    <row r="1" spans="1:125" ht="13.5" customHeight="1"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2.75" x14ac:dyDescent="0.25">
      <c r="B2" s="253"/>
      <c r="T2" s="253"/>
    </row>
    <row r="3" spans="1:125"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53"/>
      <c r="G33" s="253"/>
      <c r="I33" s="253"/>
    </row>
    <row r="34" spans="2:125" ht="12.75" x14ac:dyDescent="0.25">
      <c r="C34" s="253"/>
      <c r="P34" s="253"/>
      <c r="R34" s="253"/>
      <c r="U34" s="253"/>
    </row>
    <row r="35" spans="2:125" ht="12.75" x14ac:dyDescent="0.2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2.75" x14ac:dyDescent="0.25">
      <c r="F36" s="253"/>
      <c r="H36" s="253"/>
      <c r="J36" s="253"/>
      <c r="K36" s="253"/>
      <c r="L36" s="253"/>
      <c r="M36" s="253"/>
      <c r="N36" s="253"/>
      <c r="O36" s="253"/>
      <c r="Q36" s="253"/>
      <c r="S36" s="253"/>
      <c r="V36" s="253"/>
    </row>
    <row r="37" spans="2:125" ht="12.75" x14ac:dyDescent="0.25"/>
    <row r="38" spans="2:125" ht="12.75" x14ac:dyDescent="0.25"/>
    <row r="39" spans="2:125" ht="12.75" x14ac:dyDescent="0.25"/>
    <row r="40" spans="2:125" ht="12.75" x14ac:dyDescent="0.25">
      <c r="U40" s="253"/>
    </row>
    <row r="41" spans="2:125" ht="12.75" x14ac:dyDescent="0.25">
      <c r="R41" s="253"/>
    </row>
    <row r="42" spans="2:125" ht="12.75" x14ac:dyDescent="0.2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2.75" x14ac:dyDescent="0.25">
      <c r="Q43" s="253"/>
      <c r="S43" s="253"/>
      <c r="V43" s="253"/>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4" t="s">
        <v>569</v>
      </c>
    </row>
  </sheetData>
  <sheetProtection algorithmName="SHA-512" hashValue="YctvW5HZ0kh0w1el2eo5RR/WieNQwdv+2Mn1eaqwhpU4LfcHXSeXxWhJTEjeQar1JO8zAGaDbz7BEOh4zZQacw==" saltValue="dQhFq9VMbXW0wEGtMvWkUQ==" spinCount="100000" sheet="1" objects="1" scenarios="1"/>
  <dataConsolidate/>
  <phoneticPr fontId="2"/>
  <printOptions horizontalCentered="1" verticalCentered="1"/>
  <pageMargins left="0" right="0" top="0.19685039370078741" bottom="0" header="0.39370078740157483" footer="0"/>
  <pageSetup paperSize="9" scale="39" orientation="landscape"/>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570</v>
      </c>
      <c r="G46" s="8" t="s">
        <v>571</v>
      </c>
      <c r="H46" s="8" t="s">
        <v>572</v>
      </c>
      <c r="I46" s="8" t="s">
        <v>573</v>
      </c>
      <c r="J46" s="9" t="s">
        <v>574</v>
      </c>
    </row>
    <row r="47" spans="2:10" ht="57.75" customHeight="1" x14ac:dyDescent="0.25">
      <c r="B47" s="10"/>
      <c r="C47" s="1149" t="s">
        <v>3</v>
      </c>
      <c r="D47" s="1149"/>
      <c r="E47" s="1150"/>
      <c r="F47" s="11">
        <v>4.47</v>
      </c>
      <c r="G47" s="12">
        <v>4.5</v>
      </c>
      <c r="H47" s="12">
        <v>4.37</v>
      </c>
      <c r="I47" s="12">
        <v>9.9</v>
      </c>
      <c r="J47" s="13">
        <v>13.71</v>
      </c>
    </row>
    <row r="48" spans="2:10" ht="57.75" customHeight="1" x14ac:dyDescent="0.25">
      <c r="B48" s="14"/>
      <c r="C48" s="1151" t="s">
        <v>4</v>
      </c>
      <c r="D48" s="1151"/>
      <c r="E48" s="1152"/>
      <c r="F48" s="15">
        <v>6.79</v>
      </c>
      <c r="G48" s="16">
        <v>6.33</v>
      </c>
      <c r="H48" s="16">
        <v>10.46</v>
      </c>
      <c r="I48" s="16">
        <v>15.54</v>
      </c>
      <c r="J48" s="17">
        <v>11.56</v>
      </c>
    </row>
    <row r="49" spans="2:10" ht="57.75" customHeight="1" thickBot="1" x14ac:dyDescent="0.3">
      <c r="B49" s="18"/>
      <c r="C49" s="1153" t="s">
        <v>5</v>
      </c>
      <c r="D49" s="1153"/>
      <c r="E49" s="1154"/>
      <c r="F49" s="19" t="s">
        <v>575</v>
      </c>
      <c r="G49" s="20" t="s">
        <v>576</v>
      </c>
      <c r="H49" s="20">
        <v>4.3099999999999996</v>
      </c>
      <c r="I49" s="20">
        <v>11.28</v>
      </c>
      <c r="J49" s="21" t="s">
        <v>577</v>
      </c>
    </row>
    <row r="50" spans="2:10" ht="12.75" x14ac:dyDescent="0.25"/>
  </sheetData>
  <sheetProtection algorithmName="SHA-512" hashValue="CSfsrOO51tRK7m8JfLJZg150mShZxxNTHt+QocXDpo4YJtu/ih3aWNyXLaXgntXRyMzdZk/+2Bw1EPc4Af52KQ==" saltValue="aznuR/PZaspFA4Y2JQcHX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新潟県</cp:lastModifiedBy>
  <dcterms:modified xsi:type="dcterms:W3CDTF">2025-03-11T09:05:35Z</dcterms:modified>
</cp:coreProperties>
</file>