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DECA786B-D0F7-4EB8-99A0-C22C286C0921}" xr6:coauthVersionLast="36" xr6:coauthVersionMax="47"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O34" i="10"/>
  <c r="CO35" i="10" s="1"/>
  <c r="BW34" i="10"/>
  <c r="BW35" i="10" s="1"/>
  <c r="BW36" i="10" s="1"/>
  <c r="BW37" i="10" s="1"/>
  <c r="BW38" i="10" s="1"/>
  <c r="BW39" i="10" s="1"/>
  <c r="BW40" i="10" s="1"/>
  <c r="BW41" i="10" s="1"/>
  <c r="BW42" i="10" s="1"/>
  <c r="BW43" i="10" s="1"/>
  <c r="U34" i="10"/>
  <c r="U35" i="10" s="1"/>
  <c r="U36" i="10" s="1"/>
  <c r="U37" i="10" s="1"/>
  <c r="C34" i="10"/>
  <c r="AM34"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<sst xmlns="http://schemas.openxmlformats.org/spreadsheetml/2006/main" count="1125" uniqueCount="604">
  <si>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</si>
  <si>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</si>
  <si>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</si>
  <si>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</si>
  <si>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</si>
  <si>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</si>
  <si>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</si>
  <si>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</si>
  <si>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</si>
  <si>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</si>
  <si>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</si>
  <si>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</si>
  <si>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</si>
  <si>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</si>
  <si>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</si>
  <si>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</si>
  <si>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</si>
  <si>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</si>
  <si>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</si>
  <si>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</si>
  <si>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</si>
  <si>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</si>
  <si>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</si>
  <si>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</si>
  <si>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</si>
  <si>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</si>
  <si>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</si>
  <si>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</si>
  <si>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</si>
  <si>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</si>
  <si>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</si>
  <si>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</si>
  <si>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</si>
  <si>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</si>
  <si>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</si>
  <si>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</si>
  <si>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</si>
  <si>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</si>
  <si>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</si>
  <si>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</si>
  <si>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</si>
  <si>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</si>
  <si>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</si>
  <si>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</si>
  <si>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</si>
  <si>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</si>
  <si>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</si>
  <si>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</si>
  <si>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</si>
  <si>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</si>
  <si>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</si>
  <si>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</si>
  <si>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</si>
  <si>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</si>
  <si>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</si>
  <si>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</si>
  <si>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</si>
  <si>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</si>
  <si>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</si>
  <si>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</si>
  <si>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</si>
  <si>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</si>
  <si>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</si>
  <si>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</si>
  <si>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</si>
  <si>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</si>
  <si>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</si>
  <si>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</si>
  <si>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</si>
  <si>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</si>
  <si>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</si>
  <si>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</si>
  <si>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</si>
  <si>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</si>
  <si>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</si>
  <si>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</si>
  <si>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</si>
  <si>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</si>
  <si>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</si>
  <si>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</si>
  <si>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</si>
  <si>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</si>
  <si>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</si>
  <si>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</si>
  <si>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</si>
  <si>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</si>
  <si>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</si>
  <si>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</si>
  <si>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</si>
  <si>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</si>
  <si>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</si>
  <si>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</si>
  <si>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</si>
  <si>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</si>
  <si>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</si>
  <si>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</si>
  <si>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</si>
  <si>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</si>
  <si>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</si>
  <si>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</si>
  <si>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</si>
  <si>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</si>
  <si>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弥彦村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</si>
  <si>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</si>
  <si>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</si>
  <si>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</si>
  <si>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</si>
  <si>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</si>
  <si>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</si>
  <si>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</si>
  <si>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</si>
  <si>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</si>
  <si>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</si>
  <si>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</si>
  <si>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</si>
  <si>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</si>
  <si>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</si>
  <si>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</si>
  <si>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</si>
  <si>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</si>
  <si>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</si>
  <si>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</si>
  <si>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</si>
  <si>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</si>
  <si>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</si>
  <si>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</si>
  <si>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</si>
  <si>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</si>
  <si>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</si>
  <si>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</si>
  <si>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</si>
  <si>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</si>
  <si>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</si>
  <si>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</si>
  <si>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</si>
  <si>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</si>
  <si>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</si>
  <si>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</si>
  <si>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</si>
  <si>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</si>
  <si>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</si>
  <si>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</si>
  <si>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</si>
  <si>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</si>
  <si>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</si>
  <si>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</si>
  <si>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</si>
  <si>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</si>
  <si>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</si>
  <si>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</si>
  <si>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</si>
  <si>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</si>
  <si>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</si>
  <si>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</si>
  <si>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</si>
  <si>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</si>
  <si>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</si>
  <si>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</si>
  <si>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</si>
  <si>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</si>
  <si>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</si>
  <si>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</si>
  <si>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</si>
  <si>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</si>
  <si>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</si>
  <si>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</si>
  <si>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</si>
  <si>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</si>
  <si>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</si>
  <si>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</si>
  <si>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</si>
  <si>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</si>
  <si>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</si>
  <si>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</si>
  <si>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</si>
  <si>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</si>
  <si>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</si>
  <si>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</si>
  <si>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</si>
  <si>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</si>
  <si>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</si>
  <si>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</si>
  <si>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</si>
  <si>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</si>
  <si>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</si>
  <si>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</si>
  <si>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</si>
  <si>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</si>
  <si>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</si>
  <si>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</si>
  <si>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</si>
  <si>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</si>
  <si>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</si>
  <si>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</si>
  <si>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</si>
  <si>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</si>
  <si>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</si>
  <si>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</si>
  <si>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</si>
  <si>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</si>
  <si>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</si>
  <si>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</si>
  <si>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</si>
  <si>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</si>
  <si>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</si>
  <si>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</si>
  <si>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</si>
  <si>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</si>
  <si>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</si>
  <si>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</si>
  <si>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</si>
  <si>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</si>
  <si>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</si>
  <si>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</si>
  <si>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</si>
  <si>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</si>
  <si>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新潟県弥彦村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</si>
  <si>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</si>
  <si>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</si>
  <si>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</si>
  <si>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</si>
  <si>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</si>
  <si>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</si>
  <si>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</si>
  <si>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</si>
  <si>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</si>
  <si>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</si>
  <si>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</si>
  <si>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</si>
  <si>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</si>
  <si>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</si>
  <si>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</si>
  <si>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</si>
  <si>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</si>
  <si>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</si>
  <si>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</si>
  <si>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</si>
  <si>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</si>
  <si>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</si>
  <si>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</si>
  <si>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</si>
  <si>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</si>
  <si>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</si>
  <si>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</si>
  <si>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</si>
  <si>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</si>
  <si>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</si>
  <si>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</si>
  <si>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</si>
  <si>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</si>
  <si>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</si>
  <si>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</si>
  <si>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</si>
  <si>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</si>
  <si>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</si>
  <si>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</si>
  <si>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</si>
  <si>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</si>
  <si>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</si>
  <si>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</si>
  <si>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</si>
  <si>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</si>
  <si>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</si>
  <si>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</si>
  <si>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</si>
  <si>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</si>
  <si>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</si>
  <si>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</si>
  <si>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</si>
  <si>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</si>
  <si>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</si>
  <si>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</si>
  <si>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</si>
  <si>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</si>
  <si>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</si>
  <si>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</si>
  <si>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</si>
  <si>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</si>
  <si>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</si>
  <si>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</si>
  <si>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</si>
  <si>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</si>
  <si>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</si>
  <si>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</si>
  <si>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</si>
  <si>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</si>
  <si>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</si>
  <si>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</si>
  <si>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</si>
  <si>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</si>
  <si>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</si>
  <si>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</si>
  <si>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</si>
  <si>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</si>
  <si>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</si>
  <si>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</si>
  <si>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</si>
  <si>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</si>
  <si>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</si>
  <si>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</si>
  <si>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</si>
  <si>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</si>
  <si>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</si>
  <si>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</si>
  <si>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</si>
  <si>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</si>
  <si>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</si>
  <si>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</si>
  <si>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</si>
  <si>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</si>
  <si>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</si>
  <si>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</si>
  <si>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</si>
  <si>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</si>
  <si>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</si>
  <si>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</si>
  <si>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</si>
  <si>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</si>
  <si>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</si>
  <si>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</si>
  <si>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</si>
  <si>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</si>
  <si>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</si>
  <si>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</si>
  <si>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</si>
  <si>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</si>
  <si>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</si>
  <si>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</si>
  <si>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</si>
  <si>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</si>
  <si>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</si>
  <si>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</si>
  <si>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</si>
  <si>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</si>
  <si>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</si>
  <si>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</si>
  <si>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</si>
  <si>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</si>
  <si>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</si>
  <si>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</si>
  <si>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</si>
  <si>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</si>
  <si>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</si>
  <si>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</si>
  <si>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</si>
  <si>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</si>
  <si>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</si>
  <si>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</si>
  <si>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</si>
  <si>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</si>
  <si>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</si>
  <si>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</si>
  <si>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</si>
  <si>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</si>
  <si>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</si>
  <si>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</si>
  <si>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</si>
  <si>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</si>
  <si>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</si>
  <si>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</si>
  <si>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</si>
  <si>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</si>
  <si>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</si>
  <si>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</si>
  <si>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</si>
  <si>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</si>
  <si>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</si>
  <si>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</si>
  <si>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新潟県弥彦村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</si>
  <si>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</si>
  <si>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</si>
  <si>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</si>
  <si>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</si>
  <si>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</si>
  <si>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</si>
  <si>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</si>
  <si>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</si>
  <si>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</si>
  <si>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</si>
  <si>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</si>
  <si>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</si>
  <si>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</si>
  <si>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</si>
  <si>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</si>
  <si>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</si>
  <si>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</si>
  <si>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</si>
  <si>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</si>
  <si>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</si>
  <si>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</si>
  <si>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</si>
  <si>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</si>
  <si>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</si>
  <si>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</si>
  <si>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</si>
  <si>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</si>
  <si>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</si>
  <si>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</si>
  <si>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</si>
  <si>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</si>
  <si>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</si>
  <si>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</si>
  <si>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</si>
  <si>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</si>
  <si>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</si>
  <si>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</si>
  <si>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</si>
  <si>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特定環境保全公共下水道事業会計</t>
    <phoneticPr fontId="5"/>
  </si>
  <si>
    <t>法適用企業</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</si>
  <si>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</si>
  <si>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</si>
  <si>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</si>
  <si>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</si>
  <si>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</si>
  <si>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</si>
  <si>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</si>
  <si>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</si>
  <si>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</si>
  <si>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</si>
  <si>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</si>
  <si>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</si>
  <si>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</si>
  <si>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</si>
  <si>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</si>
  <si>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</si>
  <si>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</si>
  <si>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</si>
  <si>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</si>
  <si>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</si>
  <si>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</si>
  <si>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</si>
  <si>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</si>
  <si>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</si>
  <si>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</si>
  <si>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</si>
  <si>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</si>
  <si>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</si>
  <si>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</si>
  <si>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</si>
  <si>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</si>
  <si>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</si>
  <si>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</si>
  <si>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</si>
  <si>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</si>
  <si>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</si>
  <si>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</si>
  <si>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</si>
  <si>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</si>
  <si>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</si>
  <si>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</si>
  <si>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</si>
  <si>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</si>
  <si>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</si>
  <si>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</si>
  <si>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</si>
  <si>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</si>
  <si>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</si>
  <si>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</si>
  <si>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</si>
  <si>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</si>
  <si>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</si>
  <si>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</si>
  <si>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</si>
  <si>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</si>
  <si>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</si>
  <si>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</si>
  <si>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</si>
  <si>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</si>
  <si>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</si>
  <si>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</si>
  <si>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</si>
  <si>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</si>
  <si>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温泉事業特別会計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</si>
  <si>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</si>
  <si>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</si>
  <si>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</si>
  <si>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</si>
  <si>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競輪事業特別会計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</si>
  <si>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</si>
  <si>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</si>
  <si>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</si>
  <si>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</si>
  <si>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</si>
  <si>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</si>
  <si>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</si>
  <si>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</si>
  <si>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</si>
  <si>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</si>
  <si>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</si>
  <si>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</si>
  <si>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</si>
  <si>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</si>
  <si>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</si>
  <si>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</si>
  <si>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</si>
  <si>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</si>
  <si>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</si>
  <si>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</si>
  <si>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</si>
  <si>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</si>
  <si>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</si>
  <si>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</si>
  <si>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</si>
  <si>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</si>
  <si>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</si>
  <si>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</si>
  <si>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</si>
  <si>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</si>
  <si>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</si>
  <si>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</si>
  <si>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</si>
  <si>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</si>
  <si>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</si>
  <si>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</si>
  <si>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</si>
  <si>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</si>
  <si>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</si>
  <si>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</si>
  <si>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</si>
  <si>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</si>
  <si>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</si>
  <si>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</si>
  <si>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</si>
  <si>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</si>
  <si>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</si>
  <si>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</si>
  <si>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</si>
  <si>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</si>
  <si>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</si>
  <si>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</si>
  <si>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</si>
  <si>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</si>
  <si>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</si>
  <si>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</si>
  <si>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</si>
  <si>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</si>
  <si>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</si>
  <si>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</si>
  <si>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</si>
  <si>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</si>
  <si>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</si>
  <si>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</si>
  <si>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</si>
  <si>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</si>
  <si>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</si>
  <si>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</si>
  <si>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</si>
  <si>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</si>
  <si>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</si>
  <si>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</si>
  <si>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</si>
  <si>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</si>
  <si>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</si>
  <si>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</si>
  <si>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</si>
  <si>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</si>
  <si>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</si>
  <si>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</si>
  <si>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</si>
  <si>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</si>
  <si>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</si>
  <si>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0.68</t>
  </si>
  <si>
    <t>一般会計</t>
  </si>
  <si>
    <t>介護保険特別会計</t>
  </si>
  <si>
    <t>国民健康保険特別会計</t>
  </si>
  <si>
    <t>特定環境保全公共下水道事業会計</t>
  </si>
  <si>
    <t>▲ 0.57</t>
  </si>
  <si>
    <t>競輪事業特別会計</t>
  </si>
  <si>
    <t>温泉事業特別会計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</si>
  <si>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</si>
  <si>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</si>
  <si>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</si>
  <si>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</si>
  <si>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</si>
  <si>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</si>
  <si>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</si>
  <si>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</si>
  <si>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</si>
  <si>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</si>
  <si>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新潟県市町村総合事務組合（一般会計）</t>
    <rPh sb="0" eb="3">
      <t>ニイガタケン</t>
    </rPh>
    <rPh sb="3" eb="6">
      <t>シチョウソン</t>
    </rPh>
    <rPh sb="6" eb="8">
      <t>ソウゴウ</t>
    </rPh>
    <rPh sb="8" eb="12">
      <t>ジムクミアイ</t>
    </rPh>
    <rPh sb="13" eb="15">
      <t>イッパン</t>
    </rPh>
    <rPh sb="15" eb="17">
      <t>カイケイ</t>
    </rPh>
    <phoneticPr fontId="2"/>
  </si>
  <si>
    <t>新潟県市町村総合事務組合（職員退職手当支給事業特別会計）</t>
    <rPh sb="0" eb="3">
      <t>ニイガタケン</t>
    </rPh>
    <rPh sb="3" eb="6">
      <t>シチョウソン</t>
    </rPh>
    <rPh sb="6" eb="12">
      <t>ソウゴウジムクミアイ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</si>
  <si>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2">
      <t>ジムクミアイ</t>
    </rPh>
    <rPh sb="13" eb="15">
      <t>ショウボウ</t>
    </rPh>
    <rPh sb="15" eb="17">
      <t>ダンイン</t>
    </rPh>
    <rPh sb="17" eb="18">
      <t>トウ</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</si>
  <si>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新潟県市町村総合事務組合（消防賞じゅつ金支給事業特別会計）</t>
    <rPh sb="0" eb="3">
      <t>ニイガタケン</t>
    </rPh>
    <rPh sb="3" eb="6">
      <t>シチョウソン</t>
    </rPh>
    <rPh sb="6" eb="8">
      <t>ソウゴウ</t>
    </rPh>
    <rPh sb="8" eb="12">
      <t>ジムクミアイ</t>
    </rPh>
    <rPh sb="13" eb="15">
      <t>ショウボウ</t>
    </rPh>
    <rPh sb="15" eb="16">
      <t>ショウ</t>
    </rPh>
    <rPh sb="19" eb="20">
      <t>キン</t>
    </rPh>
    <rPh sb="20" eb="22">
      <t>シキュウ</t>
    </rPh>
    <rPh sb="22" eb="24">
      <t>ジギョウ</t>
    </rPh>
    <rPh sb="24" eb="28">
      <t>トクベツカイケイ</t>
    </rPh>
    <phoneticPr fontId="2"/>
  </si>
  <si>
    <t>新潟県市町村総合事務組合（非常勤職員公務災害補償等特別会計）</t>
    <rPh sb="0" eb="3">
      <t>ニイガタケン</t>
    </rPh>
    <rPh sb="3" eb="6">
      <t>シチョウソン</t>
    </rPh>
    <rPh sb="6" eb="8">
      <t>ソウゴウ</t>
    </rPh>
    <rPh sb="8" eb="12">
      <t>ジムクミアイ</t>
    </rPh>
    <rPh sb="13" eb="16">
      <t>ヒジョウキン</t>
    </rPh>
    <rPh sb="16" eb="18">
      <t>ショクイン</t>
    </rPh>
    <rPh sb="18" eb="20">
      <t>コウム</t>
    </rPh>
    <rPh sb="20" eb="22">
      <t>サイガイ</t>
    </rPh>
    <rPh sb="22" eb="24">
      <t>ホショウ</t>
    </rPh>
    <rPh sb="24" eb="25">
      <t>トウ</t>
    </rPh>
    <rPh sb="25" eb="29">
      <t>トクベツカイケイ</t>
    </rPh>
    <phoneticPr fontId="2"/>
  </si>
  <si>
    <t>新潟県市町村総合事務組合（交通災害共済事業特別会計）</t>
    <rPh sb="0" eb="3">
      <t>ニイガタケン</t>
    </rPh>
    <rPh sb="3" eb="6">
      <t>シチョウソン</t>
    </rPh>
    <rPh sb="6" eb="8">
      <t>ソウゴウ</t>
    </rPh>
    <rPh sb="8" eb="12">
      <t>ジムクミアイ</t>
    </rPh>
    <rPh sb="13" eb="17">
      <t>コウツウサイガイ</t>
    </rPh>
    <rPh sb="17" eb="19">
      <t>キョウサイ</t>
    </rPh>
    <rPh sb="19" eb="21">
      <t>ジギョウ</t>
    </rPh>
    <rPh sb="21" eb="25">
      <t>トクベツカイケイ</t>
    </rPh>
    <phoneticPr fontId="2"/>
  </si>
  <si>
    <t>燕・弥彦総合事務組合（一般会計）</t>
    <rPh sb="0" eb="1">
      <t>ツバメ</t>
    </rPh>
    <rPh sb="2" eb="4">
      <t>ヤヒコ</t>
    </rPh>
    <rPh sb="4" eb="6">
      <t>ソウゴウ</t>
    </rPh>
    <rPh sb="6" eb="10">
      <t>ジムクミアイ</t>
    </rPh>
    <rPh sb="11" eb="13">
      <t>イッパン</t>
    </rPh>
    <rPh sb="13" eb="15">
      <t>カイケイ</t>
    </rPh>
    <phoneticPr fontId="2"/>
  </si>
  <si>
    <t>燕・弥彦総合事務組合（水道事業会計）</t>
    <rPh sb="0" eb="1">
      <t>ツバメ</t>
    </rPh>
    <rPh sb="2" eb="4">
      <t>ヤヒコ</t>
    </rPh>
    <rPh sb="4" eb="10">
      <t>ソウゴウジムクミアイ</t>
    </rPh>
    <rPh sb="11" eb="13">
      <t>スイドウ</t>
    </rPh>
    <rPh sb="13" eb="17">
      <t>ジギョウカイケイ</t>
    </rPh>
    <phoneticPr fontId="2"/>
  </si>
  <si>
    <t>西蒲原福祉事務組合（一般会計）</t>
    <rPh sb="0" eb="3">
      <t>ニシカンバラ</t>
    </rPh>
    <rPh sb="3" eb="9">
      <t>フクシジムクミアイ</t>
    </rPh>
    <rPh sb="10" eb="14">
      <t>イッパンカイケイ</t>
    </rPh>
    <phoneticPr fontId="2"/>
  </si>
  <si>
    <t>西蒲原福祉事務組合（西蒲原地区休日夜間急患センター事業特別会計）</t>
    <rPh sb="0" eb="3">
      <t>ニシカンバラ</t>
    </rPh>
    <rPh sb="3" eb="5">
      <t>フクシ</t>
    </rPh>
    <rPh sb="5" eb="9">
      <t>ジムクミアイ</t>
    </rPh>
    <rPh sb="10" eb="13">
      <t>ニシカンバラ</t>
    </rPh>
    <rPh sb="13" eb="15">
      <t>チク</t>
    </rPh>
    <rPh sb="15" eb="17">
      <t>キュウジツ</t>
    </rPh>
    <rPh sb="17" eb="19">
      <t>ヤカン</t>
    </rPh>
    <rPh sb="19" eb="21">
      <t>キュウカン</t>
    </rPh>
    <rPh sb="25" eb="27">
      <t>ジギョウ</t>
    </rPh>
    <rPh sb="27" eb="31">
      <t>トクベツカイケイ</t>
    </rPh>
    <phoneticPr fontId="2"/>
  </si>
  <si>
    <t>新潟県後期高齢者医療広域連合（一般会計）</t>
    <rPh sb="0" eb="3">
      <t>ニイガタケン</t>
    </rPh>
    <rPh sb="3" eb="5">
      <t>コウキ</t>
    </rPh>
    <rPh sb="5" eb="8">
      <t>コウレイシャ</t>
    </rPh>
    <rPh sb="8" eb="10">
      <t>イリョウ</t>
    </rPh>
    <rPh sb="10" eb="14">
      <t>コウイキレンゴウ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</si>
  <si>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</si>
  <si>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特例民法法人　弥彦サイクリングパーク</t>
    <rPh sb="0" eb="2">
      <t>トクレイ</t>
    </rPh>
    <rPh sb="2" eb="4">
      <t>ミンポウ</t>
    </rPh>
    <rPh sb="4" eb="6">
      <t>ホウジン</t>
    </rPh>
    <rPh sb="7" eb="9">
      <t>ヤヒコ</t>
    </rPh>
    <phoneticPr fontId="2"/>
  </si>
  <si>
    <t>県央土地開発公社</t>
    <rPh sb="0" eb="2">
      <t>ケンオウ</t>
    </rPh>
    <rPh sb="2" eb="8">
      <t>トチカイハツコウシャ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</si>
  <si>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</si>
  <si>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</si>
  <si>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</si>
  <si>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</si>
  <si>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</si>
  <si>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</si>
  <si>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</si>
  <si>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</si>
  <si>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</si>
  <si>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H30以降89.4％→79.6％→55.8％→49.8％→48.9％と連続で減少傾向にある一方、有形固定資産減価償却率は65.4％→66.5％→66.6％→66.8％→67.1％と上昇傾向にある。近年のハード整備事業による資産の増加が少ない一方で既存施設の減価償却が進行しているものと思われる。</t>
    <phoneticPr fontId="5"/>
  </si>
  <si>
    <t>将来負担比率はH30以降５年連続で減少している。実質公債費比率はH30以降14.8％→14.5％→14.0％→13.2％→13.1％と減少傾向となっているが、一般会計の元利償還金のピークがR5～R6に来ることが想定され、今後は左肩下がりとはならず、高止まりを維持するものと思わ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</si>
</sst>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6310AB-5D7E-4C68-8BE0-2A1982679E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CB00-4638-8B28-B3618014B2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49645</c:v>
                </c:pt>
                <c:pt idx="1">
                  <c:v>89002</c:v>
                </c:pt>
                <c:pt idx="2">
                  <c:v>72195</c:v>
                </c:pt>
                <c:pt idx="3">
                  <c:v>107982</c:v>
                </c:pt>
                <c:pt idx="4">
                  <c:v>78426</c:v>
                </c:pt>
              </c:numCache>
            </c:numRef>
          </c:val>
          <c:smooth val="0"/>
          <c:extLst>
            <c:ext xmlns:c16="http://schemas.microsoft.com/office/drawing/2014/chart" uri="{C3380CC4-5D6E-409C-BE32-E72D297353CC}">
              <c16:uniqueId val="{00000001-CB00-4638-8B28-B3618014B2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4.24</c:v>
                </c:pt>
                <c:pt idx="1">
                  <c:v>6.39</c:v>
                </c:pt>
                <c:pt idx="2">
                  <c:v>7.57</c:v>
                </c:pt>
                <c:pt idx="3">
                  <c:v>23.7</c:v>
                </c:pt>
                <c:pt idx="4">
                  <c:v>16.27</c:v>
                </c:pt>
              </c:numCache>
            </c:numRef>
          </c:val>
          <c:extLst>
            <c:ext xmlns:c16="http://schemas.microsoft.com/office/drawing/2014/chart" uri="{C3380CC4-5D6E-409C-BE32-E72D297353CC}">
              <c16:uniqueId val="{00000000-2F98-465B-AB7A-3E088C7273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12.28</c:v>
                </c:pt>
                <c:pt idx="1">
                  <c:v>12.91</c:v>
                </c:pt>
                <c:pt idx="2">
                  <c:v>12.25</c:v>
                </c:pt>
                <c:pt idx="3">
                  <c:v>13.87</c:v>
                </c:pt>
                <c:pt idx="4">
                  <c:v>22.13</c:v>
                </c:pt>
              </c:numCache>
            </c:numRef>
          </c:val>
          <c:extLst>
            <c:ext xmlns:c16="http://schemas.microsoft.com/office/drawing/2014/chart" uri="{C3380CC4-5D6E-409C-BE32-E72D297353CC}">
              <c16:uniqueId val="{00000001-2F98-465B-AB7A-3E088C7273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-0.68</c:v>
                </c:pt>
                <c:pt idx="1">
                  <c:v>2.48</c:v>
                </c:pt>
                <c:pt idx="2">
                  <c:v>1.51</c:v>
                </c:pt>
                <c:pt idx="3">
                  <c:v>19.13</c:v>
                </c:pt>
                <c:pt idx="4">
                  <c:v>0.18</c:v>
                </c:pt>
              </c:numCache>
            </c:numRef>
          </c:val>
          <c:smooth val="0"/>
          <c:extLst>
            <c:ext xmlns:c16="http://schemas.microsoft.com/office/drawing/2014/chart" uri="{C3380CC4-5D6E-409C-BE32-E72D297353CC}">
              <c16:uniqueId val="{00000002-2F98-465B-AB7A-3E088C7273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7AA-450B-A5B5-7FDC36DF90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AA-450B-A5B5-7FDC36DF90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7AA-450B-A5B5-7FDC36DF906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0.02</c:v>
                </c:pt>
                <c:pt idx="4">
                  <c:v>#N/A</c:v>
                </c:pt>
                <c:pt idx="5">
                  <c:v>0.04</c:v>
                </c:pt>
                <c:pt idx="6">
                  <c:v>#N/A</c:v>
                </c:pt>
                <c:pt idx="7">
                  <c:v>0.04</c:v>
                </c:pt>
                <c:pt idx="8">
                  <c:v>#N/A</c:v>
                </c:pt>
                <c:pt idx="9">
                  <c:v>0.03</c:v>
                </c:pt>
              </c:numCache>
            </c:numRef>
          </c:val>
          <c:extLst>
            <c:ext xmlns:c16="http://schemas.microsoft.com/office/drawing/2014/chart" uri="{C3380CC4-5D6E-409C-BE32-E72D297353CC}">
              <c16:uniqueId val="{00000003-57AA-450B-A5B5-7FDC36DF9066}"/>
            </c:ext>
          </c:extLst>
        </c:ser>
        <c:ser>
          <c:idx val="4"/>
          <c:order val="4"/>
          <c:tx>
            <c:strRef>
              <c:f>データシート!$A$31</c:f>
              <c:strCache>
                <c:ptCount val="1"/>
                <c:pt idx="0">
                  <c:v>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0.37</c:v>
                </c:pt>
                <c:pt idx="4">
                  <c:v>#N/A</c:v>
                </c:pt>
                <c:pt idx="5">
                  <c:v>0.19</c:v>
                </c:pt>
                <c:pt idx="6">
                  <c:v>#N/A</c:v>
                </c:pt>
                <c:pt idx="7">
                  <c:v>0.19</c:v>
                </c:pt>
                <c:pt idx="8">
                  <c:v>#N/A</c:v>
                </c:pt>
                <c:pt idx="9">
                  <c:v>0.46</c:v>
                </c:pt>
              </c:numCache>
            </c:numRef>
          </c:val>
          <c:extLst>
            <c:ext xmlns:c16="http://schemas.microsoft.com/office/drawing/2014/chart" uri="{C3380CC4-5D6E-409C-BE32-E72D297353CC}">
              <c16:uniqueId val="{00000004-57AA-450B-A5B5-7FDC36DF9066}"/>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0.69</c:v>
                </c:pt>
                <c:pt idx="2">
                  <c:v>#N/A</c:v>
                </c:pt>
                <c:pt idx="3">
                  <c:v>0.09</c:v>
                </c:pt>
                <c:pt idx="4">
                  <c:v>#N/A</c:v>
                </c:pt>
                <c:pt idx="5">
                  <c:v>0.68</c:v>
                </c:pt>
                <c:pt idx="6">
                  <c:v>#N/A</c:v>
                </c:pt>
                <c:pt idx="7">
                  <c:v>0.35</c:v>
                </c:pt>
                <c:pt idx="8">
                  <c:v>#N/A</c:v>
                </c:pt>
                <c:pt idx="9">
                  <c:v>0.53</c:v>
                </c:pt>
              </c:numCache>
            </c:numRef>
          </c:val>
          <c:extLst>
            <c:ext xmlns:c16="http://schemas.microsoft.com/office/drawing/2014/chart" uri="{C3380CC4-5D6E-409C-BE32-E72D297353CC}">
              <c16:uniqueId val="{00000005-57AA-450B-A5B5-7FDC36DF9066}"/>
            </c:ext>
          </c:extLst>
        </c:ser>
        <c:ser>
          <c:idx val="6"/>
          <c:order val="6"/>
          <c:tx>
            <c:strRef>
              <c:f>データシート!$A$33</c:f>
              <c:strCache>
                <c:ptCount val="1"/>
                <c:pt idx="0">
                  <c:v>特定環境保全公共下水道事業会計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0.56999999999999995</c:v>
                </c:pt>
                <c:pt idx="3">
                  <c:v>#N/A</c:v>
                </c:pt>
                <c:pt idx="4">
                  <c:v>#N/A</c:v>
                </c:pt>
                <c:pt idx="5">
                  <c:v>0.25</c:v>
                </c:pt>
                <c:pt idx="6">
                  <c:v>#N/A</c:v>
                </c:pt>
                <c:pt idx="7">
                  <c:v>0.75</c:v>
                </c:pt>
                <c:pt idx="8">
                  <c:v>#N/A</c:v>
                </c:pt>
                <c:pt idx="9">
                  <c:v>0.87</c:v>
                </c:pt>
              </c:numCache>
            </c:numRef>
          </c:val>
          <c:extLst>
            <c:ext xmlns:c16="http://schemas.microsoft.com/office/drawing/2014/chart" uri="{C3380CC4-5D6E-409C-BE32-E72D297353CC}">
              <c16:uniqueId val="{00000006-57AA-450B-A5B5-7FDC36DF906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0.85</c:v>
                </c:pt>
                <c:pt idx="2">
                  <c:v>#N/A</c:v>
                </c:pt>
                <c:pt idx="3">
                  <c:v>1.18</c:v>
                </c:pt>
                <c:pt idx="4">
                  <c:v>#N/A</c:v>
                </c:pt>
                <c:pt idx="5">
                  <c:v>1.64</c:v>
                </c:pt>
                <c:pt idx="6">
                  <c:v>#N/A</c:v>
                </c:pt>
                <c:pt idx="7">
                  <c:v>1.45</c:v>
                </c:pt>
                <c:pt idx="8">
                  <c:v>#N/A</c:v>
                </c:pt>
                <c:pt idx="9">
                  <c:v>2.2599999999999998</c:v>
                </c:pt>
              </c:numCache>
            </c:numRef>
          </c:val>
          <c:extLst>
            <c:ext xmlns:c16="http://schemas.microsoft.com/office/drawing/2014/chart" uri="{C3380CC4-5D6E-409C-BE32-E72D297353CC}">
              <c16:uniqueId val="{00000007-57AA-450B-A5B5-7FDC36DF906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2.4500000000000002</c:v>
                </c:pt>
                <c:pt idx="2">
                  <c:v>#N/A</c:v>
                </c:pt>
                <c:pt idx="3">
                  <c:v>3.66</c:v>
                </c:pt>
                <c:pt idx="4">
                  <c:v>#N/A</c:v>
                </c:pt>
                <c:pt idx="5">
                  <c:v>1.68</c:v>
                </c:pt>
                <c:pt idx="6">
                  <c:v>#N/A</c:v>
                </c:pt>
                <c:pt idx="7">
                  <c:v>1.65</c:v>
                </c:pt>
                <c:pt idx="8">
                  <c:v>#N/A</c:v>
                </c:pt>
                <c:pt idx="9">
                  <c:v>3.33</c:v>
                </c:pt>
              </c:numCache>
            </c:numRef>
          </c:val>
          <c:extLst>
            <c:ext xmlns:c16="http://schemas.microsoft.com/office/drawing/2014/chart" uri="{C3380CC4-5D6E-409C-BE32-E72D297353CC}">
              <c16:uniqueId val="{00000008-57AA-450B-A5B5-7FDC36DF906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4.2300000000000004</c:v>
                </c:pt>
                <c:pt idx="2">
                  <c:v>#N/A</c:v>
                </c:pt>
                <c:pt idx="3">
                  <c:v>6.39</c:v>
                </c:pt>
                <c:pt idx="4">
                  <c:v>#N/A</c:v>
                </c:pt>
                <c:pt idx="5">
                  <c:v>7.57</c:v>
                </c:pt>
                <c:pt idx="6">
                  <c:v>#N/A</c:v>
                </c:pt>
                <c:pt idx="7">
                  <c:v>23.69</c:v>
                </c:pt>
                <c:pt idx="8">
                  <c:v>#N/A</c:v>
                </c:pt>
                <c:pt idx="9">
                  <c:v>16.260000000000002</c:v>
                </c:pt>
              </c:numCache>
            </c:numRef>
          </c:val>
          <c:extLst>
            <c:ext xmlns:c16="http://schemas.microsoft.com/office/drawing/2014/chart" uri="{C3380CC4-5D6E-409C-BE32-E72D297353CC}">
              <c16:uniqueId val="{00000009-57AA-450B-A5B5-7FDC36DF90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365</c:v>
                </c:pt>
                <c:pt idx="5">
                  <c:v>354</c:v>
                </c:pt>
                <c:pt idx="8">
                  <c:v>336</c:v>
                </c:pt>
                <c:pt idx="11">
                  <c:v>337</c:v>
                </c:pt>
                <c:pt idx="14">
                  <c:v>337</c:v>
                </c:pt>
              </c:numCache>
            </c:numRef>
          </c:val>
          <c:extLst>
            <c:ext xmlns:c16="http://schemas.microsoft.com/office/drawing/2014/chart" uri="{C3380CC4-5D6E-409C-BE32-E72D297353CC}">
              <c16:uniqueId val="{00000000-17D0-4AF8-B6F9-65E0B42DDE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D0-4AF8-B6F9-65E0B42DDE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40</c:v>
                </c:pt>
                <c:pt idx="3">
                  <c:v>32</c:v>
                </c:pt>
                <c:pt idx="6">
                  <c:v>15</c:v>
                </c:pt>
                <c:pt idx="9">
                  <c:v>19</c:v>
                </c:pt>
                <c:pt idx="12">
                  <c:v>13</c:v>
                </c:pt>
              </c:numCache>
            </c:numRef>
          </c:val>
          <c:extLst>
            <c:ext xmlns:c16="http://schemas.microsoft.com/office/drawing/2014/chart" uri="{C3380CC4-5D6E-409C-BE32-E72D297353CC}">
              <c16:uniqueId val="{00000002-17D0-4AF8-B6F9-65E0B42DDE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38</c:v>
                </c:pt>
                <c:pt idx="3">
                  <c:v>34</c:v>
                </c:pt>
                <c:pt idx="6">
                  <c:v>36</c:v>
                </c:pt>
                <c:pt idx="9">
                  <c:v>33</c:v>
                </c:pt>
                <c:pt idx="12">
                  <c:v>34</c:v>
                </c:pt>
              </c:numCache>
            </c:numRef>
          </c:val>
          <c:extLst>
            <c:ext xmlns:c16="http://schemas.microsoft.com/office/drawing/2014/chart" uri="{C3380CC4-5D6E-409C-BE32-E72D297353CC}">
              <c16:uniqueId val="{00000003-17D0-4AF8-B6F9-65E0B42DDE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239</c:v>
                </c:pt>
                <c:pt idx="3">
                  <c:v>187</c:v>
                </c:pt>
                <c:pt idx="6">
                  <c:v>205</c:v>
                </c:pt>
                <c:pt idx="9">
                  <c:v>212</c:v>
                </c:pt>
                <c:pt idx="12">
                  <c:v>212</c:v>
                </c:pt>
              </c:numCache>
            </c:numRef>
          </c:val>
          <c:extLst>
            <c:ext xmlns:c16="http://schemas.microsoft.com/office/drawing/2014/chart" uri="{C3380CC4-5D6E-409C-BE32-E72D297353CC}">
              <c16:uniqueId val="{00000004-17D0-4AF8-B6F9-65E0B42DDE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D0-4AF8-B6F9-65E0B42DDE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D0-4AF8-B6F9-65E0B42DDE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391</c:v>
                </c:pt>
                <c:pt idx="3">
                  <c:v>393</c:v>
                </c:pt>
                <c:pt idx="6">
                  <c:v>387</c:v>
                </c:pt>
                <c:pt idx="9">
                  <c:v>403</c:v>
                </c:pt>
                <c:pt idx="12">
                  <c:v>398</c:v>
                </c:pt>
              </c:numCache>
            </c:numRef>
          </c:val>
          <c:extLst>
            <c:ext xmlns:c16="http://schemas.microsoft.com/office/drawing/2014/chart" uri="{C3380CC4-5D6E-409C-BE32-E72D297353CC}">
              <c16:uniqueId val="{00000007-17D0-4AF8-B6F9-65E0B42DDE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343</c:v>
                </c:pt>
                <c:pt idx="2">
                  <c:v>#N/A</c:v>
                </c:pt>
                <c:pt idx="3">
                  <c:v>#N/A</c:v>
                </c:pt>
                <c:pt idx="4">
                  <c:v>292</c:v>
                </c:pt>
                <c:pt idx="5">
                  <c:v>#N/A</c:v>
                </c:pt>
                <c:pt idx="6">
                  <c:v>#N/A</c:v>
                </c:pt>
                <c:pt idx="7">
                  <c:v>307</c:v>
                </c:pt>
                <c:pt idx="8">
                  <c:v>#N/A</c:v>
                </c:pt>
                <c:pt idx="9">
                  <c:v>#N/A</c:v>
                </c:pt>
                <c:pt idx="10">
                  <c:v>330</c:v>
                </c:pt>
                <c:pt idx="11">
                  <c:v>#N/A</c:v>
                </c:pt>
                <c:pt idx="12">
                  <c:v>#N/A</c:v>
                </c:pt>
                <c:pt idx="13">
                  <c:v>320</c:v>
                </c:pt>
                <c:pt idx="14">
                  <c:v>#N/A</c:v>
                </c:pt>
              </c:numCache>
            </c:numRef>
          </c:val>
          <c:smooth val="0"/>
          <c:extLst>
            <c:ext xmlns:c16="http://schemas.microsoft.com/office/drawing/2014/chart" uri="{C3380CC4-5D6E-409C-BE32-E72D297353CC}">
              <c16:uniqueId val="{00000008-17D0-4AF8-B6F9-65E0B42DDE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3814</c:v>
                </c:pt>
                <c:pt idx="5">
                  <c:v>3795</c:v>
                </c:pt>
                <c:pt idx="8">
                  <c:v>3852</c:v>
                </c:pt>
                <c:pt idx="11">
                  <c:v>3736</c:v>
                </c:pt>
                <c:pt idx="14">
                  <c:v>3589</c:v>
                </c:pt>
              </c:numCache>
            </c:numRef>
          </c:val>
          <c:extLst>
            <c:ext xmlns:c16="http://schemas.microsoft.com/office/drawing/2014/chart" uri="{C3380CC4-5D6E-409C-BE32-E72D297353CC}">
              <c16:uniqueId val="{00000000-BDF2-410F-838E-ECD1717309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DF2-410F-838E-ECD1717309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483</c:v>
                </c:pt>
                <c:pt idx="5">
                  <c:v>449</c:v>
                </c:pt>
                <c:pt idx="8">
                  <c:v>537</c:v>
                </c:pt>
                <c:pt idx="11">
                  <c:v>665</c:v>
                </c:pt>
                <c:pt idx="14">
                  <c:v>902</c:v>
                </c:pt>
              </c:numCache>
            </c:numRef>
          </c:val>
          <c:extLst>
            <c:ext xmlns:c16="http://schemas.microsoft.com/office/drawing/2014/chart" uri="{C3380CC4-5D6E-409C-BE32-E72D297353CC}">
              <c16:uniqueId val="{00000002-BDF2-410F-838E-ECD1717309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F2-410F-838E-ECD1717309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F2-410F-838E-ECD1717309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F2-410F-838E-ECD1717309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767</c:v>
                </c:pt>
                <c:pt idx="3">
                  <c:v>735</c:v>
                </c:pt>
                <c:pt idx="6">
                  <c:v>658</c:v>
                </c:pt>
                <c:pt idx="9">
                  <c:v>632</c:v>
                </c:pt>
                <c:pt idx="12">
                  <c:v>656</c:v>
                </c:pt>
              </c:numCache>
            </c:numRef>
          </c:val>
          <c:extLst>
            <c:ext xmlns:c16="http://schemas.microsoft.com/office/drawing/2014/chart" uri="{C3380CC4-5D6E-409C-BE32-E72D297353CC}">
              <c16:uniqueId val="{00000006-BDF2-410F-838E-ECD1717309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206</c:v>
                </c:pt>
                <c:pt idx="3">
                  <c:v>189</c:v>
                </c:pt>
                <c:pt idx="6">
                  <c:v>177</c:v>
                </c:pt>
                <c:pt idx="9">
                  <c:v>145</c:v>
                </c:pt>
                <c:pt idx="12">
                  <c:v>115</c:v>
                </c:pt>
              </c:numCache>
            </c:numRef>
          </c:val>
          <c:extLst>
            <c:ext xmlns:c16="http://schemas.microsoft.com/office/drawing/2014/chart" uri="{C3380CC4-5D6E-409C-BE32-E72D297353CC}">
              <c16:uniqueId val="{00000007-BDF2-410F-838E-ECD1717309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2187</c:v>
                </c:pt>
                <c:pt idx="3">
                  <c:v>1869</c:v>
                </c:pt>
                <c:pt idx="6">
                  <c:v>1692</c:v>
                </c:pt>
                <c:pt idx="9">
                  <c:v>1628</c:v>
                </c:pt>
                <c:pt idx="12">
                  <c:v>1656</c:v>
                </c:pt>
              </c:numCache>
            </c:numRef>
          </c:val>
          <c:extLst>
            <c:ext xmlns:c16="http://schemas.microsoft.com/office/drawing/2014/chart" uri="{C3380CC4-5D6E-409C-BE32-E72D297353CC}">
              <c16:uniqueId val="{00000008-BDF2-410F-838E-ECD1717309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83</c:v>
                </c:pt>
                <c:pt idx="3">
                  <c:v>126</c:v>
                </c:pt>
                <c:pt idx="6">
                  <c:v>111</c:v>
                </c:pt>
                <c:pt idx="9">
                  <c:v>93</c:v>
                </c:pt>
                <c:pt idx="12">
                  <c:v>120</c:v>
                </c:pt>
              </c:numCache>
            </c:numRef>
          </c:val>
          <c:extLst>
            <c:ext xmlns:c16="http://schemas.microsoft.com/office/drawing/2014/chart" uri="{C3380CC4-5D6E-409C-BE32-E72D297353CC}">
              <c16:uniqueId val="{00000009-BDF2-410F-838E-ECD1717309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3027</c:v>
                </c:pt>
                <c:pt idx="3">
                  <c:v>3051</c:v>
                </c:pt>
                <c:pt idx="6">
                  <c:v>3046</c:v>
                </c:pt>
                <c:pt idx="9">
                  <c:v>3159</c:v>
                </c:pt>
                <c:pt idx="12">
                  <c:v>3154</c:v>
                </c:pt>
              </c:numCache>
            </c:numRef>
          </c:val>
          <c:extLst>
            <c:ext xmlns:c16="http://schemas.microsoft.com/office/drawing/2014/chart" uri="{C3380CC4-5D6E-409C-BE32-E72D297353CC}">
              <c16:uniqueId val="{0000000A-BDF2-410F-838E-ECD1717309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1972</c:v>
                </c:pt>
                <c:pt idx="2">
                  <c:v>#N/A</c:v>
                </c:pt>
                <c:pt idx="3">
                  <c:v>#N/A</c:v>
                </c:pt>
                <c:pt idx="4">
                  <c:v>1726</c:v>
                </c:pt>
                <c:pt idx="5">
                  <c:v>#N/A</c:v>
                </c:pt>
                <c:pt idx="6">
                  <c:v>#N/A</c:v>
                </c:pt>
                <c:pt idx="7">
                  <c:v>1296</c:v>
                </c:pt>
                <c:pt idx="8">
                  <c:v>#N/A</c:v>
                </c:pt>
                <c:pt idx="9">
                  <c:v>#N/A</c:v>
                </c:pt>
                <c:pt idx="10">
                  <c:v>1256</c:v>
                </c:pt>
                <c:pt idx="11">
                  <c:v>#N/A</c:v>
                </c:pt>
                <c:pt idx="12">
                  <c:v>#N/A</c:v>
                </c:pt>
                <c:pt idx="13">
                  <c:v>1210</c:v>
                </c:pt>
                <c:pt idx="14">
                  <c:v>#N/A</c:v>
                </c:pt>
              </c:numCache>
            </c:numRef>
          </c:val>
          <c:smooth val="0"/>
          <c:extLst>
            <c:ext xmlns:c16="http://schemas.microsoft.com/office/drawing/2014/chart" uri="{C3380CC4-5D6E-409C-BE32-E72D297353CC}">
              <c16:uniqueId val="{0000000B-BDF2-410F-838E-ECD1717309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322</c:v>
                </c:pt>
                <c:pt idx="1">
                  <c:v>393</c:v>
                </c:pt>
                <c:pt idx="2">
                  <c:v>616</c:v>
                </c:pt>
              </c:numCache>
            </c:numRef>
          </c:val>
          <c:extLst>
            <c:ext xmlns:c16="http://schemas.microsoft.com/office/drawing/2014/chart" uri="{C3380CC4-5D6E-409C-BE32-E72D297353CC}">
              <c16:uniqueId val="{00000000-0362-4B11-8E86-CAB82FCCAD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c:v>
                </c:pt>
                <c:pt idx="1">
                  <c:v>13</c:v>
                </c:pt>
                <c:pt idx="2">
                  <c:v>14</c:v>
                </c:pt>
              </c:numCache>
            </c:numRef>
          </c:val>
          <c:extLst>
            <c:ext xmlns:c16="http://schemas.microsoft.com/office/drawing/2014/chart" uri="{C3380CC4-5D6E-409C-BE32-E72D297353CC}">
              <c16:uniqueId val="{00000001-0362-4B11-8E86-CAB82FCCAD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201</c:v>
                </c:pt>
                <c:pt idx="1">
                  <c:v>259</c:v>
                </c:pt>
                <c:pt idx="2">
                  <c:v>273</c:v>
                </c:pt>
              </c:numCache>
            </c:numRef>
          </c:val>
          <c:extLst>
            <c:ext xmlns:c16="http://schemas.microsoft.com/office/drawing/2014/chart" uri="{C3380CC4-5D6E-409C-BE32-E72D297353CC}">
              <c16:uniqueId val="{00000002-0362-4B11-8E86-CAB82FCCAD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{C4B87257-CBA1-48F2-8EB5-8EBE74603027}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FEC-4049-B8DF-F212A1B024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{6CB2D0A4-B4F3-49E9-A812-71A9D59393A0}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EC-4049-B8DF-F212A1B024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{C8343C9A-823C-4F66-BA86-0D800AEDC310}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EC-4049-B8DF-F212A1B024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{4783DF9E-A654-4606-91DD-EC6B059764AD}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EC-4049-B8DF-F212A1B024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{CF6C82B9-0F40-4520-BCD8-FF58C035AF80}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EC-4049-B8DF-F212A1B0247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{BAF6E609-C864-4256-A688-46AD41B89FE3}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FEC-4049-B8DF-F212A1B02474}"/>
                </c:ext>
              </c:extLst>
            </c:dLbl>
            <c:dLbl>
              <c:idx val="16"/>
              <c:layout>
                <c:manualLayout>
                  <c:x val="-2.9214887573778422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{BB09F5B2-F32F-4CA8-94A9-080E847B499C}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FEC-4049-B8DF-F212A1B02474}"/>
                </c:ext>
              </c:extLst>
            </c:dLbl>
            <c:dLbl>
              <c:idx val="24"/>
              <c:layout>
                <c:manualLayout>
                  <c:x val="-3.4816613726689934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{7B2A9D9C-CC59-401B-8E93-F9BCF08BAC30}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FEC-4049-B8DF-F212A1B024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{609095BB-ACD2-41DC-8F43-AB4CF743C54F}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FEC-4049-B8DF-F212A1B024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66.5</c:v>
                </c:pt>
                <c:pt idx="16">
                  <c:v>66.599999999999994</c:v>
                </c:pt>
                <c:pt idx="24">
                  <c:v>66.8</c:v>
                </c:pt>
                <c:pt idx="32">
                  <c:v>67.099999999999994</c:v>
                </c:pt>
              </c:numCache>
            </c:numRef>
          </c:xVal>
          <c:yVal>
            <c:numRef>
              <c:f>公会計指標分析・財政指標組合せ分析表!$BP$51:$DC$51</c:f>
              <c:numCache>
                <c:formatCode>#,##0.0;"▲ "#,##0.0</c:formatCode>
                <c:ptCount val="40"/>
                <c:pt idx="0">
                  <c:v>89.4</c:v>
                </c:pt>
                <c:pt idx="8">
                  <c:v>79.599999999999994</c:v>
                </c:pt>
                <c:pt idx="16">
                  <c:v>55.8</c:v>
                </c:pt>
                <c:pt idx="24">
                  <c:v>49.8</c:v>
                </c:pt>
                <c:pt idx="32">
                  <c:v>48.9</c:v>
                </c:pt>
              </c:numCache>
            </c:numRef>
          </c:yVal>
          <c:smooth val="0"/>
          <c:extLst>
            <c:ext xmlns:c16="http://schemas.microsoft.com/office/drawing/2014/chart" uri="{C3380CC4-5D6E-409C-BE32-E72D297353CC}">
              <c16:uniqueId val="{00000009-FFEC-4049-B8DF-F212A1B024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{350AA605-1920-4904-A18E-7D91A2B79E69}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FEC-4049-B8DF-F212A1B024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{E7A0E0FC-A709-4995-9131-6C99F1AA1087}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EC-4049-B8DF-F212A1B024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{6369C525-0061-40ED-AD72-90DA1F879090}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EC-4049-B8DF-F212A1B024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{3E757C7F-626E-436F-A257-926E1F4BB26E}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EC-4049-B8DF-F212A1B024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{F0DCB2BC-AFF9-42C1-8503-C1CD9005400A}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EC-4049-B8DF-F212A1B0247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{130A0867-FD38-4712-A410-087D6A6E6AE4}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FEC-4049-B8DF-F212A1B0247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{8D13B27F-43C9-42D0-B768-72B700AE59DB}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FEC-4049-B8DF-F212A1B0247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{50D1C8AC-0D7C-4B24-8101-39AB5A8D5BD7}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FEC-4049-B8DF-F212A1B0247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{FCBE8058-3CFA-4B38-8673-E986F6221B34}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FEC-4049-B8DF-F212A1B024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FEC-4049-B8DF-F212A1B02474}"/>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{04FE678E-FED1-4412-9733-67134446710C}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E63-4CD3-A5BA-6EC32A17F5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{11586334-8BB0-4E39-AA8D-8BA5DA3BFD72}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63-4CD3-A5BA-6EC32A17F5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{1CCB2199-1683-4167-9470-4CF3D4F35C01}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63-4CD3-A5BA-6EC32A17F5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{1F6E9D85-72DC-4E5F-817C-F48E5E6C905D}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63-4CD3-A5BA-6EC32A17F5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{2007C2CB-E0CC-4CF0-8C21-6D1A52D472B6}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63-4CD3-A5BA-6EC32A17F5E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{F5C90B45-B87C-46B2-89A3-E266D2C15943}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E63-4CD3-A5BA-6EC32A17F5E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{395263F7-AFF5-461B-8C91-7FE34D6DE013}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E63-4CD3-A5BA-6EC32A17F5ED}"/>
                </c:ext>
              </c:extLst>
            </c:dLbl>
            <c:dLbl>
              <c:idx val="24"/>
              <c:layout>
                <c:manualLayout>
                  <c:x val="-4.066737254064088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{F951E6BF-F89B-4F92-AEAF-15B3C0C93B5B}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E63-4CD3-A5BA-6EC32A17F5ED}"/>
                </c:ext>
              </c:extLst>
            </c:dLbl>
            <c:dLbl>
              <c:idx val="32"/>
              <c:layout>
                <c:manualLayout>
                  <c:x val="-2.2473312909510289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{8E281335-00FF-413E-81B6-D74C07702485}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E63-4CD3-A5BA-6EC32A17F5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14.5</c:v>
                </c:pt>
                <c:pt idx="16">
                  <c:v>14</c:v>
                </c:pt>
                <c:pt idx="24">
                  <c:v>13.2</c:v>
                </c:pt>
                <c:pt idx="32">
                  <c:v>13.1</c:v>
                </c:pt>
              </c:numCache>
            </c:numRef>
          </c:xVal>
          <c:yVal>
            <c:numRef>
              <c:f>公会計指標分析・財政指標組合せ分析表!$BP$73:$DC$73</c:f>
              <c:numCache>
                <c:formatCode>#,##0.0;"▲ "#,##0.0</c:formatCode>
                <c:ptCount val="40"/>
                <c:pt idx="0">
                  <c:v>89.4</c:v>
                </c:pt>
                <c:pt idx="8">
                  <c:v>79.599999999999994</c:v>
                </c:pt>
                <c:pt idx="16">
                  <c:v>55.8</c:v>
                </c:pt>
                <c:pt idx="24">
                  <c:v>49.8</c:v>
                </c:pt>
                <c:pt idx="32">
                  <c:v>48.9</c:v>
                </c:pt>
              </c:numCache>
            </c:numRef>
          </c:yVal>
          <c:smooth val="0"/>
          <c:extLst>
            <c:ext xmlns:c16="http://schemas.microsoft.com/office/drawing/2014/chart" uri="{C3380CC4-5D6E-409C-BE32-E72D297353CC}">
              <c16:uniqueId val="{00000009-FE63-4CD3-A5BA-6EC32A17F5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{A276AE30-FC5B-4A82-8855-5103F928103F}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E63-4CD3-A5BA-6EC32A17F5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{9E63634B-FE1F-42B6-A3C3-87B8800206D2}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63-4CD3-A5BA-6EC32A17F5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{0378E471-3D23-458C-9F2E-0CC9AFAF8367}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63-4CD3-A5BA-6EC32A17F5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{CB14808E-C33C-4028-A631-93CAB715F57D}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63-4CD3-A5BA-6EC32A17F5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{06553E57-E3B4-4538-B53E-F53FE143BA62}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63-4CD3-A5BA-6EC32A17F5ED}"/>
                </c:ext>
              </c:extLst>
            </c:dLbl>
            <c:dLbl>
              <c:idx val="8"/>
              <c:layout>
                <c:manualLayout>
                  <c:x val="-3.0948682560030878E-2"/>
                  <c:y val="-8.133737286005204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{F80835E7-3BE0-4D2A-BFCB-CD30FB6C29F4}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E63-4CD3-A5BA-6EC32A17F5ED}"/>
                </c:ext>
              </c:extLst>
            </c:dLbl>
            <c:dLbl>
              <c:idx val="16"/>
              <c:layout>
                <c:manualLayout>
                  <c:x val="-3.2192002890120426E-2"/>
                  <c:y val="-9.382789451656851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{1300E425-19C4-41D9-99C9-1B6B4A70001F}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E63-4CD3-A5BA-6EC32A17F5ED}"/>
                </c:ext>
              </c:extLst>
            </c:dLbl>
            <c:dLbl>
              <c:idx val="24"/>
              <c:layout>
                <c:manualLayout>
                  <c:x val="-3.1570342725075584E-2"/>
                  <c:y val="-1.832976347123481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{5C535F66-82F7-4492-8523-10DC02FF8EDE}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E63-4CD3-A5BA-6EC32A17F5ED}"/>
                </c:ext>
              </c:extLst>
            </c:dLbl>
            <c:dLbl>
              <c:idx val="32"/>
              <c:layout>
                <c:manualLayout>
                  <c:x val="-3.1570342725075584E-2"/>
                  <c:y val="-5.6171215015751015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{FC9CC63C-1FDA-4E08-A909-0D8FAC9A2710}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E63-4CD3-A5BA-6EC32A17F5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E63-4CD3-A5BA-6EC32A17F5ED}"/>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償還方法を元金均等償還に切り替えてから償還のピークが</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元となり</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は減少となったが、小学校大規模改修に係る大型借入に伴い</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は増額となった。</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は償還が進み微減となったが、文化会館の改修工事に係る借入や図書館建設工事の償還に伴い増加が見込まれる。</a:t>
          </a:r>
          <a:endPar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公営企業債元利償還金繰入金</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下水道事業債残高の減少に伴って減少傾向にあり、横ばいで推移している。</a:t>
          </a:r>
          <a:endPar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組合債元利償還金負担金</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主に燕・弥彦総合事務組合の起債償還額の増加の影響（ごみ処理場・葬祭場の更新等）を受けて</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百万円前後で増減している。</a:t>
          </a:r>
          <a:endPar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債務負担行為</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債務が終了するものと新規に設定したもので微減となった。</a:t>
          </a:r>
          <a:endPar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分子</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においては大型借入の影響で増加した。一般会計の元金償還金が高止まりしており、今後も増加が見込まれる。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内訳において、一般会計における地方債の現在高が高止まりしている。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枝豆共同選果場の建設に伴う新発債の発行により増加となった。借入方針を「元金償還金＞新発債発行額」としているが、今後も大型の借入が控えているため、後年度の財政負担軽減を考え慎重な借入を行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ふるさと納税が好調であり、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においては財政調整基金に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223,000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千円、寄附金積立基金に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14,955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千円を積み立てた。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ともに増加したが、（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）の増加割合の方が大きく分子は前年度比約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百万円減少し、将来負担比率も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新潟県弥彦村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末において、当初予算額</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百万円に補正額</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百万円を加えた</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百万円を積み立てたことにより残高が増加している。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百万円を積み立てたことにより大きく増加している。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百万円を積み立てたことにより大きく増加している。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百万円の積み立てを予定している。</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以降においては、財政的な余裕があるときに財政調整基金への積み立てを行っていく方針である。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末においては、百万円単位での積み立て・取り崩しは行わないため増減なしとなる予定。</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以降においては、財源充当が必要となった場合に取り崩しを行うとともに基金廃止を検討していく方針である。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・寄附金積立基金：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百万円の積み立てを行う予定である。</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以降は、余裕があるときに積み立てを行っていく予定である。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保育・教育施設整備基金</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R6</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より新たに設置する。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弥彦村立保育園及び小中学校の施設整備に必要な資金</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を充当するため積み立てを行う。</a:t>
          </a:r>
          <a:endPar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寄附金積立基金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寄附目的別に積み立てを行い、後年度取り崩して財源として充当する。ふるさと納税の剰余分もこの基金に積み立てを行っている。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水道事業料金調整基金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燕市との水道事業に伴い、将来的には水道料金が高額となることが想定されるため、激変緩和を目的に積み立てを行ったもの。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ふるさとおこし基金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地域振興に資する事業に充当することを目的としている。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村内の防犯灯を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ESCO</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LED</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に更新したため、将来的な更新に備えて積み立てを行っているもの。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子育て支援基金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子育てに資する事業に充当するため積み立てを行っているもの。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モンゴル国親善交流基金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モンゴル国との国際交流事業の推進を図るため積み立てを行っているもの。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寄附金積立基金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モンゴル国親善交流基金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モンゴル国との国際交流事業の財源として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子育て支援基金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保育園費の財源として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百万円を取り崩したため減少した。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・寄附金積立基金：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以降の図書館運営費の財源として利用予定である。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保育・教育施設整備基金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a:t>
          </a:r>
          <a:r>
            <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R6</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より新たに設置する。</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弥彦村立保育園及び小中学校の施設整備に必要な資金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を充当するため積み立てを行う。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村内の防犯灯を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ESCO</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LED</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化した。更新時に取り崩し予定である。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モンゴル国親善交流基金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モンゴル国との国際交流事業の財源として利用予定である。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末においては、当初予算と同額の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百万円を積み立てたことにより残高が増加している。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末においては、当初予算額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百万円に補正額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百万円を加えた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百万円を積み立てたことにより残高が大幅に増加している。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末においては、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百万円の積み立てを予定している。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以降においては、財政的な余裕があるときに財政調整基金への積み立てを行っていく方針である。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満期一括償還方式を採用している既発債がないため、残高の増減がない。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以降においても、百万円単位での積み立て・取り崩しは行わないため増減なしとなる予定。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以降においては、財源充当が必要となった場合に取り崩しを行うとともに基金廃止を検討していく方針である。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8CFBD0-2B82-4E73-B20E-7532E4D167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33143B1-BC2A-4451-B12F-D96ACFAA7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D314E82-DEDA-45B7-9C14-E8AA291CCD3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18A68ED-2183-4DF8-9FF7-0E3A64806DA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93FC08D-F2FD-4448-846D-37C3EEBF6C8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60BA11D-AE77-4D52-BB83-46E4353E823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98FAE44-B1EB-4894-85BF-74C7565EC4B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C2D1110-B97F-4039-BE52-039AC85832D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9BA9B8E-3B76-4964-90FE-4DD77EC98C3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23D9933-1BAA-4504-A30D-3F379534A1D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B2D8880-181E-42E5-8F97-97381829C39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34449CD-9EBE-4490-AE45-777F516C0BB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7,694
7,664
25.17
6,142,759
5,444,116
452,539
2,781,932
3,154,389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8E524D-23FB-49D1-8571-8E976B68A80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02CD2D1-130E-4B2E-99F1-603D98202F0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9CF108A-20CC-433F-ADCB-6C733F29179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04B1C18-3F47-4A62-B3E9-AD4463C947B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A2FFBAD-7B8D-40C5-8319-4B971B103FF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F38956-E9B8-4F9E-BF6A-BCADEE9D6FC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8A38927-EDD0-4396-BCE7-188EFA0B95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794F7C1-0495-4BDC-8DDE-7098C37C8A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44FDCE4-FEA2-4B6D-B8FB-4AC00904923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FB60AEB-AE6D-4AE9-BEDB-1DE5CC76061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2F05F99-1163-46EA-A38C-BCCD479DB1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B014CC8-E42C-404F-8E28-409F01D199D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F7F679-3734-4CB3-8853-712DBFF4E6A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9461D4E-3C27-4955-BF37-49E22EAB1DC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73BAEF2-48DF-48C5-AF03-FE04DF42D6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8DBAFC7-7D58-45A8-92B7-1538FB7C105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A5B3292-C374-45C3-8EFF-4CEF4749099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6A87544-15D8-4721-9533-129FD34E925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92B221C-27ED-44C3-9229-2856B3C1B85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C83F871-E69A-45BD-8903-58D44D789DA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B4F9818-F8A5-4E57-ABD4-E1DFA9DA1A5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C872315-55C2-4FA0-810A-0D021B0BB31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A678DEB-5D2A-42EC-B3A4-09BDBECFEDF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D25C798-1959-44B3-8F85-5CEA841F4DA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746A442-A70A-4729-BBB7-860975D5FCA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A21F439-89FE-4A05-BC1A-93D2AEEDA6C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AB689CF-3DA1-48E0-AA06-578EE4C1796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2F52B63-CBBE-4F9C-94E2-27817B70454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8F0A1EC-81CF-4DDF-8022-AE708B0B65F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36C8419-568F-4936-B9F8-B2AEC969561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C059E18-3CAF-4C78-99FF-2AB43A6029B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A08439E-EFC2-419E-AAE0-5C0D6A87CF3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BA58C0B-9A42-417F-ADCF-56BB7BC9653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5810183-1F83-4081-9152-6168E8DD9F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ABD872A-9145-4146-8AB8-DB15F7FA119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a:t>
          </a:r>
          <a:r>
            <a:rPr kumimoji="1" lang="ja-JP" altLang="en-US" sz="1100">
              <a:solidFill>
                <a:schemeClr val="dk1"/>
              </a:solidFill>
              <a:effectLst/>
              <a:latin typeface="+mn-lt"/>
              <a:ea typeface="+mn-ea"/>
              <a:cs typeface="+mn-cs"/>
            </a:rPr>
            <a:t>（償却資産）</a:t>
          </a:r>
          <a:r>
            <a:rPr kumimoji="1" lang="ja-JP" altLang="ja-JP" sz="1100">
              <a:solidFill>
                <a:schemeClr val="dk1"/>
              </a:solidFill>
              <a:effectLst/>
              <a:latin typeface="+mn-lt"/>
              <a:ea typeface="+mn-ea"/>
              <a:cs typeface="+mn-cs"/>
            </a:rPr>
            <a:t>額の合計が</a:t>
          </a:r>
          <a:r>
            <a:rPr kumimoji="1" lang="en-US" altLang="ja-JP" sz="1100">
              <a:solidFill>
                <a:schemeClr val="dk1"/>
              </a:solidFill>
              <a:effectLst/>
              <a:latin typeface="+mn-lt"/>
              <a:ea typeface="+mn-ea"/>
              <a:cs typeface="+mn-cs"/>
            </a:rPr>
            <a:t>850,583</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に対して、減価償却累計額が</a:t>
          </a:r>
          <a:r>
            <a:rPr kumimoji="1" lang="en-US" altLang="ja-JP" sz="1100">
              <a:solidFill>
                <a:schemeClr val="dk1"/>
              </a:solidFill>
              <a:effectLst/>
              <a:latin typeface="+mn-lt"/>
              <a:ea typeface="+mn-ea"/>
              <a:cs typeface="+mn-cs"/>
            </a:rPr>
            <a:t>685,695</a:t>
          </a:r>
          <a:r>
            <a:rPr kumimoji="1" lang="ja-JP" altLang="ja-JP" sz="1100">
              <a:solidFill>
                <a:schemeClr val="dk1"/>
              </a:solidFill>
              <a:effectLst/>
              <a:latin typeface="+mn-lt"/>
              <a:ea typeface="+mn-ea"/>
              <a:cs typeface="+mn-cs"/>
            </a:rPr>
            <a:t>千円増</a:t>
          </a:r>
          <a:r>
            <a:rPr kumimoji="1" lang="ja-JP" altLang="en-US" sz="1100">
              <a:solidFill>
                <a:schemeClr val="dk1"/>
              </a:solidFill>
              <a:effectLst/>
              <a:latin typeface="+mn-lt"/>
              <a:ea typeface="+mn-ea"/>
              <a:cs typeface="+mn-cs"/>
            </a:rPr>
            <a:t>化している</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ポイントの増加</a:t>
          </a:r>
          <a:r>
            <a:rPr kumimoji="1" lang="ja-JP" altLang="en-US" sz="1100">
              <a:solidFill>
                <a:schemeClr val="dk1"/>
              </a:solidFill>
              <a:effectLst/>
              <a:latin typeface="+mn-lt"/>
              <a:ea typeface="+mn-ea"/>
              <a:cs typeface="+mn-cs"/>
            </a:rPr>
            <a:t>した。令和４年度の有形固定資産減価償却率は</a:t>
          </a:r>
          <a:r>
            <a:rPr lang="ja-JP" altLang="en-US">
              <a:effectLst/>
            </a:rPr>
            <a:t>類似団体平均値と等しくなった。</a:t>
          </a:r>
          <a:endParaRPr lang="en-US" altLang="ja-JP">
            <a:effectLst/>
          </a:endParaRPr>
        </a:p>
        <a:p>
          <a:pPr eaLnBrk="1" fontAlgn="auto" latinLnBrk="0" hangingPunct="1"/>
          <a:r>
            <a:rPr lang="ja-JP" altLang="en-US">
              <a:effectLst/>
            </a:rPr>
            <a:t>令和５年３月に改定した公共施設等総合管理計画に基づいて施設の維持管理を適正に進めていく。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E10995B-132E-4FE0-AB5C-E3A0A79A9E1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7DF2D31-329E-4124-B2E1-DD56950741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A42C5B3-F1B9-4318-A503-8CD90393D00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42116C6-9E09-4CEB-BED0-06C6C635240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4B93540D-EE88-4919-8C18-914C812147F2}"/>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63077C-7A69-4D66-9E7F-A3A25DE0739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B7C123A9-AE5B-4227-ACA6-A0444EBC752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6B5FC09-BFCF-4D53-8252-1CA5D79487B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B91C4E9-BF90-434F-AB8E-A680AB922D0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D5DEC5B-E02E-4AC8-ACF8-7BC51062E68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242334CD-32BB-420A-A8BA-6F28E65A563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2104C8F-5727-404E-9E66-6FBF1ADBBB4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FCB83CB3-9FCD-4733-A5AF-D890D987ECA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15130B1B-9D52-4E70-A57D-4AB416A434B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EC9A7D69-6190-4039-B15F-7D4326A0CE32}"/>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A069E5CE-FA56-4052-99AC-19E40D2C99F8}"/>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04DCBED4-7785-426F-8C53-4DFB88A00FC2}"/>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D8D8EC2B-C15E-47A9-AD97-8C81A0DF4AFB}"/>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904666DA-8C03-4593-AE6C-97234EFBA1CD}"/>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26941</xdr:rowOff>
    </xdr:from>
    <xdr:ext cx="405111" cy="259045"/>
    <xdr:sp macro="" textlink="">
      <xdr:nvSpPr>
        <xdr:cNvPr id="68" name="有形固定資産減価償却率平均値テキスト">
          <a:extLst>
            <a:ext uri="{FF2B5EF4-FFF2-40B4-BE49-F238E27FC236}">
              <a16:creationId xmlns:a16="http://schemas.microsoft.com/office/drawing/2014/main" id="{679E68B0-06D7-484E-9A32-0E32070158B6}"/>
            </a:ext>
          </a:extLst>
        </xdr:cNvPr>
        <xdr:cNvSpPr txBox="1"/>
      </xdr:nvSpPr>
      <xdr:spPr>
        <a:xfrm>
          <a:off x="4813300" y="577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B8FF97CA-31EB-4D43-B91B-738F8080B966}"/>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914A26B0-9044-4C3A-9CBD-4700A761B7A7}"/>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7CE5CBF3-0607-4936-9178-28507ED7E5B9}"/>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601204CE-3D34-42D9-8C39-DFD4DB49EA50}"/>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46564AC2-50F2-455F-AEE0-164E0EB330A0}"/>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70ECA7C-9C15-4227-A7D5-8EA11C0CDF3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0779A61-43F7-45A7-9D06-B477C929A7C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122E54-8C05-4111-AD80-623543361EB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FC85B19-045D-418D-A6FD-E9D30BB65F9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25DE184-2802-4E02-B804-A0B452BD07D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楕円 78">
          <a:extLst>
            <a:ext uri="{FF2B5EF4-FFF2-40B4-BE49-F238E27FC236}">
              <a16:creationId xmlns:a16="http://schemas.microsoft.com/office/drawing/2014/main" id="{611F7214-BD6F-4300-9828-93CBB825A403}"/>
            </a:ext>
          </a:extLst>
        </xdr:cNvPr>
        <xdr:cNvSpPr/>
      </xdr:nvSpPr>
      <xdr:spPr>
        <a:xfrm>
          <a:off x="4711700" y="59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153941</xdr:rowOff>
    </xdr:from>
    <xdr:ext cx="405111" cy="259045"/>
    <xdr:sp macro="" textlink="">
      <xdr:nvSpPr>
        <xdr:cNvPr id="80" name="有形固定資産減価償却率該当値テキスト">
          <a:extLst>
            <a:ext uri="{FF2B5EF4-FFF2-40B4-BE49-F238E27FC236}">
              <a16:creationId xmlns:a16="http://schemas.microsoft.com/office/drawing/2014/main" id="{E3170FAC-A99B-4706-BEF9-69DA59C62C6C}"/>
            </a:ext>
          </a:extLst>
        </xdr:cNvPr>
        <xdr:cNvSpPr txBox="1"/>
      </xdr:nvSpPr>
      <xdr:spPr>
        <a:xfrm>
          <a:off x="4813300" y="58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169037</xdr:rowOff>
    </xdr:from>
    <xdr:to>
      <xdr:col>19</xdr:col>
      <xdr:colOff>187325</xdr:colOff>
      <xdr:row>30</xdr:row>
      <xdr:rowOff>99187</xdr:rowOff>
    </xdr:to>
    <xdr:sp macro="" textlink="">
      <xdr:nvSpPr>
        <xdr:cNvPr id="81" name="楕円 80">
          <a:extLst>
            <a:ext uri="{FF2B5EF4-FFF2-40B4-BE49-F238E27FC236}">
              <a16:creationId xmlns:a16="http://schemas.microsoft.com/office/drawing/2014/main" id="{E0FF2033-C601-4DF5-A68A-C392C4FEE350}"/>
            </a:ext>
          </a:extLst>
        </xdr:cNvPr>
        <xdr:cNvSpPr/>
      </xdr:nvSpPr>
      <xdr:spPr>
        <a:xfrm>
          <a:off x="4000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48387</xdr:rowOff>
    </xdr:from>
    <xdr:to>
      <xdr:col>23</xdr:col>
      <xdr:colOff>85725</xdr:colOff>
      <xdr:row>30</xdr:row>
      <xdr:rowOff>54864</xdr:rowOff>
    </xdr:to>
    <xdr:cxnSp macro="">
      <xdr:nvCxnSpPr>
        <xdr:cNvPr id="82" name="直線コネクタ 81">
          <a:extLst>
            <a:ext uri="{FF2B5EF4-FFF2-40B4-BE49-F238E27FC236}">
              <a16:creationId xmlns:a16="http://schemas.microsoft.com/office/drawing/2014/main" id="{0CE40F14-03D7-4930-AE8F-85E3485916DD}"/>
            </a:ext>
          </a:extLst>
        </xdr:cNvPr>
        <xdr:cNvCxnSpPr/>
      </xdr:nvCxnSpPr>
      <xdr:spPr>
        <a:xfrm>
          <a:off x="4051300" y="5963412"/>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164719</xdr:rowOff>
    </xdr:from>
    <xdr:to>
      <xdr:col>15</xdr:col>
      <xdr:colOff>187325</xdr:colOff>
      <xdr:row>30</xdr:row>
      <xdr:rowOff>94869</xdr:rowOff>
    </xdr:to>
    <xdr:sp macro="" textlink="">
      <xdr:nvSpPr>
        <xdr:cNvPr id="83" name="楕円 82">
          <a:extLst>
            <a:ext uri="{FF2B5EF4-FFF2-40B4-BE49-F238E27FC236}">
              <a16:creationId xmlns:a16="http://schemas.microsoft.com/office/drawing/2014/main" id="{C5BA111E-8629-447A-B0F2-0681B25DAF65}"/>
            </a:ext>
          </a:extLst>
        </xdr:cNvPr>
        <xdr:cNvSpPr/>
      </xdr:nvSpPr>
      <xdr:spPr>
        <a:xfrm>
          <a:off x="3238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44069</xdr:rowOff>
    </xdr:from>
    <xdr:to>
      <xdr:col>19</xdr:col>
      <xdr:colOff>136525</xdr:colOff>
      <xdr:row>30</xdr:row>
      <xdr:rowOff>48387</xdr:rowOff>
    </xdr:to>
    <xdr:cxnSp macro="">
      <xdr:nvCxnSpPr>
        <xdr:cNvPr id="84" name="直線コネクタ 83">
          <a:extLst>
            <a:ext uri="{FF2B5EF4-FFF2-40B4-BE49-F238E27FC236}">
              <a16:creationId xmlns:a16="http://schemas.microsoft.com/office/drawing/2014/main" id="{442CB6D1-9B38-46E5-9697-A125B1ADB108}"/>
            </a:ext>
          </a:extLst>
        </xdr:cNvPr>
        <xdr:cNvCxnSpPr/>
      </xdr:nvCxnSpPr>
      <xdr:spPr>
        <a:xfrm>
          <a:off x="3289300" y="5959094"/>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5" name="楕円 84">
          <a:extLst>
            <a:ext uri="{FF2B5EF4-FFF2-40B4-BE49-F238E27FC236}">
              <a16:creationId xmlns:a16="http://schemas.microsoft.com/office/drawing/2014/main" id="{0B113D5C-88FA-447A-9719-1754F9A15834}"/>
            </a:ext>
          </a:extLst>
        </xdr:cNvPr>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44069</xdr:rowOff>
    </xdr:to>
    <xdr:cxnSp macro="">
      <xdr:nvCxnSpPr>
        <xdr:cNvPr id="86" name="直線コネクタ 85">
          <a:extLst>
            <a:ext uri="{FF2B5EF4-FFF2-40B4-BE49-F238E27FC236}">
              <a16:creationId xmlns:a16="http://schemas.microsoft.com/office/drawing/2014/main" id="{F79ED040-2B12-4739-8012-756B2D4BC8BD}"/>
            </a:ext>
          </a:extLst>
        </xdr:cNvPr>
        <xdr:cNvCxnSpPr/>
      </xdr:nvCxnSpPr>
      <xdr:spPr>
        <a:xfrm>
          <a:off x="2527300" y="595693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138811</xdr:rowOff>
    </xdr:from>
    <xdr:to>
      <xdr:col>7</xdr:col>
      <xdr:colOff>187325</xdr:colOff>
      <xdr:row>30</xdr:row>
      <xdr:rowOff>68961</xdr:rowOff>
    </xdr:to>
    <xdr:sp macro="" textlink="">
      <xdr:nvSpPr>
        <xdr:cNvPr id="87" name="楕円 86">
          <a:extLst>
            <a:ext uri="{FF2B5EF4-FFF2-40B4-BE49-F238E27FC236}">
              <a16:creationId xmlns:a16="http://schemas.microsoft.com/office/drawing/2014/main" id="{C7F7D9DF-272F-41BA-9BD1-E459520D07DB}"/>
            </a:ext>
          </a:extLst>
        </xdr:cNvPr>
        <xdr:cNvSpPr/>
      </xdr:nvSpPr>
      <xdr:spPr>
        <a:xfrm>
          <a:off x="1714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18161</xdr:rowOff>
    </xdr:from>
    <xdr:to>
      <xdr:col>11</xdr:col>
      <xdr:colOff>136525</xdr:colOff>
      <xdr:row>30</xdr:row>
      <xdr:rowOff>41910</xdr:rowOff>
    </xdr:to>
    <xdr:cxnSp macro="">
      <xdr:nvCxnSpPr>
        <xdr:cNvPr id="88" name="直線コネクタ 87">
          <a:extLst>
            <a:ext uri="{FF2B5EF4-FFF2-40B4-BE49-F238E27FC236}">
              <a16:creationId xmlns:a16="http://schemas.microsoft.com/office/drawing/2014/main" id="{228A2D19-B9A5-4FD9-AED3-6AD99BE303A0}"/>
            </a:ext>
          </a:extLst>
        </xdr:cNvPr>
        <xdr:cNvCxnSpPr/>
      </xdr:nvCxnSpPr>
      <xdr:spPr>
        <a:xfrm>
          <a:off x="1765300" y="5933186"/>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102760</xdr:rowOff>
    </xdr:from>
    <xdr:ext cx="405111" cy="259045"/>
    <xdr:sp macro="" textlink="">
      <xdr:nvSpPr>
        <xdr:cNvPr id="89" name="n_1aveValue有形固定資産減価償却率">
          <a:extLst>
            <a:ext uri="{FF2B5EF4-FFF2-40B4-BE49-F238E27FC236}">
              <a16:creationId xmlns:a16="http://schemas.microsoft.com/office/drawing/2014/main" id="{463B5C68-CC20-4A15-A6A4-66407B9952DC}"/>
            </a:ext>
          </a:extLst>
        </xdr:cNvPr>
        <xdr:cNvSpPr txBox="1"/>
      </xdr:nvSpPr>
      <xdr:spPr>
        <a:xfrm>
          <a:off x="38360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0" name="n_2aveValue有形固定資産減価償却率">
          <a:extLst>
            <a:ext uri="{FF2B5EF4-FFF2-40B4-BE49-F238E27FC236}">
              <a16:creationId xmlns:a16="http://schemas.microsoft.com/office/drawing/2014/main" id="{DB6AA245-B5F2-4EF3-99D3-C6D530A3AAF7}"/>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91" name="n_3aveValue有形固定資産減価償却率">
          <a:extLst>
            <a:ext uri="{FF2B5EF4-FFF2-40B4-BE49-F238E27FC236}">
              <a16:creationId xmlns:a16="http://schemas.microsoft.com/office/drawing/2014/main" id="{77908CAD-0B1A-4225-A874-CAD2D5CB9658}"/>
            </a:ext>
          </a:extLst>
        </xdr:cNvPr>
        <xdr:cNvSpPr txBox="1"/>
      </xdr:nvSpPr>
      <xdr:spPr>
        <a:xfrm>
          <a:off x="2324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A0AAF76A-256B-4BAC-A140-4504243B2BE9}"/>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90314</xdr:rowOff>
    </xdr:from>
    <xdr:ext cx="405111" cy="259045"/>
    <xdr:sp macro="" textlink="">
      <xdr:nvSpPr>
        <xdr:cNvPr id="93" name="n_1mainValue有形固定資産減価償却率">
          <a:extLst>
            <a:ext uri="{FF2B5EF4-FFF2-40B4-BE49-F238E27FC236}">
              <a16:creationId xmlns:a16="http://schemas.microsoft.com/office/drawing/2014/main" id="{0FBC534E-D8B0-4D38-BB71-7CEE85E660D2}"/>
            </a:ext>
          </a:extLst>
        </xdr:cNvPr>
        <xdr:cNvSpPr txBox="1"/>
      </xdr:nvSpPr>
      <xdr:spPr>
        <a:xfrm>
          <a:off x="38360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85996</xdr:rowOff>
    </xdr:from>
    <xdr:ext cx="405111" cy="259045"/>
    <xdr:sp macro="" textlink="">
      <xdr:nvSpPr>
        <xdr:cNvPr id="94" name="n_2mainValue有形固定資産減価償却率">
          <a:extLst>
            <a:ext uri="{FF2B5EF4-FFF2-40B4-BE49-F238E27FC236}">
              <a16:creationId xmlns:a16="http://schemas.microsoft.com/office/drawing/2014/main" id="{3543ACBA-140C-4B50-AF20-99E85919EBE0}"/>
            </a:ext>
          </a:extLst>
        </xdr:cNvPr>
        <xdr:cNvSpPr txBox="1"/>
      </xdr:nvSpPr>
      <xdr:spPr>
        <a:xfrm>
          <a:off x="3086744"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95" name="n_3mainValue有形固定資産減価償却率">
          <a:extLst>
            <a:ext uri="{FF2B5EF4-FFF2-40B4-BE49-F238E27FC236}">
              <a16:creationId xmlns:a16="http://schemas.microsoft.com/office/drawing/2014/main" id="{2685F03A-326D-45FC-9A0F-50003F3B574A}"/>
            </a:ext>
          </a:extLst>
        </xdr:cNvPr>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60088</xdr:rowOff>
    </xdr:from>
    <xdr:ext cx="405111" cy="259045"/>
    <xdr:sp macro="" textlink="">
      <xdr:nvSpPr>
        <xdr:cNvPr id="96" name="n_4mainValue有形固定資産減価償却率">
          <a:extLst>
            <a:ext uri="{FF2B5EF4-FFF2-40B4-BE49-F238E27FC236}">
              <a16:creationId xmlns:a16="http://schemas.microsoft.com/office/drawing/2014/main" id="{2BBD9D32-5395-4432-812D-751ED5747E7E}"/>
            </a:ext>
          </a:extLst>
        </xdr:cNvPr>
        <xdr:cNvSpPr txBox="1"/>
      </xdr:nvSpPr>
      <xdr:spPr>
        <a:xfrm>
          <a:off x="1562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2AAA6E4-00A5-46F3-8407-CD5B5072E3B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F12F18EF-B6EF-4CAF-9F66-FC8F742DA9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BE6B5A1-E6D0-4C0A-A979-E744E9E3EEA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3DC2748-4D0C-4726-9A1E-765DC14088A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9D766B0-0636-4543-B7B2-8CB68B84ECB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E5D4A4C-3C5A-4777-BFA8-2771D7E3775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8BB861F0-92AB-4A26-AEB9-1A4D2313704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A8B81F1-1C36-414D-B368-70ADDE981FD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29C32FC-8DF1-44E0-8C68-65C775D2CBB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F1B3CC9-F5AA-4F8F-AB50-2C2605CF4A3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FC9E4D5-65DA-4D1D-B914-89E9AE6AAC9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BB99470-AA06-4025-A1F5-AC37581400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002203D-957A-490C-AFBB-D4CBE862AEF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5,701,540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43,902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a:t>
          </a:r>
          <a:r>
            <a:rPr kumimoji="1" lang="en-US" altLang="ja-JP" sz="1100">
              <a:solidFill>
                <a:schemeClr val="dk1"/>
              </a:solidFill>
              <a:effectLst/>
              <a:latin typeface="+mn-lt"/>
              <a:ea typeface="+mn-ea"/>
              <a:cs typeface="+mn-cs"/>
            </a:rPr>
            <a:t>902,219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236,855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、経常一般財源等</a:t>
          </a:r>
          <a:r>
            <a:rPr kumimoji="1" lang="en-US" altLang="ja-JP" sz="1100">
              <a:solidFill>
                <a:schemeClr val="dk1"/>
              </a:solidFill>
              <a:effectLst/>
              <a:latin typeface="+mn-lt"/>
              <a:ea typeface="+mn-ea"/>
              <a:cs typeface="+mn-cs"/>
            </a:rPr>
            <a:t>2,908,364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12,035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a:effectLst/>
          </a:endParaRPr>
        </a:p>
        <a:p>
          <a:r>
            <a:rPr kumimoji="1" lang="en-US" altLang="ja-JP" sz="1100">
              <a:solidFill>
                <a:schemeClr val="dk1"/>
              </a:solidFill>
              <a:effectLst/>
              <a:latin typeface="+mn-lt"/>
              <a:ea typeface="+mn-ea"/>
              <a:cs typeface="+mn-cs"/>
            </a:rPr>
            <a:t>R04</a:t>
          </a:r>
          <a:r>
            <a:rPr kumimoji="1" lang="ja-JP" altLang="ja-JP" sz="1100">
              <a:solidFill>
                <a:schemeClr val="dk1"/>
              </a:solidFill>
              <a:effectLst/>
              <a:latin typeface="+mn-lt"/>
              <a:ea typeface="+mn-ea"/>
              <a:cs typeface="+mn-cs"/>
            </a:rPr>
            <a:t>の将来負担比率は</a:t>
          </a:r>
          <a:r>
            <a:rPr kumimoji="1" lang="en-US" altLang="ja-JP" sz="1100">
              <a:solidFill>
                <a:schemeClr val="dk1"/>
              </a:solidFill>
              <a:effectLst/>
              <a:latin typeface="+mn-lt"/>
              <a:ea typeface="+mn-ea"/>
              <a:cs typeface="+mn-cs"/>
            </a:rPr>
            <a:t>48.9(R03:49.8)</a:t>
          </a:r>
          <a:r>
            <a:rPr kumimoji="1" lang="ja-JP" altLang="ja-JP" sz="1100">
              <a:solidFill>
                <a:schemeClr val="dk1"/>
              </a:solidFill>
              <a:effectLst/>
              <a:latin typeface="+mn-lt"/>
              <a:ea typeface="+mn-ea"/>
              <a:cs typeface="+mn-cs"/>
            </a:rPr>
            <a:t>であり、将来負担額の減少、基金の積立が順調に推移していることから類似団体平均値に近づく値となった。</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7F378B7-C0E5-4B85-AB2B-30684EAAA59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7188571-6DA4-4ED7-A70A-F43971AC2AB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E31567B-447C-4B56-90F7-A286D778170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9AEBBA04-BA86-4C67-A294-E2AAD385B2D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64444D3F-3B5C-4F99-9EF4-21EB071FDF7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720CF549-6517-4D14-ADFD-5AD6B00CFCA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9AA3A7-44A0-4B7C-9CC5-8FAE5F927BB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BD379418-6127-4133-94E3-4261A915505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A879D8DE-7511-47E5-80BC-2DAF2025C01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CAA71384-8CA3-4724-A97A-A33FAFC3130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59DEC00-2015-4D3F-ACE7-8108DC37D67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27F4E1FF-5190-4723-A4FA-3174A13A416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29DA0985-D002-4B62-A143-049C4B0CEB5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59B87259-8B8B-441C-8FBA-25ABE5CBE41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8B4BE32F-4052-4466-BA03-6AE2DCC498A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25F920A-91F1-4895-841F-B603D76279D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96F5E1F-100D-4440-ADB1-6B76A625526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4C1AEBF6-4786-46A0-B306-E2300FEB66DA}"/>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28905037-837B-4620-987A-7EAD96ED1FC5}"/>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7F579AD1-401E-4A90-80BE-4E5D04D0B3DE}"/>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622AA9C9-0BC0-4A99-B21A-E255EB4C562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E260304C-D83A-4FAF-8B03-58B4FC6C8E3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C5ACDCD5-540D-414F-B5B2-83425A825C54}"/>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87E4A268-9279-4699-9540-389DFEB0F0B7}"/>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963333F5-DFE9-4D90-A4F1-DBBB9BFF017E}"/>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E7AF8C54-7479-4007-88FD-0FC9A67B5735}"/>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6" name="フローチャート: 判断 135">
          <a:extLst>
            <a:ext uri="{FF2B5EF4-FFF2-40B4-BE49-F238E27FC236}">
              <a16:creationId xmlns:a16="http://schemas.microsoft.com/office/drawing/2014/main" id="{9FAD28FD-FED6-489B-90C1-66C0E91FD7C2}"/>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7" name="フローチャート: 判断 136">
          <a:extLst>
            <a:ext uri="{FF2B5EF4-FFF2-40B4-BE49-F238E27FC236}">
              <a16:creationId xmlns:a16="http://schemas.microsoft.com/office/drawing/2014/main" id="{55C19B6D-3014-4F24-8124-C19CA818DE91}"/>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68DB55B-BFE6-4755-A5A6-D2C3C0C9504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610FFFC-01A8-4E00-9895-2335D48C53F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84416BA-B5A0-477A-BA4C-0EE5C0AB20A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6E6E7E2-F3FC-4815-AFB9-22D27B9924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6A8AFFE-B915-409F-AF24-EE768158560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166379</xdr:rowOff>
    </xdr:from>
    <xdr:to>
      <xdr:col>76</xdr:col>
      <xdr:colOff>73025</xdr:colOff>
      <xdr:row>29</xdr:row>
      <xdr:rowOff>96529</xdr:rowOff>
    </xdr:to>
    <xdr:sp macro="" textlink="">
      <xdr:nvSpPr>
        <xdr:cNvPr id="143" name="楕円 142">
          <a:extLst>
            <a:ext uri="{FF2B5EF4-FFF2-40B4-BE49-F238E27FC236}">
              <a16:creationId xmlns:a16="http://schemas.microsoft.com/office/drawing/2014/main" id="{0306A6EA-DAF6-4C2A-AC86-7B87ED48CBE6}"/>
            </a:ext>
          </a:extLst>
        </xdr:cNvPr>
        <xdr:cNvSpPr/>
      </xdr:nvSpPr>
      <xdr:spPr>
        <a:xfrm>
          <a:off x="14744700" y="57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144806</xdr:rowOff>
    </xdr:from>
    <xdr:ext cx="469744" cy="259045"/>
    <xdr:sp macro="" textlink="">
      <xdr:nvSpPr>
        <xdr:cNvPr id="144" name="債務償還比率該当値テキスト">
          <a:extLst>
            <a:ext uri="{FF2B5EF4-FFF2-40B4-BE49-F238E27FC236}">
              <a16:creationId xmlns:a16="http://schemas.microsoft.com/office/drawing/2014/main" id="{82C59F6B-00FF-4B10-816A-3F5F779532AF}"/>
            </a:ext>
          </a:extLst>
        </xdr:cNvPr>
        <xdr:cNvSpPr txBox="1"/>
      </xdr:nvSpPr>
      <xdr:spPr>
        <a:xfrm>
          <a:off x="14846300" y="571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158206</xdr:rowOff>
    </xdr:from>
    <xdr:to>
      <xdr:col>72</xdr:col>
      <xdr:colOff>123825</xdr:colOff>
      <xdr:row>29</xdr:row>
      <xdr:rowOff>88356</xdr:rowOff>
    </xdr:to>
    <xdr:sp macro="" textlink="">
      <xdr:nvSpPr>
        <xdr:cNvPr id="145" name="楕円 144">
          <a:extLst>
            <a:ext uri="{FF2B5EF4-FFF2-40B4-BE49-F238E27FC236}">
              <a16:creationId xmlns:a16="http://schemas.microsoft.com/office/drawing/2014/main" id="{1A8ADEBB-3AB7-42BE-95BD-6B28E94295EB}"/>
            </a:ext>
          </a:extLst>
        </xdr:cNvPr>
        <xdr:cNvSpPr/>
      </xdr:nvSpPr>
      <xdr:spPr>
        <a:xfrm>
          <a:off x="14033500" y="573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37556</xdr:rowOff>
    </xdr:from>
    <xdr:to>
      <xdr:col>76</xdr:col>
      <xdr:colOff>22225</xdr:colOff>
      <xdr:row>29</xdr:row>
      <xdr:rowOff>45729</xdr:rowOff>
    </xdr:to>
    <xdr:cxnSp macro="">
      <xdr:nvCxnSpPr>
        <xdr:cNvPr id="146" name="直線コネクタ 145">
          <a:extLst>
            <a:ext uri="{FF2B5EF4-FFF2-40B4-BE49-F238E27FC236}">
              <a16:creationId xmlns:a16="http://schemas.microsoft.com/office/drawing/2014/main" id="{90BB2C91-5AC8-430F-BEB5-817AA40D0DC6}"/>
            </a:ext>
          </a:extLst>
        </xdr:cNvPr>
        <xdr:cNvCxnSpPr/>
      </xdr:nvCxnSpPr>
      <xdr:spPr>
        <a:xfrm>
          <a:off x="14084300" y="5781131"/>
          <a:ext cx="7112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148527</xdr:rowOff>
    </xdr:from>
    <xdr:to>
      <xdr:col>68</xdr:col>
      <xdr:colOff>123825</xdr:colOff>
      <xdr:row>30</xdr:row>
      <xdr:rowOff>78677</xdr:rowOff>
    </xdr:to>
    <xdr:sp macro="" textlink="">
      <xdr:nvSpPr>
        <xdr:cNvPr id="147" name="楕円 146">
          <a:extLst>
            <a:ext uri="{FF2B5EF4-FFF2-40B4-BE49-F238E27FC236}">
              <a16:creationId xmlns:a16="http://schemas.microsoft.com/office/drawing/2014/main" id="{49834473-9530-4218-9841-FAB58E4F2921}"/>
            </a:ext>
          </a:extLst>
        </xdr:cNvPr>
        <xdr:cNvSpPr/>
      </xdr:nvSpPr>
      <xdr:spPr>
        <a:xfrm>
          <a:off x="13271500" y="5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37556</xdr:rowOff>
    </xdr:from>
    <xdr:to>
      <xdr:col>72</xdr:col>
      <xdr:colOff>73025</xdr:colOff>
      <xdr:row>30</xdr:row>
      <xdr:rowOff>27877</xdr:rowOff>
    </xdr:to>
    <xdr:cxnSp macro="">
      <xdr:nvCxnSpPr>
        <xdr:cNvPr id="148" name="直線コネクタ 147">
          <a:extLst>
            <a:ext uri="{FF2B5EF4-FFF2-40B4-BE49-F238E27FC236}">
              <a16:creationId xmlns:a16="http://schemas.microsoft.com/office/drawing/2014/main" id="{E73C162B-C289-41A4-8A9D-A1C49C8BD947}"/>
            </a:ext>
          </a:extLst>
        </xdr:cNvPr>
        <xdr:cNvCxnSpPr/>
      </xdr:nvCxnSpPr>
      <xdr:spPr>
        <a:xfrm flipV="1">
          <a:off x="13322300" y="5781131"/>
          <a:ext cx="762000" cy="16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99985</xdr:rowOff>
    </xdr:from>
    <xdr:to>
      <xdr:col>64</xdr:col>
      <xdr:colOff>123825</xdr:colOff>
      <xdr:row>31</xdr:row>
      <xdr:rowOff>30135</xdr:rowOff>
    </xdr:to>
    <xdr:sp macro="" textlink="">
      <xdr:nvSpPr>
        <xdr:cNvPr id="149" name="楕円 148">
          <a:extLst>
            <a:ext uri="{FF2B5EF4-FFF2-40B4-BE49-F238E27FC236}">
              <a16:creationId xmlns:a16="http://schemas.microsoft.com/office/drawing/2014/main" id="{C764D39E-4B12-4D29-A743-44BE6A416792}"/>
            </a:ext>
          </a:extLst>
        </xdr:cNvPr>
        <xdr:cNvSpPr/>
      </xdr:nvSpPr>
      <xdr:spPr>
        <a:xfrm>
          <a:off x="12509500" y="60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27877</xdr:rowOff>
    </xdr:from>
    <xdr:to>
      <xdr:col>68</xdr:col>
      <xdr:colOff>73025</xdr:colOff>
      <xdr:row>30</xdr:row>
      <xdr:rowOff>150785</xdr:rowOff>
    </xdr:to>
    <xdr:cxnSp macro="">
      <xdr:nvCxnSpPr>
        <xdr:cNvPr id="150" name="直線コネクタ 149">
          <a:extLst>
            <a:ext uri="{FF2B5EF4-FFF2-40B4-BE49-F238E27FC236}">
              <a16:creationId xmlns:a16="http://schemas.microsoft.com/office/drawing/2014/main" id="{2DEA2564-35A0-4596-8FEA-B29A0710181F}"/>
            </a:ext>
          </a:extLst>
        </xdr:cNvPr>
        <xdr:cNvCxnSpPr/>
      </xdr:nvCxnSpPr>
      <xdr:spPr>
        <a:xfrm flipV="1">
          <a:off x="12560300" y="5942902"/>
          <a:ext cx="762000" cy="12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135300</xdr:rowOff>
    </xdr:from>
    <xdr:to>
      <xdr:col>60</xdr:col>
      <xdr:colOff>123825</xdr:colOff>
      <xdr:row>31</xdr:row>
      <xdr:rowOff>65450</xdr:rowOff>
    </xdr:to>
    <xdr:sp macro="" textlink="">
      <xdr:nvSpPr>
        <xdr:cNvPr id="151" name="楕円 150">
          <a:extLst>
            <a:ext uri="{FF2B5EF4-FFF2-40B4-BE49-F238E27FC236}">
              <a16:creationId xmlns:a16="http://schemas.microsoft.com/office/drawing/2014/main" id="{3DC79D9B-975A-4C19-9F8E-7EDF043029A3}"/>
            </a:ext>
          </a:extLst>
        </xdr:cNvPr>
        <xdr:cNvSpPr/>
      </xdr:nvSpPr>
      <xdr:spPr>
        <a:xfrm>
          <a:off x="11747500" y="60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150785</xdr:rowOff>
    </xdr:from>
    <xdr:to>
      <xdr:col>64</xdr:col>
      <xdr:colOff>73025</xdr:colOff>
      <xdr:row>31</xdr:row>
      <xdr:rowOff>14650</xdr:rowOff>
    </xdr:to>
    <xdr:cxnSp macro="">
      <xdr:nvCxnSpPr>
        <xdr:cNvPr id="152" name="直線コネクタ 151">
          <a:extLst>
            <a:ext uri="{FF2B5EF4-FFF2-40B4-BE49-F238E27FC236}">
              <a16:creationId xmlns:a16="http://schemas.microsoft.com/office/drawing/2014/main" id="{5C0961A1-9071-4694-8DB7-3B5039A1BC1C}"/>
            </a:ext>
          </a:extLst>
        </xdr:cNvPr>
        <xdr:cNvCxnSpPr/>
      </xdr:nvCxnSpPr>
      <xdr:spPr>
        <a:xfrm flipV="1">
          <a:off x="11798300" y="6065810"/>
          <a:ext cx="762000" cy="3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54C3B3D9-4455-4DBE-A2D9-ED6445EA60CA}"/>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D89EA434-64D2-41A5-93BA-D07AD9F463FB}"/>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a:extLst>
            <a:ext uri="{FF2B5EF4-FFF2-40B4-BE49-F238E27FC236}">
              <a16:creationId xmlns:a16="http://schemas.microsoft.com/office/drawing/2014/main" id="{09FAA51F-2E3A-4D89-8108-CAAC91FBD182}"/>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a:extLst>
            <a:ext uri="{FF2B5EF4-FFF2-40B4-BE49-F238E27FC236}">
              <a16:creationId xmlns:a16="http://schemas.microsoft.com/office/drawing/2014/main" id="{53AB275A-7239-4929-B05A-EDD0AC7569D4}"/>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79483</xdr:rowOff>
    </xdr:from>
    <xdr:ext cx="469744" cy="259045"/>
    <xdr:sp macro="" textlink="">
      <xdr:nvSpPr>
        <xdr:cNvPr id="157" name="n_1mainValue債務償還比率">
          <a:extLst>
            <a:ext uri="{FF2B5EF4-FFF2-40B4-BE49-F238E27FC236}">
              <a16:creationId xmlns:a16="http://schemas.microsoft.com/office/drawing/2014/main" id="{BD101567-986A-47B1-80BB-EF50FA7523EC}"/>
            </a:ext>
          </a:extLst>
        </xdr:cNvPr>
        <xdr:cNvSpPr txBox="1"/>
      </xdr:nvSpPr>
      <xdr:spPr>
        <a:xfrm>
          <a:off x="13836727" y="582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69804</xdr:rowOff>
    </xdr:from>
    <xdr:ext cx="469744" cy="259045"/>
    <xdr:sp macro="" textlink="">
      <xdr:nvSpPr>
        <xdr:cNvPr id="158" name="n_2mainValue債務償還比率">
          <a:extLst>
            <a:ext uri="{FF2B5EF4-FFF2-40B4-BE49-F238E27FC236}">
              <a16:creationId xmlns:a16="http://schemas.microsoft.com/office/drawing/2014/main" id="{45ED39F9-7FCF-488E-9026-B1C54AAB9226}"/>
            </a:ext>
          </a:extLst>
        </xdr:cNvPr>
        <xdr:cNvSpPr txBox="1"/>
      </xdr:nvSpPr>
      <xdr:spPr>
        <a:xfrm>
          <a:off x="13087427" y="59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21262</xdr:rowOff>
    </xdr:from>
    <xdr:ext cx="469744" cy="259045"/>
    <xdr:sp macro="" textlink="">
      <xdr:nvSpPr>
        <xdr:cNvPr id="159" name="n_3mainValue債務償還比率">
          <a:extLst>
            <a:ext uri="{FF2B5EF4-FFF2-40B4-BE49-F238E27FC236}">
              <a16:creationId xmlns:a16="http://schemas.microsoft.com/office/drawing/2014/main" id="{54FC4466-8D7F-4052-BD59-BC30A1448A78}"/>
            </a:ext>
          </a:extLst>
        </xdr:cNvPr>
        <xdr:cNvSpPr txBox="1"/>
      </xdr:nvSpPr>
      <xdr:spPr>
        <a:xfrm>
          <a:off x="12325427" y="610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56577</xdr:rowOff>
    </xdr:from>
    <xdr:ext cx="469744" cy="259045"/>
    <xdr:sp macro="" textlink="">
      <xdr:nvSpPr>
        <xdr:cNvPr id="160" name="n_4mainValue債務償還比率">
          <a:extLst>
            <a:ext uri="{FF2B5EF4-FFF2-40B4-BE49-F238E27FC236}">
              <a16:creationId xmlns:a16="http://schemas.microsoft.com/office/drawing/2014/main" id="{7FDE3798-28C5-4418-9F7C-BBF2F826C572}"/>
            </a:ext>
          </a:extLst>
        </xdr:cNvPr>
        <xdr:cNvSpPr txBox="1"/>
      </xdr:nvSpPr>
      <xdr:spPr>
        <a:xfrm>
          <a:off x="11563427" y="614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B5F237C-03AA-4D6A-B6FE-C2581E11A1B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0B60302-9E4E-4CD3-BBB1-2119963836F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42F6444-C9C8-4E52-8D55-A12EC963038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4FBAE0D-7EDE-4B97-BA27-8E4B11066B6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CB80F8C-701D-4E5B-BF89-BA9DF71977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893E084-F189-41F6-B010-AE770DB92D3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3AD255-6A6B-42F7-A11C-90BA9522DB3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94CFAC-9CE1-49CA-B58F-27BC82466C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BF155A-6201-4A85-A37A-2BAF7CC05B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79163F-03F1-4D75-8445-47DC11DA84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08AB15-46A7-4522-BC24-7A20CEAC97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AEF4A4-F90C-4E8A-93B2-15EF4D7B71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44C29A-2EAC-47D1-8879-41C28F16052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87A5C1-D04F-4BC9-9CE5-A705478E37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F3A9A5-639D-4EEA-8475-8B30442E7C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AF412E-BEF9-4A48-ADBA-2AF6297AFA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7,694
7,664
25.17
6,142,759
5,444,116
452,539
2,781,932
3,154,389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BA53FF-2DF9-4619-B477-C99E68549B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1AD219-9EDE-48FF-B506-B149D10326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9B65E9-7716-4DC5-8AA1-8E91EC87D87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AE9126-AA51-4F04-9243-3EA07FD961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BE0A5C-48CB-4631-8466-9734B7C2D81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19512E5-EB03-4D7B-9E3A-E41D2227AC8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07E2C4-A8F1-4C5C-8A7E-18EA5E0B44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BF0415-6A20-4283-A13B-C8E7288D16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8A18DF-B8AE-46C8-BD1C-754C634340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0E6A951-5431-43FE-AA27-3AE39675A94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0273A3-1B14-4E2E-A76F-A6B65997893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3CA447-829C-4525-9F2B-ADA3BC5C76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FC7329-0813-418C-8C4C-638D28E52C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C79420-86D8-43AA-A040-BA5FB4B9BE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D4938B-5779-4B0B-B31E-2F2134E415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BAB7B4-9DF8-4202-B503-23150C0929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86C72B-44F3-4449-B7CF-AC1485F5A3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FAF55E-E336-4945-8ECA-581A628277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CEDDF4-87E7-4A39-B4BD-A8DC2A4D25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84BD39-1CC6-4940-BBE2-30D8C207E1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DC330A-4F37-4E19-A444-8FCCC00C6F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E7A500-9C46-4C04-9676-6D5A81BA7D0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586D7FD-22F0-44EC-AB7D-08C192EC95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7BC7C57-1677-4B6C-A785-B67F6C0800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31C0BF-BCBE-4768-82D1-B9AFFD4EA6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4061B4-200A-4B67-B2C5-EEA28D28A5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D436ED-AB73-4628-BE13-DDC316476A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EBE738-B45A-4C5E-BC7B-11F26A3C38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1F05E7-8E9D-46CF-9F59-90C29B9600F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88F45B-89F6-4F4B-9A07-BF84F8DCCE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FD96F6D-333F-4821-AE37-E5E1FACC9AA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140120-8608-4B42-8622-783AD0391B7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D840A98-6A43-4CA4-8A5A-082C129B4B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CB2F87C-0BAF-4AF1-9BE5-6D9C84DC651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75FC8A3-045C-497B-B96D-BBCE7456BCE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539EA01-FD9F-43E3-9DB7-F7DCEC040D2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863FB78-7A91-4130-8437-8D41906706E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126477D-4C17-49E7-A448-79729A2C660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4CBDB4-5CE5-4082-AF97-9880EB029AD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BD4EC41-AED4-4C81-B1CF-E6C2486470A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F6D02DA-D133-4137-8654-1AA4952847D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778B9D5-E346-4CB5-875D-29508A88679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85934D0-BD31-487A-880D-47EC2493551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AB74792-ABA7-4F13-A4D8-25A7F46FB1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AB4382-832A-428E-BED9-9C70A3437E8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0A765C9-25DA-402D-811C-A695216789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E9824D16-A74F-4410-ADCB-2CEF1E687355}"/>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E4C20478-0D31-4511-83A5-AA34D035804D}"/>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9F73C5AC-56B0-467F-9957-A86418573547}"/>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0070789-FE01-4D6C-8C7F-B2F9CA2678B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AE6E1CA-A620-4000-BE0C-7F198EF1204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82DB5B2C-E379-427A-9616-6924A0141EFB}"/>
            </a:ext>
          </a:extLst>
        </xdr:cNvPr>
        <xdr:cNvSpPr txBox="1"/>
      </xdr:nvSpPr>
      <xdr:spPr>
        <a:xfrm>
          <a:off x="4673600" y="6582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E6CB41CA-20E5-480A-9597-F46B9A48EAF0}"/>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550B4FBE-2A66-459D-9256-DA03615C7F61}"/>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AF228540-5A62-4251-B020-2BC145F7D126}"/>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F6523B90-4401-44FD-84D6-B1FCB22B0C59}"/>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271FD832-B93E-4654-9F29-6B54179E1A4D}"/>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8B09D6-4F4E-449C-93C0-87536E97FBB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6C5BD2-ACCE-4A53-9048-62B4FB2C83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10E3FD-A7A6-4166-9D6A-C77ABCA7A9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0B08DE9-5975-4E87-9109-06331027122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41C7F27-6382-4F21-978D-C6146A358FD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84183</xdr:rowOff>
    </xdr:from>
    <xdr:to>
      <xdr:col>24</xdr:col>
      <xdr:colOff>114300</xdr:colOff>
      <xdr:row>40</xdr:row>
      <xdr:rowOff>14333</xdr:rowOff>
    </xdr:to>
    <xdr:sp macro="" textlink="">
      <xdr:nvSpPr>
        <xdr:cNvPr id="74" name="楕円 73">
          <a:extLst>
            <a:ext uri="{FF2B5EF4-FFF2-40B4-BE49-F238E27FC236}">
              <a16:creationId xmlns:a16="http://schemas.microsoft.com/office/drawing/2014/main" id="{01E23C1F-62DA-4DF9-A719-E8726C048B7E}"/>
            </a:ext>
          </a:extLst>
        </xdr:cNvPr>
        <xdr:cNvSpPr/>
      </xdr:nvSpPr>
      <xdr:spPr>
        <a:xfrm>
          <a:off x="45847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62610</xdr:rowOff>
    </xdr:from>
    <xdr:ext cx="405111" cy="259045"/>
    <xdr:sp macro="" textlink="">
      <xdr:nvSpPr>
        <xdr:cNvPr id="75" name="【道路】&#10;有形固定資産減価償却率該当値テキスト">
          <a:extLst>
            <a:ext uri="{FF2B5EF4-FFF2-40B4-BE49-F238E27FC236}">
              <a16:creationId xmlns:a16="http://schemas.microsoft.com/office/drawing/2014/main" id="{5C1E7B78-09ED-47E5-B4A1-E1A5DA118204}"/>
            </a:ext>
          </a:extLst>
        </xdr:cNvPr>
        <xdr:cNvSpPr txBox="1"/>
      </xdr:nvSpPr>
      <xdr:spPr>
        <a:xfrm>
          <a:off x="4673600"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61323</xdr:rowOff>
    </xdr:from>
    <xdr:to>
      <xdr:col>20</xdr:col>
      <xdr:colOff>38100</xdr:colOff>
      <xdr:row>39</xdr:row>
      <xdr:rowOff>162923</xdr:rowOff>
    </xdr:to>
    <xdr:sp macro="" textlink="">
      <xdr:nvSpPr>
        <xdr:cNvPr id="76" name="楕円 75">
          <a:extLst>
            <a:ext uri="{FF2B5EF4-FFF2-40B4-BE49-F238E27FC236}">
              <a16:creationId xmlns:a16="http://schemas.microsoft.com/office/drawing/2014/main" id="{D7E6FDC1-D968-45F6-BC56-77F664BE284C}"/>
            </a:ext>
          </a:extLst>
        </xdr:cNvPr>
        <xdr:cNvSpPr/>
      </xdr:nvSpPr>
      <xdr:spPr>
        <a:xfrm>
          <a:off x="3746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112123</xdr:rowOff>
    </xdr:from>
    <xdr:to>
      <xdr:col>24</xdr:col>
      <xdr:colOff>63500</xdr:colOff>
      <xdr:row>39</xdr:row>
      <xdr:rowOff>134983</xdr:rowOff>
    </xdr:to>
    <xdr:cxnSp macro="">
      <xdr:nvCxnSpPr>
        <xdr:cNvPr id="77" name="直線コネクタ 76">
          <a:extLst>
            <a:ext uri="{FF2B5EF4-FFF2-40B4-BE49-F238E27FC236}">
              <a16:creationId xmlns:a16="http://schemas.microsoft.com/office/drawing/2014/main" id="{53FA8F03-3B12-4C4E-A11E-F87C21937CD3}"/>
            </a:ext>
          </a:extLst>
        </xdr:cNvPr>
        <xdr:cNvCxnSpPr/>
      </xdr:nvCxnSpPr>
      <xdr:spPr>
        <a:xfrm>
          <a:off x="3797300" y="679867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44994</xdr:rowOff>
    </xdr:from>
    <xdr:to>
      <xdr:col>15</xdr:col>
      <xdr:colOff>101600</xdr:colOff>
      <xdr:row>39</xdr:row>
      <xdr:rowOff>146594</xdr:rowOff>
    </xdr:to>
    <xdr:sp macro="" textlink="">
      <xdr:nvSpPr>
        <xdr:cNvPr id="78" name="楕円 77">
          <a:extLst>
            <a:ext uri="{FF2B5EF4-FFF2-40B4-BE49-F238E27FC236}">
              <a16:creationId xmlns:a16="http://schemas.microsoft.com/office/drawing/2014/main" id="{64412E63-547B-4B2A-A874-9993B5262824}"/>
            </a:ext>
          </a:extLst>
        </xdr:cNvPr>
        <xdr:cNvSpPr/>
      </xdr:nvSpPr>
      <xdr:spPr>
        <a:xfrm>
          <a:off x="2857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95794</xdr:rowOff>
    </xdr:from>
    <xdr:to>
      <xdr:col>19</xdr:col>
      <xdr:colOff>177800</xdr:colOff>
      <xdr:row>39</xdr:row>
      <xdr:rowOff>112123</xdr:rowOff>
    </xdr:to>
    <xdr:cxnSp macro="">
      <xdr:nvCxnSpPr>
        <xdr:cNvPr id="79" name="直線コネクタ 78">
          <a:extLst>
            <a:ext uri="{FF2B5EF4-FFF2-40B4-BE49-F238E27FC236}">
              <a16:creationId xmlns:a16="http://schemas.microsoft.com/office/drawing/2014/main" id="{9577BF91-A72B-4CF8-A220-2FAD535CBBE2}"/>
            </a:ext>
          </a:extLst>
        </xdr:cNvPr>
        <xdr:cNvCxnSpPr/>
      </xdr:nvCxnSpPr>
      <xdr:spPr>
        <a:xfrm>
          <a:off x="2908300" y="678234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30299</xdr:rowOff>
    </xdr:from>
    <xdr:to>
      <xdr:col>10</xdr:col>
      <xdr:colOff>165100</xdr:colOff>
      <xdr:row>39</xdr:row>
      <xdr:rowOff>131899</xdr:rowOff>
    </xdr:to>
    <xdr:sp macro="" textlink="">
      <xdr:nvSpPr>
        <xdr:cNvPr id="80" name="楕円 79">
          <a:extLst>
            <a:ext uri="{FF2B5EF4-FFF2-40B4-BE49-F238E27FC236}">
              <a16:creationId xmlns:a16="http://schemas.microsoft.com/office/drawing/2014/main" id="{D963A868-65FD-46CB-964E-F9D5640170E1}"/>
            </a:ext>
          </a:extLst>
        </xdr:cNvPr>
        <xdr:cNvSpPr/>
      </xdr:nvSpPr>
      <xdr:spPr>
        <a:xfrm>
          <a:off x="1968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81099</xdr:rowOff>
    </xdr:from>
    <xdr:to>
      <xdr:col>15</xdr:col>
      <xdr:colOff>50800</xdr:colOff>
      <xdr:row>39</xdr:row>
      <xdr:rowOff>95794</xdr:rowOff>
    </xdr:to>
    <xdr:cxnSp macro="">
      <xdr:nvCxnSpPr>
        <xdr:cNvPr id="81" name="直線コネクタ 80">
          <a:extLst>
            <a:ext uri="{FF2B5EF4-FFF2-40B4-BE49-F238E27FC236}">
              <a16:creationId xmlns:a16="http://schemas.microsoft.com/office/drawing/2014/main" id="{953B3879-D70B-4F6D-A53C-7F376ABDB1C2}"/>
            </a:ext>
          </a:extLst>
        </xdr:cNvPr>
        <xdr:cNvCxnSpPr/>
      </xdr:nvCxnSpPr>
      <xdr:spPr>
        <a:xfrm>
          <a:off x="2019300" y="67676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10704</xdr:rowOff>
    </xdr:from>
    <xdr:to>
      <xdr:col>6</xdr:col>
      <xdr:colOff>38100</xdr:colOff>
      <xdr:row>39</xdr:row>
      <xdr:rowOff>112304</xdr:rowOff>
    </xdr:to>
    <xdr:sp macro="" textlink="">
      <xdr:nvSpPr>
        <xdr:cNvPr id="82" name="楕円 81">
          <a:extLst>
            <a:ext uri="{FF2B5EF4-FFF2-40B4-BE49-F238E27FC236}">
              <a16:creationId xmlns:a16="http://schemas.microsoft.com/office/drawing/2014/main" id="{9E6C61AC-F126-46DE-B00E-AB5F301B3FB7}"/>
            </a:ext>
          </a:extLst>
        </xdr:cNvPr>
        <xdr:cNvSpPr/>
      </xdr:nvSpPr>
      <xdr:spPr>
        <a:xfrm>
          <a:off x="1079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61504</xdr:rowOff>
    </xdr:from>
    <xdr:to>
      <xdr:col>10</xdr:col>
      <xdr:colOff>114300</xdr:colOff>
      <xdr:row>39</xdr:row>
      <xdr:rowOff>81099</xdr:rowOff>
    </xdr:to>
    <xdr:cxnSp macro="">
      <xdr:nvCxnSpPr>
        <xdr:cNvPr id="83" name="直線コネクタ 82">
          <a:extLst>
            <a:ext uri="{FF2B5EF4-FFF2-40B4-BE49-F238E27FC236}">
              <a16:creationId xmlns:a16="http://schemas.microsoft.com/office/drawing/2014/main" id="{6B22DBF2-2978-455F-9658-2A1ED58ADD26}"/>
            </a:ext>
          </a:extLst>
        </xdr:cNvPr>
        <xdr:cNvCxnSpPr/>
      </xdr:nvCxnSpPr>
      <xdr:spPr>
        <a:xfrm>
          <a:off x="1130300" y="67480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4" name="n_1aveValue【道路】&#10;有形固定資産減価償却率">
          <a:extLst>
            <a:ext uri="{FF2B5EF4-FFF2-40B4-BE49-F238E27FC236}">
              <a16:creationId xmlns:a16="http://schemas.microsoft.com/office/drawing/2014/main" id="{3B1A25F2-CEBF-4073-B5B0-9E68146C340F}"/>
            </a:ext>
          </a:extLst>
        </xdr:cNvPr>
        <xdr:cNvSpPr txBox="1"/>
      </xdr:nvSpPr>
      <xdr:spPr>
        <a:xfrm>
          <a:off x="3582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5E8F7100-6838-4B94-9482-2970B93561DA}"/>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6" name="n_3aveValue【道路】&#10;有形固定資産減価償却率">
          <a:extLst>
            <a:ext uri="{FF2B5EF4-FFF2-40B4-BE49-F238E27FC236}">
              <a16:creationId xmlns:a16="http://schemas.microsoft.com/office/drawing/2014/main" id="{B8ACE2CC-85D3-4A99-AA0B-11A96C86478B}"/>
            </a:ext>
          </a:extLst>
        </xdr:cNvPr>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7" name="n_4aveValue【道路】&#10;有形固定資産減価償却率">
          <a:extLst>
            <a:ext uri="{FF2B5EF4-FFF2-40B4-BE49-F238E27FC236}">
              <a16:creationId xmlns:a16="http://schemas.microsoft.com/office/drawing/2014/main" id="{0CFE9FE7-E4F4-42ED-AE15-85EC1967D951}"/>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154050</xdr:rowOff>
    </xdr:from>
    <xdr:ext cx="405111" cy="259045"/>
    <xdr:sp macro="" textlink="">
      <xdr:nvSpPr>
        <xdr:cNvPr id="88" name="n_1mainValue【道路】&#10;有形固定資産減価償却率">
          <a:extLst>
            <a:ext uri="{FF2B5EF4-FFF2-40B4-BE49-F238E27FC236}">
              <a16:creationId xmlns:a16="http://schemas.microsoft.com/office/drawing/2014/main" id="{7EEE8073-3ABB-46B9-8D08-44CBDC693E6C}"/>
            </a:ext>
          </a:extLst>
        </xdr:cNvPr>
        <xdr:cNvSpPr txBox="1"/>
      </xdr:nvSpPr>
      <xdr:spPr>
        <a:xfrm>
          <a:off x="35820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137721</xdr:rowOff>
    </xdr:from>
    <xdr:ext cx="405111" cy="259045"/>
    <xdr:sp macro="" textlink="">
      <xdr:nvSpPr>
        <xdr:cNvPr id="89" name="n_2mainValue【道路】&#10;有形固定資産減価償却率">
          <a:extLst>
            <a:ext uri="{FF2B5EF4-FFF2-40B4-BE49-F238E27FC236}">
              <a16:creationId xmlns:a16="http://schemas.microsoft.com/office/drawing/2014/main" id="{255E28CD-3E76-4ACE-94D2-BCC8E8189EB6}"/>
            </a:ext>
          </a:extLst>
        </xdr:cNvPr>
        <xdr:cNvSpPr txBox="1"/>
      </xdr:nvSpPr>
      <xdr:spPr>
        <a:xfrm>
          <a:off x="2705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123026</xdr:rowOff>
    </xdr:from>
    <xdr:ext cx="405111" cy="259045"/>
    <xdr:sp macro="" textlink="">
      <xdr:nvSpPr>
        <xdr:cNvPr id="90" name="n_3mainValue【道路】&#10;有形固定資産減価償却率">
          <a:extLst>
            <a:ext uri="{FF2B5EF4-FFF2-40B4-BE49-F238E27FC236}">
              <a16:creationId xmlns:a16="http://schemas.microsoft.com/office/drawing/2014/main" id="{66844491-D472-410E-945F-BE1E7CD7AADE}"/>
            </a:ext>
          </a:extLst>
        </xdr:cNvPr>
        <xdr:cNvSpPr txBox="1"/>
      </xdr:nvSpPr>
      <xdr:spPr>
        <a:xfrm>
          <a:off x="1816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103431</xdr:rowOff>
    </xdr:from>
    <xdr:ext cx="405111" cy="259045"/>
    <xdr:sp macro="" textlink="">
      <xdr:nvSpPr>
        <xdr:cNvPr id="91" name="n_4mainValue【道路】&#10;有形固定資産減価償却率">
          <a:extLst>
            <a:ext uri="{FF2B5EF4-FFF2-40B4-BE49-F238E27FC236}">
              <a16:creationId xmlns:a16="http://schemas.microsoft.com/office/drawing/2014/main" id="{B78DDB59-0A9E-4431-B969-2D89AF088B6B}"/>
            </a:ext>
          </a:extLst>
        </xdr:cNvPr>
        <xdr:cNvSpPr txBox="1"/>
      </xdr:nvSpPr>
      <xdr:spPr>
        <a:xfrm>
          <a:off x="927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451A169-A3F2-473F-8CB1-17968DAC66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ABACFC-BE2D-426C-B3A5-1C472F3BFB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F89E6E-F138-4405-A9FB-49CF94A2479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B9AFE33-0F34-421C-A1CB-0F217B2D13C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731B448-2C4A-4284-974E-DC0825C55C4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135BA77-C093-488F-BF1F-FAB4573630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DEBD407-9D2A-46AA-901C-3070A3746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A479CBD-DFD6-4C7C-98A7-97B4F22399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306D3CA-FEC7-4750-9246-30E59D805CC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FD784AE-B4E7-4DD7-A5AF-56492A1FB1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DE43B60-89AA-4F98-8732-B7A81993115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883A9F6-5597-4F40-A1DF-1DA863D4717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A780A03F-0222-477E-8899-49455E65FB6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4B1B9459-6459-4E0E-B104-CB106203C89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CA3BBC2-AF0A-4472-96B5-007F32E3B74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1FBB43F5-7B9D-4C78-AFF0-46DB8136848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23BFFBD8-0C21-4918-B85D-8E020A7F4DF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76FBC83C-8E97-456C-BAF7-6A408543805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2C6CBDF1-77B9-44F2-A5B6-D01548C4891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9A042794-073B-4415-A82A-7F430C2589B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D840405-475A-491C-8D12-6E544C05457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D5F6D219-B8E5-49D5-BFE9-4D3D1A9372E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501BF07-0FE9-4FAB-9D36-3C8324024A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299BD04A-E16B-49A6-BB37-90FF4B272EC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B309D63E-EC9C-4D42-AB23-E4D23498EE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4C64D4C4-0688-4284-B715-4737E63C990C}"/>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91237460-F1B8-4ED9-8EA4-F673F9C1D0D4}"/>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C707BCC8-358B-4AED-9C31-6BD02643993A}"/>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0EE8BD9C-2A38-40EB-8DF6-9A74F938F4E0}"/>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C8AC1AC1-4FC6-4D72-816C-06E6657EF584}"/>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60B1FE90-D7FE-4E66-B616-81919B38C20A}"/>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C3B9CE58-5366-47E8-A92C-1760BC90607D}"/>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D264ACEE-2462-42AF-8DE9-5A2493474DCD}"/>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24AEFDEC-7C04-4A35-903F-8E5602C5B53D}"/>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E7616633-0D2A-4B47-BB02-DE1881EF9CF7}"/>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C9C3D726-B75B-442D-93E4-34BA1DB4B11C}"/>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6ED4265-6326-4F88-91C3-324CEC0038C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1CCADFE-B1C5-439F-8E99-41705B97F36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FAA8949-D19C-4FAA-84BF-D978564086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F0A45F2-4B0F-4241-AC48-B7E6F85C89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0179F39-F0CD-460C-80C4-7400BBE1AD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41810</xdr:rowOff>
    </xdr:from>
    <xdr:to>
      <xdr:col>55</xdr:col>
      <xdr:colOff>50800</xdr:colOff>
      <xdr:row>40</xdr:row>
      <xdr:rowOff>143410</xdr:rowOff>
    </xdr:to>
    <xdr:sp macro="" textlink="">
      <xdr:nvSpPr>
        <xdr:cNvPr id="133" name="楕円 132">
          <a:extLst>
            <a:ext uri="{FF2B5EF4-FFF2-40B4-BE49-F238E27FC236}">
              <a16:creationId xmlns:a16="http://schemas.microsoft.com/office/drawing/2014/main" id="{2A924B40-E090-49EA-86C9-8DBB4A9EE3C7}"/>
            </a:ext>
          </a:extLst>
        </xdr:cNvPr>
        <xdr:cNvSpPr/>
      </xdr:nvSpPr>
      <xdr:spPr>
        <a:xfrm>
          <a:off x="10426700" y="68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20237</xdr:rowOff>
    </xdr:from>
    <xdr:ext cx="534377" cy="259045"/>
    <xdr:sp macro="" textlink="">
      <xdr:nvSpPr>
        <xdr:cNvPr id="134" name="【道路】&#10;一人当たり延長該当値テキスト">
          <a:extLst>
            <a:ext uri="{FF2B5EF4-FFF2-40B4-BE49-F238E27FC236}">
              <a16:creationId xmlns:a16="http://schemas.microsoft.com/office/drawing/2014/main" id="{9E0BB43C-BA6E-4943-AC4C-148AB114FF00}"/>
            </a:ext>
          </a:extLst>
        </xdr:cNvPr>
        <xdr:cNvSpPr txBox="1"/>
      </xdr:nvSpPr>
      <xdr:spPr>
        <a:xfrm>
          <a:off x="10515600" y="68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46561</xdr:rowOff>
    </xdr:from>
    <xdr:to>
      <xdr:col>50</xdr:col>
      <xdr:colOff>165100</xdr:colOff>
      <xdr:row>40</xdr:row>
      <xdr:rowOff>148161</xdr:rowOff>
    </xdr:to>
    <xdr:sp macro="" textlink="">
      <xdr:nvSpPr>
        <xdr:cNvPr id="135" name="楕円 134">
          <a:extLst>
            <a:ext uri="{FF2B5EF4-FFF2-40B4-BE49-F238E27FC236}">
              <a16:creationId xmlns:a16="http://schemas.microsoft.com/office/drawing/2014/main" id="{BBFF157E-8071-4356-B5A1-980A593B30F8}"/>
            </a:ext>
          </a:extLst>
        </xdr:cNvPr>
        <xdr:cNvSpPr/>
      </xdr:nvSpPr>
      <xdr:spPr>
        <a:xfrm>
          <a:off x="9588500" y="69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92610</xdr:rowOff>
    </xdr:from>
    <xdr:to>
      <xdr:col>55</xdr:col>
      <xdr:colOff>0</xdr:colOff>
      <xdr:row>40</xdr:row>
      <xdr:rowOff>97361</xdr:rowOff>
    </xdr:to>
    <xdr:cxnSp macro="">
      <xdr:nvCxnSpPr>
        <xdr:cNvPr id="136" name="直線コネクタ 135">
          <a:extLst>
            <a:ext uri="{FF2B5EF4-FFF2-40B4-BE49-F238E27FC236}">
              <a16:creationId xmlns:a16="http://schemas.microsoft.com/office/drawing/2014/main" id="{FD1F5AC5-8A84-49DB-AAD3-50DCEFE010C4}"/>
            </a:ext>
          </a:extLst>
        </xdr:cNvPr>
        <xdr:cNvCxnSpPr/>
      </xdr:nvCxnSpPr>
      <xdr:spPr>
        <a:xfrm flipV="1">
          <a:off x="9639300" y="6950610"/>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51264</xdr:rowOff>
    </xdr:from>
    <xdr:to>
      <xdr:col>46</xdr:col>
      <xdr:colOff>38100</xdr:colOff>
      <xdr:row>40</xdr:row>
      <xdr:rowOff>152864</xdr:rowOff>
    </xdr:to>
    <xdr:sp macro="" textlink="">
      <xdr:nvSpPr>
        <xdr:cNvPr id="137" name="楕円 136">
          <a:extLst>
            <a:ext uri="{FF2B5EF4-FFF2-40B4-BE49-F238E27FC236}">
              <a16:creationId xmlns:a16="http://schemas.microsoft.com/office/drawing/2014/main" id="{615E7566-BBD8-4D03-A26A-5CDDF92133C3}"/>
            </a:ext>
          </a:extLst>
        </xdr:cNvPr>
        <xdr:cNvSpPr/>
      </xdr:nvSpPr>
      <xdr:spPr>
        <a:xfrm>
          <a:off x="8699500" y="69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97361</xdr:rowOff>
    </xdr:from>
    <xdr:to>
      <xdr:col>50</xdr:col>
      <xdr:colOff>114300</xdr:colOff>
      <xdr:row>40</xdr:row>
      <xdr:rowOff>102064</xdr:rowOff>
    </xdr:to>
    <xdr:cxnSp macro="">
      <xdr:nvCxnSpPr>
        <xdr:cNvPr id="138" name="直線コネクタ 137">
          <a:extLst>
            <a:ext uri="{FF2B5EF4-FFF2-40B4-BE49-F238E27FC236}">
              <a16:creationId xmlns:a16="http://schemas.microsoft.com/office/drawing/2014/main" id="{B8E243B4-DA30-4C7F-915D-DA747F42A7B2}"/>
            </a:ext>
          </a:extLst>
        </xdr:cNvPr>
        <xdr:cNvCxnSpPr/>
      </xdr:nvCxnSpPr>
      <xdr:spPr>
        <a:xfrm flipV="1">
          <a:off x="8750300" y="6955361"/>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54922</xdr:rowOff>
    </xdr:from>
    <xdr:to>
      <xdr:col>41</xdr:col>
      <xdr:colOff>101600</xdr:colOff>
      <xdr:row>40</xdr:row>
      <xdr:rowOff>156522</xdr:rowOff>
    </xdr:to>
    <xdr:sp macro="" textlink="">
      <xdr:nvSpPr>
        <xdr:cNvPr id="139" name="楕円 138">
          <a:extLst>
            <a:ext uri="{FF2B5EF4-FFF2-40B4-BE49-F238E27FC236}">
              <a16:creationId xmlns:a16="http://schemas.microsoft.com/office/drawing/2014/main" id="{3ED548E9-2935-4291-9BD7-93CF10FF5FD6}"/>
            </a:ext>
          </a:extLst>
        </xdr:cNvPr>
        <xdr:cNvSpPr/>
      </xdr:nvSpPr>
      <xdr:spPr>
        <a:xfrm>
          <a:off x="7810500" y="691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102064</xdr:rowOff>
    </xdr:from>
    <xdr:to>
      <xdr:col>45</xdr:col>
      <xdr:colOff>177800</xdr:colOff>
      <xdr:row>40</xdr:row>
      <xdr:rowOff>105722</xdr:rowOff>
    </xdr:to>
    <xdr:cxnSp macro="">
      <xdr:nvCxnSpPr>
        <xdr:cNvPr id="140" name="直線コネクタ 139">
          <a:extLst>
            <a:ext uri="{FF2B5EF4-FFF2-40B4-BE49-F238E27FC236}">
              <a16:creationId xmlns:a16="http://schemas.microsoft.com/office/drawing/2014/main" id="{586CEED2-D66C-4214-8267-F74215B531A7}"/>
            </a:ext>
          </a:extLst>
        </xdr:cNvPr>
        <xdr:cNvCxnSpPr/>
      </xdr:nvCxnSpPr>
      <xdr:spPr>
        <a:xfrm flipV="1">
          <a:off x="7861300" y="696006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60865</xdr:rowOff>
    </xdr:from>
    <xdr:to>
      <xdr:col>36</xdr:col>
      <xdr:colOff>165100</xdr:colOff>
      <xdr:row>40</xdr:row>
      <xdr:rowOff>162465</xdr:rowOff>
    </xdr:to>
    <xdr:sp macro="" textlink="">
      <xdr:nvSpPr>
        <xdr:cNvPr id="141" name="楕円 140">
          <a:extLst>
            <a:ext uri="{FF2B5EF4-FFF2-40B4-BE49-F238E27FC236}">
              <a16:creationId xmlns:a16="http://schemas.microsoft.com/office/drawing/2014/main" id="{4B255A5E-345C-4EB7-961F-5A895EE85034}"/>
            </a:ext>
          </a:extLst>
        </xdr:cNvPr>
        <xdr:cNvSpPr/>
      </xdr:nvSpPr>
      <xdr:spPr>
        <a:xfrm>
          <a:off x="6921500" y="69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105722</xdr:rowOff>
    </xdr:from>
    <xdr:to>
      <xdr:col>41</xdr:col>
      <xdr:colOff>50800</xdr:colOff>
      <xdr:row>40</xdr:row>
      <xdr:rowOff>111665</xdr:rowOff>
    </xdr:to>
    <xdr:cxnSp macro="">
      <xdr:nvCxnSpPr>
        <xdr:cNvPr id="142" name="直線コネクタ 141">
          <a:extLst>
            <a:ext uri="{FF2B5EF4-FFF2-40B4-BE49-F238E27FC236}">
              <a16:creationId xmlns:a16="http://schemas.microsoft.com/office/drawing/2014/main" id="{15B15C07-777C-4754-B39B-F3E7EF2C8719}"/>
            </a:ext>
          </a:extLst>
        </xdr:cNvPr>
        <xdr:cNvCxnSpPr/>
      </xdr:nvCxnSpPr>
      <xdr:spPr>
        <a:xfrm flipV="1">
          <a:off x="6972300" y="6963722"/>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6976600C-5BDF-42DD-AD9B-963775303D5B}"/>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4A1657B6-CD4A-4AC0-B472-9198AF8C8828}"/>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CB15B243-9CC5-416D-A80E-226784D35EFA}"/>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9FCF3413-AADA-465C-B5E5-63620C3551BF}"/>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139288</xdr:rowOff>
    </xdr:from>
    <xdr:ext cx="534377" cy="259045"/>
    <xdr:sp macro="" textlink="">
      <xdr:nvSpPr>
        <xdr:cNvPr id="147" name="n_1mainValue【道路】&#10;一人当たり延長">
          <a:extLst>
            <a:ext uri="{FF2B5EF4-FFF2-40B4-BE49-F238E27FC236}">
              <a16:creationId xmlns:a16="http://schemas.microsoft.com/office/drawing/2014/main" id="{80BF6081-71BA-48CA-BB10-FC4CA92ABDBA}"/>
            </a:ext>
          </a:extLst>
        </xdr:cNvPr>
        <xdr:cNvSpPr txBox="1"/>
      </xdr:nvSpPr>
      <xdr:spPr>
        <a:xfrm>
          <a:off x="9359411" y="699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143991</xdr:rowOff>
    </xdr:from>
    <xdr:ext cx="534377" cy="259045"/>
    <xdr:sp macro="" textlink="">
      <xdr:nvSpPr>
        <xdr:cNvPr id="148" name="n_2mainValue【道路】&#10;一人当たり延長">
          <a:extLst>
            <a:ext uri="{FF2B5EF4-FFF2-40B4-BE49-F238E27FC236}">
              <a16:creationId xmlns:a16="http://schemas.microsoft.com/office/drawing/2014/main" id="{7F7A8E29-9A46-4289-8D92-8DCF731C2F19}"/>
            </a:ext>
          </a:extLst>
        </xdr:cNvPr>
        <xdr:cNvSpPr txBox="1"/>
      </xdr:nvSpPr>
      <xdr:spPr>
        <a:xfrm>
          <a:off x="8483111" y="7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147649</xdr:rowOff>
    </xdr:from>
    <xdr:ext cx="534377" cy="259045"/>
    <xdr:sp macro="" textlink="">
      <xdr:nvSpPr>
        <xdr:cNvPr id="149" name="n_3mainValue【道路】&#10;一人当たり延長">
          <a:extLst>
            <a:ext uri="{FF2B5EF4-FFF2-40B4-BE49-F238E27FC236}">
              <a16:creationId xmlns:a16="http://schemas.microsoft.com/office/drawing/2014/main" id="{8728CBAA-996E-4748-A03F-EB783B3F102C}"/>
            </a:ext>
          </a:extLst>
        </xdr:cNvPr>
        <xdr:cNvSpPr txBox="1"/>
      </xdr:nvSpPr>
      <xdr:spPr>
        <a:xfrm>
          <a:off x="7594111" y="70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153592</xdr:rowOff>
    </xdr:from>
    <xdr:ext cx="534377" cy="259045"/>
    <xdr:sp macro="" textlink="">
      <xdr:nvSpPr>
        <xdr:cNvPr id="150" name="n_4mainValue【道路】&#10;一人当たり延長">
          <a:extLst>
            <a:ext uri="{FF2B5EF4-FFF2-40B4-BE49-F238E27FC236}">
              <a16:creationId xmlns:a16="http://schemas.microsoft.com/office/drawing/2014/main" id="{03E531AB-B7ED-4EA9-B47F-E688F83CF617}"/>
            </a:ext>
          </a:extLst>
        </xdr:cNvPr>
        <xdr:cNvSpPr txBox="1"/>
      </xdr:nvSpPr>
      <xdr:spPr>
        <a:xfrm>
          <a:off x="6705111" y="70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82734E7-38AA-40E0-8D85-7FED0F8E2F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683ADE0-B82E-40A2-9490-F495F9992B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C4FCE05-E521-499A-9444-E747C30A32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6FC0F92-413F-4F55-80C1-2661E02205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A80C8FD-C845-44AF-8BCE-A2BECD2FB6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BFF72DF-F6B6-4861-9D16-24CDC0A427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9789B03-0CB2-480E-ACEA-5E4A228913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99ECBB9-85ED-45CF-B96D-13580D8907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D84839B-F84D-4E51-8DBB-202A390901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7E8C2133-E123-4648-A62A-83B72DEA7D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18778EC-ADB6-48ED-AECE-E430537D7D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64F270CD-4995-47BE-9E60-1592FC7CFA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CA381853-6D6C-4DE3-AEED-AA601522F93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65B2660-5835-4C0F-8E1C-9959F6A4A79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B1997CE1-4175-41B0-BE89-B8A86A6D6A4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4DFDC21E-D95C-45CA-B156-863174958B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2BC12D55-251A-42E3-85E8-40FF6A819F7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F64F0695-5553-4B13-811B-31C8B7B169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C9B312A4-ED87-4C8C-ADC0-FF06A434BFF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9AFCBBF6-F17C-4230-97E9-3B96F75256E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1318CA17-F565-4D71-9435-45BA9177A78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972FFF1F-844A-484D-A510-DD4948BE3CC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7E7BB9E0-E415-499B-8F12-2531C3847C0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CC737451-487D-4FEE-AA47-1753FC5BA5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D2BB1796-AECF-4457-B51E-8B823EEE85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8788D061-2246-46CE-9A51-8FD21E435B94}"/>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57239DD1-C6BF-4EEE-816E-1DDFB33CA2F5}"/>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F5A1C5CE-2A8D-471E-924E-BA107230E17A}"/>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56D6CFA9-7860-4157-92EA-E8CD8E1D0A7C}"/>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679B0781-DCC4-4D8B-AFCF-C7DF27F0D482}"/>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FDAD2534-8254-4D78-8528-138FC67974F6}"/>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1B8F40FD-2A90-4AE4-A6F6-23AB203AE7B1}"/>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DEE08494-184B-4BBE-A8D8-B287BDF0157A}"/>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D4654A77-65E5-4AEC-8B6E-EB09C20E8015}"/>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84316B93-A333-4517-A4AE-E795F452F5B4}"/>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915165FC-E1FA-4771-8658-10921160E6E2}"/>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BD28A81-B2C6-46F5-A5B2-7DE8BDA8FF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A4F2840-6544-420A-BB33-4867D02C5C9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25BBB4B-7121-484E-B420-F51FC2F9B8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44C9F0A-62FF-4B9E-9B3C-167AA17C086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8F78C81-90A0-476E-AC29-A386265F716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101056</xdr:rowOff>
    </xdr:from>
    <xdr:to>
      <xdr:col>24</xdr:col>
      <xdr:colOff>114300</xdr:colOff>
      <xdr:row>62</xdr:row>
      <xdr:rowOff>31206</xdr:rowOff>
    </xdr:to>
    <xdr:sp macro="" textlink="">
      <xdr:nvSpPr>
        <xdr:cNvPr id="192" name="楕円 191">
          <a:extLst>
            <a:ext uri="{FF2B5EF4-FFF2-40B4-BE49-F238E27FC236}">
              <a16:creationId xmlns:a16="http://schemas.microsoft.com/office/drawing/2014/main" id="{EB5EF45A-A96F-457B-A7CD-B1D0D94FE802}"/>
            </a:ext>
          </a:extLst>
        </xdr:cNvPr>
        <xdr:cNvSpPr/>
      </xdr:nvSpPr>
      <xdr:spPr>
        <a:xfrm>
          <a:off x="45847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79483</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11347711-D0FA-43C4-B96F-ECC30CDAD3AA}"/>
            </a:ext>
          </a:extLst>
        </xdr:cNvPr>
        <xdr:cNvSpPr txBox="1"/>
      </xdr:nvSpPr>
      <xdr:spPr>
        <a:xfrm>
          <a:off x="4673600"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74930</xdr:rowOff>
    </xdr:from>
    <xdr:to>
      <xdr:col>20</xdr:col>
      <xdr:colOff>38100</xdr:colOff>
      <xdr:row>62</xdr:row>
      <xdr:rowOff>5080</xdr:rowOff>
    </xdr:to>
    <xdr:sp macro="" textlink="">
      <xdr:nvSpPr>
        <xdr:cNvPr id="194" name="楕円 193">
          <a:extLst>
            <a:ext uri="{FF2B5EF4-FFF2-40B4-BE49-F238E27FC236}">
              <a16:creationId xmlns:a16="http://schemas.microsoft.com/office/drawing/2014/main" id="{E7CE37AB-273C-4676-842F-D68348ABC941}"/>
            </a:ext>
          </a:extLst>
        </xdr:cNvPr>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151856</xdr:rowOff>
    </xdr:to>
    <xdr:cxnSp macro="">
      <xdr:nvCxnSpPr>
        <xdr:cNvPr id="195" name="直線コネクタ 194">
          <a:extLst>
            <a:ext uri="{FF2B5EF4-FFF2-40B4-BE49-F238E27FC236}">
              <a16:creationId xmlns:a16="http://schemas.microsoft.com/office/drawing/2014/main" id="{BC9CC367-C0A8-43EA-A4FA-BDE0665D13BC}"/>
            </a:ext>
          </a:extLst>
        </xdr:cNvPr>
        <xdr:cNvCxnSpPr/>
      </xdr:nvCxnSpPr>
      <xdr:spPr>
        <a:xfrm>
          <a:off x="3797300" y="105841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50437</xdr:rowOff>
    </xdr:from>
    <xdr:to>
      <xdr:col>15</xdr:col>
      <xdr:colOff>101600</xdr:colOff>
      <xdr:row>61</xdr:row>
      <xdr:rowOff>152037</xdr:rowOff>
    </xdr:to>
    <xdr:sp macro="" textlink="">
      <xdr:nvSpPr>
        <xdr:cNvPr id="196" name="楕円 195">
          <a:extLst>
            <a:ext uri="{FF2B5EF4-FFF2-40B4-BE49-F238E27FC236}">
              <a16:creationId xmlns:a16="http://schemas.microsoft.com/office/drawing/2014/main" id="{5A8DD212-F4CA-4F55-9391-2F1081149674}"/>
            </a:ext>
          </a:extLst>
        </xdr:cNvPr>
        <xdr:cNvSpPr/>
      </xdr:nvSpPr>
      <xdr:spPr>
        <a:xfrm>
          <a:off x="2857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125730</xdr:rowOff>
    </xdr:to>
    <xdr:cxnSp macro="">
      <xdr:nvCxnSpPr>
        <xdr:cNvPr id="197" name="直線コネクタ 196">
          <a:extLst>
            <a:ext uri="{FF2B5EF4-FFF2-40B4-BE49-F238E27FC236}">
              <a16:creationId xmlns:a16="http://schemas.microsoft.com/office/drawing/2014/main" id="{A4A6EA50-5C89-4520-B82B-26D8B160B674}"/>
            </a:ext>
          </a:extLst>
        </xdr:cNvPr>
        <xdr:cNvCxnSpPr/>
      </xdr:nvCxnSpPr>
      <xdr:spPr>
        <a:xfrm>
          <a:off x="2908300" y="105596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98" name="楕円 197">
          <a:extLst>
            <a:ext uri="{FF2B5EF4-FFF2-40B4-BE49-F238E27FC236}">
              <a16:creationId xmlns:a16="http://schemas.microsoft.com/office/drawing/2014/main" id="{95638CC5-7B4A-49E5-9A65-7943BAC77646}"/>
            </a:ext>
          </a:extLst>
        </xdr:cNvPr>
        <xdr:cNvSpPr/>
      </xdr:nvSpPr>
      <xdr:spPr>
        <a:xfrm>
          <a:off x="196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84909</xdr:rowOff>
    </xdr:from>
    <xdr:to>
      <xdr:col>15</xdr:col>
      <xdr:colOff>50800</xdr:colOff>
      <xdr:row>61</xdr:row>
      <xdr:rowOff>101237</xdr:rowOff>
    </xdr:to>
    <xdr:cxnSp macro="">
      <xdr:nvCxnSpPr>
        <xdr:cNvPr id="199" name="直線コネクタ 198">
          <a:extLst>
            <a:ext uri="{FF2B5EF4-FFF2-40B4-BE49-F238E27FC236}">
              <a16:creationId xmlns:a16="http://schemas.microsoft.com/office/drawing/2014/main" id="{12892F55-6BAE-4E0B-8F8D-DFC264AEA627}"/>
            </a:ext>
          </a:extLst>
        </xdr:cNvPr>
        <xdr:cNvCxnSpPr/>
      </xdr:nvCxnSpPr>
      <xdr:spPr>
        <a:xfrm>
          <a:off x="2019300" y="105433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200" name="楕円 199">
          <a:extLst>
            <a:ext uri="{FF2B5EF4-FFF2-40B4-BE49-F238E27FC236}">
              <a16:creationId xmlns:a16="http://schemas.microsoft.com/office/drawing/2014/main" id="{CA966210-05DE-4F77-9EB4-A0AF47F5BFC8}"/>
            </a:ext>
          </a:extLst>
        </xdr:cNvPr>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84909</xdr:rowOff>
    </xdr:to>
    <xdr:cxnSp macro="">
      <xdr:nvCxnSpPr>
        <xdr:cNvPr id="201" name="直線コネクタ 200">
          <a:extLst>
            <a:ext uri="{FF2B5EF4-FFF2-40B4-BE49-F238E27FC236}">
              <a16:creationId xmlns:a16="http://schemas.microsoft.com/office/drawing/2014/main" id="{B2A6C220-8B5D-4C55-8B28-4A6CDAA12B31}"/>
            </a:ext>
          </a:extLst>
        </xdr:cNvPr>
        <xdr:cNvCxnSpPr/>
      </xdr:nvCxnSpPr>
      <xdr:spPr>
        <a:xfrm>
          <a:off x="1130300" y="1051560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9F22CB8B-1A89-42B1-98C7-0CCAE5573C6D}"/>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71BD3472-3854-410F-8479-541D0311A3B6}"/>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E10619FC-13A3-4591-AA3D-D021385B0DA1}"/>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D6C8EAB1-2C6B-46FD-9BD7-C24D0538F4E0}"/>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167657</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0AE1D48E-2E16-4D22-9780-1698C80655EC}"/>
            </a:ext>
          </a:extLst>
        </xdr:cNvPr>
        <xdr:cNvSpPr txBox="1"/>
      </xdr:nvSpPr>
      <xdr:spPr>
        <a:xfrm>
          <a:off x="358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143164</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11714AE9-FCEE-449A-9E41-65B07FA4C6D4}"/>
            </a:ext>
          </a:extLst>
        </xdr:cNvPr>
        <xdr:cNvSpPr txBox="1"/>
      </xdr:nvSpPr>
      <xdr:spPr>
        <a:xfrm>
          <a:off x="2705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D557AE9E-4BD7-4021-8825-4B1AD011614A}"/>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604A9F06-34BB-4BDD-A888-8E66ED7876E3}"/>
            </a:ext>
          </a:extLst>
        </xdr:cNvPr>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EE0879EE-765C-4397-8B55-B4382252E0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E71BE48-8E6E-461B-B107-8EAE5979A8E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955CD1F4-0374-4B7E-A14E-9E558F0CD5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C49F5F6A-FABC-4D93-8315-99DF01E4E4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C18CCE7D-3C62-430C-918A-A00117C424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2816A4A1-1351-4CC3-BFB7-FC94E92193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6546A05C-AC61-47E8-9CC0-051B51C660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A05D2E08-DC1B-45A7-AEFE-DCD3CD075AC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216EE5BC-7431-4693-9091-907D65352D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2867503A-E6BB-42F2-952D-BA67CAB3B9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9A9E3784-FF46-4A77-A8EF-75AA335B391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40A3F28C-2C78-4287-A33F-C23C4338832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9F370424-89EE-41F5-8EAD-67C3B358EC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07C0F4F8-CC23-437D-97D7-FD8B73E81AA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9A20CAA3-2D82-49C0-9FCE-87C293C70C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2A1707EB-F77B-4090-8DA2-4EA758BECA9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C8D1DC5A-177C-4DD8-AB84-8E188EE76ED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67FB64BD-632D-44E2-B609-9DEC6736E21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61C2A803-3BCB-4C3A-8B9E-E125C8CC8D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7D17B39B-D25C-41AC-9789-49B0EBEB455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4D9E1D4A-6898-4CC6-B71E-738D02898A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6A83E2A0-FF07-478F-B382-4F5028824AC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95CAD538-6AFF-4749-9B96-A6C769504F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677E6FAF-AC19-48D5-BD4F-F00BAC67B3B1}"/>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AB5778F4-05A3-4AB5-849D-F684209E053D}"/>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CA9B6FF5-D59A-474F-8D4D-47223225FD5B}"/>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0690E8C4-F223-4B7A-946D-F88B87F7B6BB}"/>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54FA218C-854C-417E-8442-7BA4BF74942A}"/>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D4150511-B311-4399-83DD-122F0128AECD}"/>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896ABF74-C0F1-448F-819A-22A4A27007D4}"/>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CC36EF16-A7EF-4222-985A-A8CE085304F9}"/>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05884650-2BC8-4F18-A780-C08E824688E9}"/>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90A7AF7D-D5F1-47D0-9D86-0AC368C41C0C}"/>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7D5F2A53-17B9-4932-91CE-8AC94DB9FAA4}"/>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628E487-1A91-4793-BCC9-A669230277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B8F7CBC-B642-4A3F-8CA1-D6C21664A0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70C2ACB-B51A-4A82-A043-F495B81885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B33610F-15CE-40F7-83EE-9780C72325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4827D28-FAF7-4ED8-9BF1-8AE1C769EF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xdr:rowOff>
    </xdr:from>
    <xdr:to>
      <xdr:col>55</xdr:col>
      <xdr:colOff>50800</xdr:colOff>
      <xdr:row>63</xdr:row>
      <xdr:rowOff>101612</xdr:rowOff>
    </xdr:to>
    <xdr:sp macro="" textlink="">
      <xdr:nvSpPr>
        <xdr:cNvPr id="249" name="楕円 248">
          <a:extLst>
            <a:ext uri="{FF2B5EF4-FFF2-40B4-BE49-F238E27FC236}">
              <a16:creationId xmlns:a16="http://schemas.microsoft.com/office/drawing/2014/main" id="{9240BA44-1E4A-43BE-9CE4-218AAD542E85}"/>
            </a:ext>
          </a:extLst>
        </xdr:cNvPr>
        <xdr:cNvSpPr/>
      </xdr:nvSpPr>
      <xdr:spPr>
        <a:xfrm>
          <a:off x="10426700" y="108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149889</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900451E0-A713-4A1E-B9D0-D91BEA42D621}"/>
            </a:ext>
          </a:extLst>
        </xdr:cNvPr>
        <xdr:cNvSpPr txBox="1"/>
      </xdr:nvSpPr>
      <xdr:spPr>
        <a:xfrm>
          <a:off x="10515600" y="1077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2974</xdr:rowOff>
    </xdr:from>
    <xdr:to>
      <xdr:col>50</xdr:col>
      <xdr:colOff>165100</xdr:colOff>
      <xdr:row>63</xdr:row>
      <xdr:rowOff>104574</xdr:rowOff>
    </xdr:to>
    <xdr:sp macro="" textlink="">
      <xdr:nvSpPr>
        <xdr:cNvPr id="251" name="楕円 250">
          <a:extLst>
            <a:ext uri="{FF2B5EF4-FFF2-40B4-BE49-F238E27FC236}">
              <a16:creationId xmlns:a16="http://schemas.microsoft.com/office/drawing/2014/main" id="{811E828B-FE6D-434E-9BE7-2451BC4EE79D}"/>
            </a:ext>
          </a:extLst>
        </xdr:cNvPr>
        <xdr:cNvSpPr/>
      </xdr:nvSpPr>
      <xdr:spPr>
        <a:xfrm>
          <a:off x="9588500" y="108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50812</xdr:rowOff>
    </xdr:from>
    <xdr:to>
      <xdr:col>55</xdr:col>
      <xdr:colOff>0</xdr:colOff>
      <xdr:row>63</xdr:row>
      <xdr:rowOff>53774</xdr:rowOff>
    </xdr:to>
    <xdr:cxnSp macro="">
      <xdr:nvCxnSpPr>
        <xdr:cNvPr id="252" name="直線コネクタ 251">
          <a:extLst>
            <a:ext uri="{FF2B5EF4-FFF2-40B4-BE49-F238E27FC236}">
              <a16:creationId xmlns:a16="http://schemas.microsoft.com/office/drawing/2014/main" id="{2D6B636A-9F07-45A4-9C1A-F50296EA76D3}"/>
            </a:ext>
          </a:extLst>
        </xdr:cNvPr>
        <xdr:cNvCxnSpPr/>
      </xdr:nvCxnSpPr>
      <xdr:spPr>
        <a:xfrm flipV="1">
          <a:off x="9639300" y="10852162"/>
          <a:ext cx="8382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6035</xdr:rowOff>
    </xdr:from>
    <xdr:to>
      <xdr:col>46</xdr:col>
      <xdr:colOff>38100</xdr:colOff>
      <xdr:row>63</xdr:row>
      <xdr:rowOff>107635</xdr:rowOff>
    </xdr:to>
    <xdr:sp macro="" textlink="">
      <xdr:nvSpPr>
        <xdr:cNvPr id="253" name="楕円 252">
          <a:extLst>
            <a:ext uri="{FF2B5EF4-FFF2-40B4-BE49-F238E27FC236}">
              <a16:creationId xmlns:a16="http://schemas.microsoft.com/office/drawing/2014/main" id="{8153D9C8-24ED-4DCD-AA6F-DD342E8191A5}"/>
            </a:ext>
          </a:extLst>
        </xdr:cNvPr>
        <xdr:cNvSpPr/>
      </xdr:nvSpPr>
      <xdr:spPr>
        <a:xfrm>
          <a:off x="8699500" y="108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53774</xdr:rowOff>
    </xdr:from>
    <xdr:to>
      <xdr:col>50</xdr:col>
      <xdr:colOff>114300</xdr:colOff>
      <xdr:row>63</xdr:row>
      <xdr:rowOff>56835</xdr:rowOff>
    </xdr:to>
    <xdr:cxnSp macro="">
      <xdr:nvCxnSpPr>
        <xdr:cNvPr id="254" name="直線コネクタ 253">
          <a:extLst>
            <a:ext uri="{FF2B5EF4-FFF2-40B4-BE49-F238E27FC236}">
              <a16:creationId xmlns:a16="http://schemas.microsoft.com/office/drawing/2014/main" id="{573F9130-5A47-454F-BB3C-AEEDACD52C9A}"/>
            </a:ext>
          </a:extLst>
        </xdr:cNvPr>
        <xdr:cNvCxnSpPr/>
      </xdr:nvCxnSpPr>
      <xdr:spPr>
        <a:xfrm flipV="1">
          <a:off x="8750300" y="10855124"/>
          <a:ext cx="8890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9992</xdr:rowOff>
    </xdr:from>
    <xdr:to>
      <xdr:col>41</xdr:col>
      <xdr:colOff>101600</xdr:colOff>
      <xdr:row>63</xdr:row>
      <xdr:rowOff>111592</xdr:rowOff>
    </xdr:to>
    <xdr:sp macro="" textlink="">
      <xdr:nvSpPr>
        <xdr:cNvPr id="255" name="楕円 254">
          <a:extLst>
            <a:ext uri="{FF2B5EF4-FFF2-40B4-BE49-F238E27FC236}">
              <a16:creationId xmlns:a16="http://schemas.microsoft.com/office/drawing/2014/main" id="{2ADDEA76-6993-4238-B0AD-DD19877E7A98}"/>
            </a:ext>
          </a:extLst>
        </xdr:cNvPr>
        <xdr:cNvSpPr/>
      </xdr:nvSpPr>
      <xdr:spPr>
        <a:xfrm>
          <a:off x="7810500" y="108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56835</xdr:rowOff>
    </xdr:from>
    <xdr:to>
      <xdr:col>45</xdr:col>
      <xdr:colOff>177800</xdr:colOff>
      <xdr:row>63</xdr:row>
      <xdr:rowOff>60792</xdr:rowOff>
    </xdr:to>
    <xdr:cxnSp macro="">
      <xdr:nvCxnSpPr>
        <xdr:cNvPr id="256" name="直線コネクタ 255">
          <a:extLst>
            <a:ext uri="{FF2B5EF4-FFF2-40B4-BE49-F238E27FC236}">
              <a16:creationId xmlns:a16="http://schemas.microsoft.com/office/drawing/2014/main" id="{D675ED28-4DE3-4B79-A746-921A8C690EFA}"/>
            </a:ext>
          </a:extLst>
        </xdr:cNvPr>
        <xdr:cNvCxnSpPr/>
      </xdr:nvCxnSpPr>
      <xdr:spPr>
        <a:xfrm flipV="1">
          <a:off x="7861300" y="10858185"/>
          <a:ext cx="889000" cy="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13363</xdr:rowOff>
    </xdr:from>
    <xdr:to>
      <xdr:col>36</xdr:col>
      <xdr:colOff>165100</xdr:colOff>
      <xdr:row>63</xdr:row>
      <xdr:rowOff>114963</xdr:rowOff>
    </xdr:to>
    <xdr:sp macro="" textlink="">
      <xdr:nvSpPr>
        <xdr:cNvPr id="257" name="楕円 256">
          <a:extLst>
            <a:ext uri="{FF2B5EF4-FFF2-40B4-BE49-F238E27FC236}">
              <a16:creationId xmlns:a16="http://schemas.microsoft.com/office/drawing/2014/main" id="{816F110A-CE2C-43D5-870D-1A32E6A2012C}"/>
            </a:ext>
          </a:extLst>
        </xdr:cNvPr>
        <xdr:cNvSpPr/>
      </xdr:nvSpPr>
      <xdr:spPr>
        <a:xfrm>
          <a:off x="6921500" y="108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60792</xdr:rowOff>
    </xdr:from>
    <xdr:to>
      <xdr:col>41</xdr:col>
      <xdr:colOff>50800</xdr:colOff>
      <xdr:row>63</xdr:row>
      <xdr:rowOff>64163</xdr:rowOff>
    </xdr:to>
    <xdr:cxnSp macro="">
      <xdr:nvCxnSpPr>
        <xdr:cNvPr id="258" name="直線コネクタ 257">
          <a:extLst>
            <a:ext uri="{FF2B5EF4-FFF2-40B4-BE49-F238E27FC236}">
              <a16:creationId xmlns:a16="http://schemas.microsoft.com/office/drawing/2014/main" id="{11E30C21-D6D0-45C6-976A-0185CC0CD5A6}"/>
            </a:ext>
          </a:extLst>
        </xdr:cNvPr>
        <xdr:cNvCxnSpPr/>
      </xdr:nvCxnSpPr>
      <xdr:spPr>
        <a:xfrm flipV="1">
          <a:off x="6972300" y="10862142"/>
          <a:ext cx="889000" cy="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17816498-D110-4A86-A1D7-AA196830354B}"/>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00106C62-6733-4F86-82A0-B2A264F4CAEF}"/>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FB47C46E-A84E-4B23-9F63-C1F98560E8A4}"/>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2DC4028D-1A32-4A25-8075-B65F255571DE}"/>
            </a:ext>
          </a:extLst>
        </xdr:cNvPr>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95701</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463BB56C-9A53-42EF-87BB-0B35EE9EC53D}"/>
            </a:ext>
          </a:extLst>
        </xdr:cNvPr>
        <xdr:cNvSpPr txBox="1"/>
      </xdr:nvSpPr>
      <xdr:spPr>
        <a:xfrm>
          <a:off x="9327095" y="1089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98762</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819965D6-092A-45F1-971E-C0B375CDAD75}"/>
            </a:ext>
          </a:extLst>
        </xdr:cNvPr>
        <xdr:cNvSpPr txBox="1"/>
      </xdr:nvSpPr>
      <xdr:spPr>
        <a:xfrm>
          <a:off x="8450795" y="1090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102719</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0890DD58-C6C5-4EBD-A760-2958E68F01C0}"/>
            </a:ext>
          </a:extLst>
        </xdr:cNvPr>
        <xdr:cNvSpPr txBox="1"/>
      </xdr:nvSpPr>
      <xdr:spPr>
        <a:xfrm>
          <a:off x="7561795" y="1090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131490</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FF350B9E-97DA-4A23-89A7-8D0D9AC8F592}"/>
            </a:ext>
          </a:extLst>
        </xdr:cNvPr>
        <xdr:cNvSpPr txBox="1"/>
      </xdr:nvSpPr>
      <xdr:spPr>
        <a:xfrm>
          <a:off x="6672795" y="1058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4D22A3BC-DEFB-4BDC-B894-43D0C5C0FA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AF601E8F-76D3-4DB3-B40A-913BC996B3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4D785D3C-934F-48E0-B7F9-8E3CEAEB28A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69244D5A-282F-4EA1-B7FF-715C9D0891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4CC596CC-A709-40B9-98BB-37E1ECEF326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56AFFAEB-8ACB-4A79-ADC0-3617634E57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894D11C-231B-4C6E-97C7-1F31821CD6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43B69716-BF6E-4144-83C6-13C7E3D02B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BD7160F4-8F66-4E3A-8F33-65C6A77BFF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AD4EB613-70B8-4585-BA70-884354191DB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512A2805-4706-4816-ACA2-6246D2696B2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8FC1074-60B7-4DF2-9F51-7618A22C42B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822FDECC-E93A-4F14-A926-7926E720F01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EB48CB88-BF1D-4B39-8C2A-81E3CB0A8D7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892677B3-C7E0-43BD-ADA8-D3D2B893D7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6D821A9F-C077-491D-AB09-B33E7619E2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F7173787-AB44-4D4B-A725-F6E830C59AD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CBC3CE9F-AA7C-4210-ABAF-6F93AA8AA3B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AE50B776-C688-42BF-831E-E7E88F9F7F9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2087557F-14CC-4761-B28C-3DDDBC5D64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C7DFB58D-F0D4-43D3-8318-D26AE376F68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0F37CFC-988D-475C-8221-3DD84DBAD8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C44145CB-5C12-4D48-A75B-34AC5244642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346F3F4B-3C38-458C-9A26-D9F0E9B6484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1DF02DBD-1EFB-46E5-AB28-1580B0433B14}"/>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AE5F45E1-A1A0-479F-860A-0DA0A07DCDE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247D3EE-F56A-46DD-9DDF-BABE9D97F77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28D895C8-589F-4DC1-8565-6F03186A4147}"/>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294B1F43-711B-4E3A-BEAB-24B43A73EA07}"/>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9B38495A-787C-4112-9F9F-734CEDA16D58}"/>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7B44AFB3-7646-4A46-BEC4-99C943B9725D}"/>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B0A0F7B1-172B-41D8-B5EC-B83933F83EEF}"/>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21132479-4505-419E-814A-421C974391C9}"/>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C071A0A8-35F2-487B-A7B5-BDCFB78CBB3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32F644CC-35D3-444E-A66C-C9D402999CE8}"/>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E0FAA1E-5524-4015-AAD1-9E51D98512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1FDC492-AA07-439C-8E77-71378C1002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D84CA90-E9BB-4B57-A5FF-5B6D25635B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55B283F-43F8-448B-AB9E-851D46F367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B601562-DB1E-4E92-9449-CAF4519AF34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38736</xdr:rowOff>
    </xdr:from>
    <xdr:to>
      <xdr:col>24</xdr:col>
      <xdr:colOff>114300</xdr:colOff>
      <xdr:row>86</xdr:row>
      <xdr:rowOff>140336</xdr:rowOff>
    </xdr:to>
    <xdr:sp macro="" textlink="">
      <xdr:nvSpPr>
        <xdr:cNvPr id="307" name="楕円 306">
          <a:extLst>
            <a:ext uri="{FF2B5EF4-FFF2-40B4-BE49-F238E27FC236}">
              <a16:creationId xmlns:a16="http://schemas.microsoft.com/office/drawing/2014/main" id="{D88B5AEA-E59E-4FAD-A55F-34755B6D39A1}"/>
            </a:ext>
          </a:extLst>
        </xdr:cNvPr>
        <xdr:cNvSpPr/>
      </xdr:nvSpPr>
      <xdr:spPr>
        <a:xfrm>
          <a:off x="45847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125113</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A591EBAD-1939-45CB-889D-774468AA5F64}"/>
            </a:ext>
          </a:extLst>
        </xdr:cNvPr>
        <xdr:cNvSpPr txBox="1"/>
      </xdr:nvSpPr>
      <xdr:spPr>
        <a:xfrm>
          <a:off x="4673600" y="1469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36830</xdr:rowOff>
    </xdr:from>
    <xdr:to>
      <xdr:col>20</xdr:col>
      <xdr:colOff>38100</xdr:colOff>
      <xdr:row>86</xdr:row>
      <xdr:rowOff>138430</xdr:rowOff>
    </xdr:to>
    <xdr:sp macro="" textlink="">
      <xdr:nvSpPr>
        <xdr:cNvPr id="309" name="楕円 308">
          <a:extLst>
            <a:ext uri="{FF2B5EF4-FFF2-40B4-BE49-F238E27FC236}">
              <a16:creationId xmlns:a16="http://schemas.microsoft.com/office/drawing/2014/main" id="{D05EAB2F-970C-4923-B9E8-0D2B188567A1}"/>
            </a:ext>
          </a:extLst>
        </xdr:cNvPr>
        <xdr:cNvSpPr/>
      </xdr:nvSpPr>
      <xdr:spPr>
        <a:xfrm>
          <a:off x="3746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87630</xdr:rowOff>
    </xdr:from>
    <xdr:to>
      <xdr:col>24</xdr:col>
      <xdr:colOff>63500</xdr:colOff>
      <xdr:row>86</xdr:row>
      <xdr:rowOff>89536</xdr:rowOff>
    </xdr:to>
    <xdr:cxnSp macro="">
      <xdr:nvCxnSpPr>
        <xdr:cNvPr id="310" name="直線コネクタ 309">
          <a:extLst>
            <a:ext uri="{FF2B5EF4-FFF2-40B4-BE49-F238E27FC236}">
              <a16:creationId xmlns:a16="http://schemas.microsoft.com/office/drawing/2014/main" id="{36C69159-4EEE-4F5D-A644-88450BB22D00}"/>
            </a:ext>
          </a:extLst>
        </xdr:cNvPr>
        <xdr:cNvCxnSpPr/>
      </xdr:nvCxnSpPr>
      <xdr:spPr>
        <a:xfrm>
          <a:off x="3797300" y="148323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11" name="楕円 310">
          <a:extLst>
            <a:ext uri="{FF2B5EF4-FFF2-40B4-BE49-F238E27FC236}">
              <a16:creationId xmlns:a16="http://schemas.microsoft.com/office/drawing/2014/main" id="{BC5788A1-1B72-4AA6-8EC1-D28D32E81A6E}"/>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87630</xdr:rowOff>
    </xdr:from>
    <xdr:to>
      <xdr:col>19</xdr:col>
      <xdr:colOff>177800</xdr:colOff>
      <xdr:row>86</xdr:row>
      <xdr:rowOff>114300</xdr:rowOff>
    </xdr:to>
    <xdr:cxnSp macro="">
      <xdr:nvCxnSpPr>
        <xdr:cNvPr id="312" name="直線コネクタ 311">
          <a:extLst>
            <a:ext uri="{FF2B5EF4-FFF2-40B4-BE49-F238E27FC236}">
              <a16:creationId xmlns:a16="http://schemas.microsoft.com/office/drawing/2014/main" id="{1DE54510-B97A-4C2F-902C-A0C2832A91AC}"/>
            </a:ext>
          </a:extLst>
        </xdr:cNvPr>
        <xdr:cNvCxnSpPr/>
      </xdr:nvCxnSpPr>
      <xdr:spPr>
        <a:xfrm flipV="1">
          <a:off x="2908300" y="14832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3" name="楕円 312">
          <a:extLst>
            <a:ext uri="{FF2B5EF4-FFF2-40B4-BE49-F238E27FC236}">
              <a16:creationId xmlns:a16="http://schemas.microsoft.com/office/drawing/2014/main" id="{C39A1802-A9EB-4997-9315-2ECDAB5BCAAA}"/>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4" name="直線コネクタ 313">
          <a:extLst>
            <a:ext uri="{FF2B5EF4-FFF2-40B4-BE49-F238E27FC236}">
              <a16:creationId xmlns:a16="http://schemas.microsoft.com/office/drawing/2014/main" id="{3E18215A-EBF0-4E81-BF97-798E0D1AF24C}"/>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5" name="楕円 314">
          <a:extLst>
            <a:ext uri="{FF2B5EF4-FFF2-40B4-BE49-F238E27FC236}">
              <a16:creationId xmlns:a16="http://schemas.microsoft.com/office/drawing/2014/main" id="{8861DD12-42C0-409E-875A-84EE19C4C16C}"/>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6" name="直線コネクタ 315">
          <a:extLst>
            <a:ext uri="{FF2B5EF4-FFF2-40B4-BE49-F238E27FC236}">
              <a16:creationId xmlns:a16="http://schemas.microsoft.com/office/drawing/2014/main" id="{CE629A35-BA2B-498E-890D-311F8FB351B7}"/>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9F9E1E39-712B-4D54-88A0-0CEC31D2C49A}"/>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F17479F8-9481-4C20-9131-98F1A70696D3}"/>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9" name="n_3aveValue【公営住宅】&#10;有形固定資産減価償却率">
          <a:extLst>
            <a:ext uri="{FF2B5EF4-FFF2-40B4-BE49-F238E27FC236}">
              <a16:creationId xmlns:a16="http://schemas.microsoft.com/office/drawing/2014/main" id="{E84432BB-26FF-45C4-A040-43BA152F5496}"/>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0" name="n_4aveValue【公営住宅】&#10;有形固定資産減価償却率">
          <a:extLst>
            <a:ext uri="{FF2B5EF4-FFF2-40B4-BE49-F238E27FC236}">
              <a16:creationId xmlns:a16="http://schemas.microsoft.com/office/drawing/2014/main" id="{D86428C3-E71A-4A5D-A70A-86EC6DA93D89}"/>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129557</xdr:rowOff>
    </xdr:from>
    <xdr:ext cx="405111" cy="259045"/>
    <xdr:sp macro="" textlink="">
      <xdr:nvSpPr>
        <xdr:cNvPr id="321" name="n_1mainValue【公営住宅】&#10;有形固定資産減価償却率">
          <a:extLst>
            <a:ext uri="{FF2B5EF4-FFF2-40B4-BE49-F238E27FC236}">
              <a16:creationId xmlns:a16="http://schemas.microsoft.com/office/drawing/2014/main" id="{3018CCA2-17DB-4447-81F1-D8F0DD5A23CC}"/>
            </a:ext>
          </a:extLst>
        </xdr:cNvPr>
        <xdr:cNvSpPr txBox="1"/>
      </xdr:nvSpPr>
      <xdr:spPr>
        <a:xfrm>
          <a:off x="3582044"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2" name="n_2mainValue【公営住宅】&#10;有形固定資産減価償却率">
          <a:extLst>
            <a:ext uri="{FF2B5EF4-FFF2-40B4-BE49-F238E27FC236}">
              <a16:creationId xmlns:a16="http://schemas.microsoft.com/office/drawing/2014/main" id="{670E4B5B-8782-49CF-A652-55ABAC0D20D2}"/>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3" name="n_3mainValue【公営住宅】&#10;有形固定資産減価償却率">
          <a:extLst>
            <a:ext uri="{FF2B5EF4-FFF2-40B4-BE49-F238E27FC236}">
              <a16:creationId xmlns:a16="http://schemas.microsoft.com/office/drawing/2014/main" id="{A4847CC1-DEAD-454F-8BAD-D5FE0CDA3FD8}"/>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4" name="n_4mainValue【公営住宅】&#10;有形固定資産減価償却率">
          <a:extLst>
            <a:ext uri="{FF2B5EF4-FFF2-40B4-BE49-F238E27FC236}">
              <a16:creationId xmlns:a16="http://schemas.microsoft.com/office/drawing/2014/main" id="{426F85FA-2A86-45E2-8ACA-A5DB6A7F5331}"/>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F0570C58-0E4F-4F5E-9920-EC9E9BFECA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99317DE-6178-416A-B6F6-A95AB462CC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FF36AF8-CC7D-4723-B7E2-5F4D2031FD8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252E180-2AFE-4763-AEBF-1BF30ACBBD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8F3C6D13-E137-46B1-8B53-50F88E3F0C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CE251D6-A71E-4275-8123-637DA22719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C77AD0E-8FC6-4AB5-9E6C-B99A967BBC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8D3BCE81-B983-47CA-BB80-DB2F6C5F263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936A211-CACE-40BA-850F-8A98E92147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C66EE625-FFAC-4FB0-A523-E9A8A0AC6B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EC1AEAF9-42F0-4EF8-8E1A-2D931D5B630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F0AB7539-C46F-4311-907D-8948A4FE311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52AF0F6F-E611-4974-B171-E8B6EFB385E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1691762F-6215-4EF0-BDE9-60DB7913CD3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A48DCDD2-C0BC-44A9-A281-000C0CDA5CE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EDB4EE32-3EC1-4E55-AAE1-A9D21E017C3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E2D6666A-BAD5-4055-AD1B-A362446D1A5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35D7FAA6-A7B3-42BA-8192-ACC11177E16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5D3526B8-2B6D-4A0C-9229-0B5DF6B4BB4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650C6B12-576C-436E-BE72-E3FBE0A53A0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F34F1E5F-174A-4AE6-813B-BE41856EC3E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E57B36D-2D60-4683-BE7A-061314581BD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C67A00B-E0BE-4702-8FD0-C6C9705670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4D164EAD-E271-4892-A326-F1D4309B0F7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E57AFAAC-41A9-4364-8050-821593301D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5F7E2620-9C38-48B6-8C59-EF115F0B2871}"/>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FA39DE7D-3D84-466C-AEB6-57BDFD2077F8}"/>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FF778DF0-3290-4AE0-A9CC-A74AC62FCE09}"/>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C0EB516B-BB46-478F-A5FF-384CE2E73E3B}"/>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8EC2ED98-7560-4B67-8835-E5DA68B42080}"/>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a:extLst>
            <a:ext uri="{FF2B5EF4-FFF2-40B4-BE49-F238E27FC236}">
              <a16:creationId xmlns:a16="http://schemas.microsoft.com/office/drawing/2014/main" id="{D8EA1FEF-25D4-4E5A-866B-01A44F4D63E2}"/>
            </a:ext>
          </a:extLst>
        </xdr:cNvPr>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5822EE25-5CD3-4954-ABF2-51AACEA54B48}"/>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32DB4DCF-0CC4-49D8-B6F6-FC0EFCEC06EE}"/>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DB0B091B-3328-42E9-84A0-87E21BB1464F}"/>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1D536932-B12E-471F-BAC5-33CD0EED7FB3}"/>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AC9377E2-4FF7-4299-BECE-45AA803B0114}"/>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821E50E-39DE-43F7-84DB-5D1A1EE4F8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D6E2215-C024-45DD-A863-7FFB10F461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D441521-01B4-4441-871D-672E18CD0D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7801822-23F5-47E0-9E5D-F2D9C426E33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4F086C20-1F97-4550-B27D-111372B104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79394</xdr:rowOff>
    </xdr:from>
    <xdr:to>
      <xdr:col>55</xdr:col>
      <xdr:colOff>50800</xdr:colOff>
      <xdr:row>87</xdr:row>
      <xdr:rowOff>9544</xdr:rowOff>
    </xdr:to>
    <xdr:sp macro="" textlink="">
      <xdr:nvSpPr>
        <xdr:cNvPr id="366" name="楕円 365">
          <a:extLst>
            <a:ext uri="{FF2B5EF4-FFF2-40B4-BE49-F238E27FC236}">
              <a16:creationId xmlns:a16="http://schemas.microsoft.com/office/drawing/2014/main" id="{F9DAFA10-872A-45DF-8E25-B46076BA02F7}"/>
            </a:ext>
          </a:extLst>
        </xdr:cNvPr>
        <xdr:cNvSpPr/>
      </xdr:nvSpPr>
      <xdr:spPr>
        <a:xfrm>
          <a:off x="10426700" y="148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165771</xdr:rowOff>
    </xdr:from>
    <xdr:ext cx="469744" cy="259045"/>
    <xdr:sp macro="" textlink="">
      <xdr:nvSpPr>
        <xdr:cNvPr id="367" name="【公営住宅】&#10;一人当たり面積該当値テキスト">
          <a:extLst>
            <a:ext uri="{FF2B5EF4-FFF2-40B4-BE49-F238E27FC236}">
              <a16:creationId xmlns:a16="http://schemas.microsoft.com/office/drawing/2014/main" id="{8BF20797-F4DE-46B1-A48A-75AEDFBA2FC3}"/>
            </a:ext>
          </a:extLst>
        </xdr:cNvPr>
        <xdr:cNvSpPr txBox="1"/>
      </xdr:nvSpPr>
      <xdr:spPr>
        <a:xfrm>
          <a:off x="10515600" y="147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79938</xdr:rowOff>
    </xdr:from>
    <xdr:to>
      <xdr:col>50</xdr:col>
      <xdr:colOff>165100</xdr:colOff>
      <xdr:row>87</xdr:row>
      <xdr:rowOff>10088</xdr:rowOff>
    </xdr:to>
    <xdr:sp macro="" textlink="">
      <xdr:nvSpPr>
        <xdr:cNvPr id="368" name="楕円 367">
          <a:extLst>
            <a:ext uri="{FF2B5EF4-FFF2-40B4-BE49-F238E27FC236}">
              <a16:creationId xmlns:a16="http://schemas.microsoft.com/office/drawing/2014/main" id="{24D09FF2-A7CE-4300-9104-B9E3E07B86E8}"/>
            </a:ext>
          </a:extLst>
        </xdr:cNvPr>
        <xdr:cNvSpPr/>
      </xdr:nvSpPr>
      <xdr:spPr>
        <a:xfrm>
          <a:off x="9588500" y="148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130194</xdr:rowOff>
    </xdr:from>
    <xdr:to>
      <xdr:col>55</xdr:col>
      <xdr:colOff>0</xdr:colOff>
      <xdr:row>86</xdr:row>
      <xdr:rowOff>130738</xdr:rowOff>
    </xdr:to>
    <xdr:cxnSp macro="">
      <xdr:nvCxnSpPr>
        <xdr:cNvPr id="369" name="直線コネクタ 368">
          <a:extLst>
            <a:ext uri="{FF2B5EF4-FFF2-40B4-BE49-F238E27FC236}">
              <a16:creationId xmlns:a16="http://schemas.microsoft.com/office/drawing/2014/main" id="{1B41684A-E4C8-45C2-B725-70E16857505C}"/>
            </a:ext>
          </a:extLst>
        </xdr:cNvPr>
        <xdr:cNvCxnSpPr/>
      </xdr:nvCxnSpPr>
      <xdr:spPr>
        <a:xfrm flipV="1">
          <a:off x="9639300" y="14874894"/>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80482</xdr:rowOff>
    </xdr:from>
    <xdr:to>
      <xdr:col>46</xdr:col>
      <xdr:colOff>38100</xdr:colOff>
      <xdr:row>87</xdr:row>
      <xdr:rowOff>10632</xdr:rowOff>
    </xdr:to>
    <xdr:sp macro="" textlink="">
      <xdr:nvSpPr>
        <xdr:cNvPr id="370" name="楕円 369">
          <a:extLst>
            <a:ext uri="{FF2B5EF4-FFF2-40B4-BE49-F238E27FC236}">
              <a16:creationId xmlns:a16="http://schemas.microsoft.com/office/drawing/2014/main" id="{9AF2A329-5B5C-4A5D-A665-A72C4D760BC8}"/>
            </a:ext>
          </a:extLst>
        </xdr:cNvPr>
        <xdr:cNvSpPr/>
      </xdr:nvSpPr>
      <xdr:spPr>
        <a:xfrm>
          <a:off x="8699500" y="148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130738</xdr:rowOff>
    </xdr:from>
    <xdr:to>
      <xdr:col>50</xdr:col>
      <xdr:colOff>114300</xdr:colOff>
      <xdr:row>86</xdr:row>
      <xdr:rowOff>131282</xdr:rowOff>
    </xdr:to>
    <xdr:cxnSp macro="">
      <xdr:nvCxnSpPr>
        <xdr:cNvPr id="371" name="直線コネクタ 370">
          <a:extLst>
            <a:ext uri="{FF2B5EF4-FFF2-40B4-BE49-F238E27FC236}">
              <a16:creationId xmlns:a16="http://schemas.microsoft.com/office/drawing/2014/main" id="{C4F6C865-4AFD-449B-85F1-7324E2C20B84}"/>
            </a:ext>
          </a:extLst>
        </xdr:cNvPr>
        <xdr:cNvCxnSpPr/>
      </xdr:nvCxnSpPr>
      <xdr:spPr>
        <a:xfrm flipV="1">
          <a:off x="8750300" y="148754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80918</xdr:rowOff>
    </xdr:from>
    <xdr:to>
      <xdr:col>41</xdr:col>
      <xdr:colOff>101600</xdr:colOff>
      <xdr:row>87</xdr:row>
      <xdr:rowOff>11068</xdr:rowOff>
    </xdr:to>
    <xdr:sp macro="" textlink="">
      <xdr:nvSpPr>
        <xdr:cNvPr id="372" name="楕円 371">
          <a:extLst>
            <a:ext uri="{FF2B5EF4-FFF2-40B4-BE49-F238E27FC236}">
              <a16:creationId xmlns:a16="http://schemas.microsoft.com/office/drawing/2014/main" id="{A93EE000-2113-48E6-82DD-662030968D32}"/>
            </a:ext>
          </a:extLst>
        </xdr:cNvPr>
        <xdr:cNvSpPr/>
      </xdr:nvSpPr>
      <xdr:spPr>
        <a:xfrm>
          <a:off x="7810500" y="148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131282</xdr:rowOff>
    </xdr:from>
    <xdr:to>
      <xdr:col>45</xdr:col>
      <xdr:colOff>177800</xdr:colOff>
      <xdr:row>86</xdr:row>
      <xdr:rowOff>131718</xdr:rowOff>
    </xdr:to>
    <xdr:cxnSp macro="">
      <xdr:nvCxnSpPr>
        <xdr:cNvPr id="373" name="直線コネクタ 372">
          <a:extLst>
            <a:ext uri="{FF2B5EF4-FFF2-40B4-BE49-F238E27FC236}">
              <a16:creationId xmlns:a16="http://schemas.microsoft.com/office/drawing/2014/main" id="{88751EB0-808B-4200-BDC4-3009A28C780D}"/>
            </a:ext>
          </a:extLst>
        </xdr:cNvPr>
        <xdr:cNvCxnSpPr/>
      </xdr:nvCxnSpPr>
      <xdr:spPr>
        <a:xfrm flipV="1">
          <a:off x="7861300" y="14875982"/>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81570</xdr:rowOff>
    </xdr:from>
    <xdr:to>
      <xdr:col>36</xdr:col>
      <xdr:colOff>165100</xdr:colOff>
      <xdr:row>87</xdr:row>
      <xdr:rowOff>11720</xdr:rowOff>
    </xdr:to>
    <xdr:sp macro="" textlink="">
      <xdr:nvSpPr>
        <xdr:cNvPr id="374" name="楕円 373">
          <a:extLst>
            <a:ext uri="{FF2B5EF4-FFF2-40B4-BE49-F238E27FC236}">
              <a16:creationId xmlns:a16="http://schemas.microsoft.com/office/drawing/2014/main" id="{EA81840C-0F24-4570-BD9E-EDB886487CEA}"/>
            </a:ext>
          </a:extLst>
        </xdr:cNvPr>
        <xdr:cNvSpPr/>
      </xdr:nvSpPr>
      <xdr:spPr>
        <a:xfrm>
          <a:off x="6921500" y="148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131718</xdr:rowOff>
    </xdr:from>
    <xdr:to>
      <xdr:col>41</xdr:col>
      <xdr:colOff>50800</xdr:colOff>
      <xdr:row>86</xdr:row>
      <xdr:rowOff>132370</xdr:rowOff>
    </xdr:to>
    <xdr:cxnSp macro="">
      <xdr:nvCxnSpPr>
        <xdr:cNvPr id="375" name="直線コネクタ 374">
          <a:extLst>
            <a:ext uri="{FF2B5EF4-FFF2-40B4-BE49-F238E27FC236}">
              <a16:creationId xmlns:a16="http://schemas.microsoft.com/office/drawing/2014/main" id="{5F8261CE-E4F0-4132-924B-82244DD1EAEF}"/>
            </a:ext>
          </a:extLst>
        </xdr:cNvPr>
        <xdr:cNvCxnSpPr/>
      </xdr:nvCxnSpPr>
      <xdr:spPr>
        <a:xfrm flipV="1">
          <a:off x="6972300" y="1487641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a:extLst>
            <a:ext uri="{FF2B5EF4-FFF2-40B4-BE49-F238E27FC236}">
              <a16:creationId xmlns:a16="http://schemas.microsoft.com/office/drawing/2014/main" id="{36971932-C710-4236-8F14-B2690D16E571}"/>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7" name="n_2aveValue【公営住宅】&#10;一人当たり面積">
          <a:extLst>
            <a:ext uri="{FF2B5EF4-FFF2-40B4-BE49-F238E27FC236}">
              <a16:creationId xmlns:a16="http://schemas.microsoft.com/office/drawing/2014/main" id="{FBDE5194-6A28-4C7F-8025-E7D111F07E14}"/>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78" name="n_3aveValue【公営住宅】&#10;一人当たり面積">
          <a:extLst>
            <a:ext uri="{FF2B5EF4-FFF2-40B4-BE49-F238E27FC236}">
              <a16:creationId xmlns:a16="http://schemas.microsoft.com/office/drawing/2014/main" id="{5F267E29-A7DE-472F-8D39-3CBEC320344E}"/>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79" name="n_4aveValue【公営住宅】&#10;一人当たり面積">
          <a:extLst>
            <a:ext uri="{FF2B5EF4-FFF2-40B4-BE49-F238E27FC236}">
              <a16:creationId xmlns:a16="http://schemas.microsoft.com/office/drawing/2014/main" id="{622366B4-C022-4079-97C0-51266FDD09F5}"/>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1215</xdr:rowOff>
    </xdr:from>
    <xdr:ext cx="469744" cy="259045"/>
    <xdr:sp macro="" textlink="">
      <xdr:nvSpPr>
        <xdr:cNvPr id="380" name="n_1mainValue【公営住宅】&#10;一人当たり面積">
          <a:extLst>
            <a:ext uri="{FF2B5EF4-FFF2-40B4-BE49-F238E27FC236}">
              <a16:creationId xmlns:a16="http://schemas.microsoft.com/office/drawing/2014/main" id="{4A3902E5-2E82-4996-A40E-ACE65C5254B5}"/>
            </a:ext>
          </a:extLst>
        </xdr:cNvPr>
        <xdr:cNvSpPr txBox="1"/>
      </xdr:nvSpPr>
      <xdr:spPr>
        <a:xfrm>
          <a:off x="9391727" y="149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1759</xdr:rowOff>
    </xdr:from>
    <xdr:ext cx="469744" cy="259045"/>
    <xdr:sp macro="" textlink="">
      <xdr:nvSpPr>
        <xdr:cNvPr id="381" name="n_2mainValue【公営住宅】&#10;一人当たり面積">
          <a:extLst>
            <a:ext uri="{FF2B5EF4-FFF2-40B4-BE49-F238E27FC236}">
              <a16:creationId xmlns:a16="http://schemas.microsoft.com/office/drawing/2014/main" id="{C431B021-DA58-49B6-97AE-508D452F5A84}"/>
            </a:ext>
          </a:extLst>
        </xdr:cNvPr>
        <xdr:cNvSpPr txBox="1"/>
      </xdr:nvSpPr>
      <xdr:spPr>
        <a:xfrm>
          <a:off x="8515427" y="1491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2195</xdr:rowOff>
    </xdr:from>
    <xdr:ext cx="469744" cy="259045"/>
    <xdr:sp macro="" textlink="">
      <xdr:nvSpPr>
        <xdr:cNvPr id="382" name="n_3mainValue【公営住宅】&#10;一人当たり面積">
          <a:extLst>
            <a:ext uri="{FF2B5EF4-FFF2-40B4-BE49-F238E27FC236}">
              <a16:creationId xmlns:a16="http://schemas.microsoft.com/office/drawing/2014/main" id="{3A719310-EFED-492B-80F5-71CC4370E46C}"/>
            </a:ext>
          </a:extLst>
        </xdr:cNvPr>
        <xdr:cNvSpPr txBox="1"/>
      </xdr:nvSpPr>
      <xdr:spPr>
        <a:xfrm>
          <a:off x="7626427" y="149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2847</xdr:rowOff>
    </xdr:from>
    <xdr:ext cx="469744" cy="259045"/>
    <xdr:sp macro="" textlink="">
      <xdr:nvSpPr>
        <xdr:cNvPr id="383" name="n_4mainValue【公営住宅】&#10;一人当たり面積">
          <a:extLst>
            <a:ext uri="{FF2B5EF4-FFF2-40B4-BE49-F238E27FC236}">
              <a16:creationId xmlns:a16="http://schemas.microsoft.com/office/drawing/2014/main" id="{6AD49E72-A7B1-473B-8765-5F8179E65590}"/>
            </a:ext>
          </a:extLst>
        </xdr:cNvPr>
        <xdr:cNvSpPr txBox="1"/>
      </xdr:nvSpPr>
      <xdr:spPr>
        <a:xfrm>
          <a:off x="6737427" y="149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57508DF7-FE44-495E-9D9A-F81F33CB71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F07FC5E7-23A8-48B6-B417-4740B3AA2F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B7E70DC9-CE29-4E44-A368-0E79EE854A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4F84F461-D98E-496A-BEE0-E4116615504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D0F6BEA0-C4A8-4616-A5A9-57509FA52CA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9AAE213D-801B-4887-ACD0-BB4987266C3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53B2F12A-B5A5-4F2D-8A37-9A4220C698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A3562B52-BC8A-45FF-BBB9-3522B8EBA7D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C44B28F9-F3D3-4D0D-ABBB-AA77B71E29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4FBB9A09-92B5-4FDC-B0E2-FBB48AC7E0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D617BB71-2805-43C3-B020-0F4510AAF4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BE8897D4-F5DE-4899-B3F9-EFF191854A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8CA94354-5C05-4ECD-9BCC-A152F7AD6C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378000A7-ECC0-418C-BE6C-E7A4207149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8DAC4443-421B-4FD8-88E9-F9820AA9787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B0A9BE74-12CF-447E-BBD0-C593D008AA3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8D857028-4F89-482B-9F4B-827DA17E21D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D676F4B3-660C-4576-866C-9275BCEDD97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35B25751-FDD9-4032-99DB-064010570F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1BDB136F-899E-4426-B970-664A8A85CC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37CBCCEE-B6F2-444C-BDB1-1D1F543A4F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53C22128-3FF0-47DF-8083-3AA593ECB1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FD7C1EF-852A-4857-8024-0FDAE8BE50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9CAC248A-BB8E-42CB-BDA8-92A0631AEE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9C253D54-2B30-412F-A5BA-9C8F47E65F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3274374A-37AA-427F-A154-FF0DE75906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EB46EFF6-D56B-491B-B3A5-45C9002D86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3D4EFCC5-AA31-4D7B-A9AC-41506D63A35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D867B23E-0202-4AF3-ADEB-961408D6B44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9F95556E-774E-4221-9DDD-333DBEC3D47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BBD3E188-4B4C-4D13-BE6B-01FED4E82B3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AE09BD2A-3BBF-4B86-8213-6D713A12AFD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BDAD2164-28CE-4D85-AA7C-63ECE48ED45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1B0A166B-6A0F-4B44-B56C-CB322EB217B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2CB1F81F-1B52-4AEC-B639-7E9EEE915E9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34ECDC0D-08AC-4730-9C67-D1D6F68E9FB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3B04C678-B05D-4648-A469-EE2752D2753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3C400D50-92DB-4C52-8392-5CB8F49A29B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3601AE3B-AF41-49BB-B188-A8AE28085F9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27D0F1C5-5F70-4B84-BEE0-73B10BC343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39E9A085-CE97-4FDE-AEC9-008AB8DD6C4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61D28C93-74EE-44A6-9C1B-1EB74991F083}"/>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53A40AB4-EF54-447F-8DF8-D83B6A9DB2C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8364DFF6-08CF-406C-A5F8-270BB5D7572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43F91CE6-B9BD-42F8-B5AC-F2E66403DF3C}"/>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C556ADAD-FC02-4EC0-88B8-A972A8D94AA2}"/>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950E1E20-E884-4F95-9EEB-D5DED28A08DA}"/>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A95E6E40-8804-4BEA-A5C6-971D73BDF2E9}"/>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78CABB61-ED23-4223-93A5-D6A0E4B404D9}"/>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4BF57EE8-2B7B-450E-BA63-30DE7B1316D9}"/>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6E4CF2B9-70F5-4090-BC60-EA6ED7A8821A}"/>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F1380233-AA69-4FB4-8B06-A4E26586D3E5}"/>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C067329-0EAE-421A-B790-7647147F05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630EBA6-EA5E-4150-97E7-AC2FB86BF4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109879F-20E0-4EC8-AA5D-A5CABF5648B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19CCBF46-9F48-4D0E-BB19-9471BB219D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A05951DF-021F-4993-A84C-F2D67A3C5A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23767</xdr:rowOff>
    </xdr:from>
    <xdr:to>
      <xdr:col>85</xdr:col>
      <xdr:colOff>177800</xdr:colOff>
      <xdr:row>39</xdr:row>
      <xdr:rowOff>125367</xdr:rowOff>
    </xdr:to>
    <xdr:sp macro="" textlink="">
      <xdr:nvSpPr>
        <xdr:cNvPr id="441" name="楕円 440">
          <a:extLst>
            <a:ext uri="{FF2B5EF4-FFF2-40B4-BE49-F238E27FC236}">
              <a16:creationId xmlns:a16="http://schemas.microsoft.com/office/drawing/2014/main" id="{BA71C372-B8D3-4F48-B8D8-6BD99798D557}"/>
            </a:ext>
          </a:extLst>
        </xdr:cNvPr>
        <xdr:cNvSpPr/>
      </xdr:nvSpPr>
      <xdr:spPr>
        <a:xfrm>
          <a:off x="16268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2194</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CFE2E88E-60AF-49C8-AC1D-590B967B8F42}"/>
            </a:ext>
          </a:extLst>
        </xdr:cNvPr>
        <xdr:cNvSpPr txBox="1"/>
      </xdr:nvSpPr>
      <xdr:spPr>
        <a:xfrm>
          <a:off x="16357600"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167459</xdr:rowOff>
    </xdr:from>
    <xdr:to>
      <xdr:col>81</xdr:col>
      <xdr:colOff>101600</xdr:colOff>
      <xdr:row>39</xdr:row>
      <xdr:rowOff>97609</xdr:rowOff>
    </xdr:to>
    <xdr:sp macro="" textlink="">
      <xdr:nvSpPr>
        <xdr:cNvPr id="443" name="楕円 442">
          <a:extLst>
            <a:ext uri="{FF2B5EF4-FFF2-40B4-BE49-F238E27FC236}">
              <a16:creationId xmlns:a16="http://schemas.microsoft.com/office/drawing/2014/main" id="{81E5E2F3-312B-49A6-BFB0-994B4B566F22}"/>
            </a:ext>
          </a:extLst>
        </xdr:cNvPr>
        <xdr:cNvSpPr/>
      </xdr:nvSpPr>
      <xdr:spPr>
        <a:xfrm>
          <a:off x="15430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46809</xdr:rowOff>
    </xdr:from>
    <xdr:to>
      <xdr:col>85</xdr:col>
      <xdr:colOff>127000</xdr:colOff>
      <xdr:row>39</xdr:row>
      <xdr:rowOff>74567</xdr:rowOff>
    </xdr:to>
    <xdr:cxnSp macro="">
      <xdr:nvCxnSpPr>
        <xdr:cNvPr id="444" name="直線コネクタ 443">
          <a:extLst>
            <a:ext uri="{FF2B5EF4-FFF2-40B4-BE49-F238E27FC236}">
              <a16:creationId xmlns:a16="http://schemas.microsoft.com/office/drawing/2014/main" id="{BE2176E1-959A-4639-8085-42B0B6EC4BA3}"/>
            </a:ext>
          </a:extLst>
        </xdr:cNvPr>
        <xdr:cNvCxnSpPr/>
      </xdr:nvCxnSpPr>
      <xdr:spPr>
        <a:xfrm>
          <a:off x="15481300" y="673335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129903</xdr:rowOff>
    </xdr:from>
    <xdr:to>
      <xdr:col>76</xdr:col>
      <xdr:colOff>165100</xdr:colOff>
      <xdr:row>39</xdr:row>
      <xdr:rowOff>60053</xdr:rowOff>
    </xdr:to>
    <xdr:sp macro="" textlink="">
      <xdr:nvSpPr>
        <xdr:cNvPr id="445" name="楕円 444">
          <a:extLst>
            <a:ext uri="{FF2B5EF4-FFF2-40B4-BE49-F238E27FC236}">
              <a16:creationId xmlns:a16="http://schemas.microsoft.com/office/drawing/2014/main" id="{51F95F49-95FA-42CE-A308-3F6EDA083AF0}"/>
            </a:ext>
          </a:extLst>
        </xdr:cNvPr>
        <xdr:cNvSpPr/>
      </xdr:nvSpPr>
      <xdr:spPr>
        <a:xfrm>
          <a:off x="14541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9253</xdr:rowOff>
    </xdr:from>
    <xdr:to>
      <xdr:col>81</xdr:col>
      <xdr:colOff>50800</xdr:colOff>
      <xdr:row>39</xdr:row>
      <xdr:rowOff>46809</xdr:rowOff>
    </xdr:to>
    <xdr:cxnSp macro="">
      <xdr:nvCxnSpPr>
        <xdr:cNvPr id="446" name="直線コネクタ 445">
          <a:extLst>
            <a:ext uri="{FF2B5EF4-FFF2-40B4-BE49-F238E27FC236}">
              <a16:creationId xmlns:a16="http://schemas.microsoft.com/office/drawing/2014/main" id="{BD5C0297-B860-4180-8BA7-98DBD3D34955}"/>
            </a:ext>
          </a:extLst>
        </xdr:cNvPr>
        <xdr:cNvCxnSpPr/>
      </xdr:nvCxnSpPr>
      <xdr:spPr>
        <a:xfrm>
          <a:off x="14592300" y="669580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79284</xdr:rowOff>
    </xdr:from>
    <xdr:to>
      <xdr:col>72</xdr:col>
      <xdr:colOff>38100</xdr:colOff>
      <xdr:row>39</xdr:row>
      <xdr:rowOff>9434</xdr:rowOff>
    </xdr:to>
    <xdr:sp macro="" textlink="">
      <xdr:nvSpPr>
        <xdr:cNvPr id="447" name="楕円 446">
          <a:extLst>
            <a:ext uri="{FF2B5EF4-FFF2-40B4-BE49-F238E27FC236}">
              <a16:creationId xmlns:a16="http://schemas.microsoft.com/office/drawing/2014/main" id="{4D86222E-3D33-41B5-B74A-1EDC1CF5306C}"/>
            </a:ext>
          </a:extLst>
        </xdr:cNvPr>
        <xdr:cNvSpPr/>
      </xdr:nvSpPr>
      <xdr:spPr>
        <a:xfrm>
          <a:off x="13652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130084</xdr:rowOff>
    </xdr:from>
    <xdr:to>
      <xdr:col>76</xdr:col>
      <xdr:colOff>114300</xdr:colOff>
      <xdr:row>39</xdr:row>
      <xdr:rowOff>9253</xdr:rowOff>
    </xdr:to>
    <xdr:cxnSp macro="">
      <xdr:nvCxnSpPr>
        <xdr:cNvPr id="448" name="直線コネクタ 447">
          <a:extLst>
            <a:ext uri="{FF2B5EF4-FFF2-40B4-BE49-F238E27FC236}">
              <a16:creationId xmlns:a16="http://schemas.microsoft.com/office/drawing/2014/main" id="{276F1CEB-F02E-4F0D-9C83-83E8C5A6A3C7}"/>
            </a:ext>
          </a:extLst>
        </xdr:cNvPr>
        <xdr:cNvCxnSpPr/>
      </xdr:nvCxnSpPr>
      <xdr:spPr>
        <a:xfrm>
          <a:off x="13703300" y="664518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449" name="楕円 448">
          <a:extLst>
            <a:ext uri="{FF2B5EF4-FFF2-40B4-BE49-F238E27FC236}">
              <a16:creationId xmlns:a16="http://schemas.microsoft.com/office/drawing/2014/main" id="{05880DE0-759E-455E-8567-3BB20337A01A}"/>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130084</xdr:rowOff>
    </xdr:to>
    <xdr:cxnSp macro="">
      <xdr:nvCxnSpPr>
        <xdr:cNvPr id="450" name="直線コネクタ 449">
          <a:extLst>
            <a:ext uri="{FF2B5EF4-FFF2-40B4-BE49-F238E27FC236}">
              <a16:creationId xmlns:a16="http://schemas.microsoft.com/office/drawing/2014/main" id="{709AAF84-683C-466B-A0E8-096AF3F39DBF}"/>
            </a:ext>
          </a:extLst>
        </xdr:cNvPr>
        <xdr:cNvCxnSpPr/>
      </xdr:nvCxnSpPr>
      <xdr:spPr>
        <a:xfrm>
          <a:off x="12814300" y="65913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C2A7F080-0DC2-4980-8694-FE2A49457F8A}"/>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603FCD0D-D312-46C8-8646-FEAC9DC2377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1A4CAAC3-BC8C-4AEC-9916-0C7113EDB538}"/>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9BE6F9C9-992B-4690-8C25-240CD469B5D8}"/>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88736</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770A0D9F-F543-4D22-BF77-92E59AC6CDC5}"/>
            </a:ext>
          </a:extLst>
        </xdr:cNvPr>
        <xdr:cNvSpPr txBox="1"/>
      </xdr:nvSpPr>
      <xdr:spPr>
        <a:xfrm>
          <a:off x="15266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51180</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B494BF33-DAF1-4437-8D61-967348AF22AC}"/>
            </a:ext>
          </a:extLst>
        </xdr:cNvPr>
        <xdr:cNvSpPr txBox="1"/>
      </xdr:nvSpPr>
      <xdr:spPr>
        <a:xfrm>
          <a:off x="14389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217DD9C0-6095-49D1-A1DF-A704B5B93282}"/>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5F37D1A8-ACB9-4A9D-975B-B0FF002008F7}"/>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B1732FF9-E9C0-4ADF-9D8E-15A2531A56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2B9604EA-BFDB-4E23-B6C3-299662470E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7BBC0CFA-859A-49CF-A333-945A1B0C84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53D514F8-8F97-4269-97E0-158038EA7F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78CA8FAE-CC65-4407-A99A-B3A4CBB575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B7443627-D117-41A6-92F2-8FA9AB6AD3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8780BFFB-0996-4430-88BE-2374771B84E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82116A87-39D7-44CE-A6ED-1C46FC289E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F19AF9B7-443D-4C67-8B09-DC0EC4FAEE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390A5D63-4C8A-470E-B851-8D3B8AD3F1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5339006B-7805-4071-AD0B-8D32F2A3D09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9B92B558-DF85-4078-AC4C-B7D1FA2C43C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047C0B94-AA38-4C23-B460-F8C481CCB99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930518A8-9543-46C4-9255-AFC3313CA24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1D4F08F6-68C8-4C7E-B529-CEDEF2A6035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E264225C-FF8C-4D29-B6F4-7C6B5171525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558F5BDB-CF23-4059-B899-AA3DED43A29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F342BB0F-A125-45F7-A69C-C82A5A68B84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2F14F24D-E89C-447C-9AC1-C88A6EB4BB2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B97DC951-8F40-4DAA-A8F2-D36FA76BE34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0AB60CDF-745A-40E4-A231-B82F7698AB3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57E64394-8E56-42B1-958F-21AA6294841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D014665D-A826-44BE-B829-015945DD23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246E93F2-5208-4A39-804E-98D97270B87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15E1950B-5AFD-4661-920B-6FEE9C492F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A4DDD512-0DCB-4C21-A459-F5B2F8BCD441}"/>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31F4B9C6-DED2-44A3-A9B9-3A19F9D8BFD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2E84DB67-2E73-4B01-B884-746ED3755C29}"/>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77B6B078-9EF5-45DE-85F8-29EBDF0E2896}"/>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3BF5AB1E-68A8-489F-AF71-2B97C8CBAC2D}"/>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E64408EB-013E-4EAE-ACFC-81CA285B4C0F}"/>
            </a:ext>
          </a:extLst>
        </xdr:cNvPr>
        <xdr:cNvSpPr txBox="1"/>
      </xdr:nvSpPr>
      <xdr:spPr>
        <a:xfrm>
          <a:off x="22199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B8D4D50E-2EAB-4CE6-AC73-025B4C43ACAE}"/>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76E78EB8-D8C4-4A76-AB50-CD95DEDF8824}"/>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E371FBB3-92D8-4BA5-B3E7-FAB996CAEC2D}"/>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55F66BAA-FAB9-47C6-AAB0-29E12AC4894B}"/>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9E21E505-F3E8-4FC4-B9D6-42446A25464F}"/>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F7F13FD6-7221-46D9-A2FA-538C1E358C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293D1C4-18FF-433E-9398-FEDC7B06558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CC1DE8A-9CCA-4F18-B50F-0DA60E17D3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B89B5380-6942-453A-81D0-C965B71E1AA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445B5BF3-DBD3-41C8-9565-234056F53F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7438</xdr:rowOff>
    </xdr:from>
    <xdr:to>
      <xdr:col>116</xdr:col>
      <xdr:colOff>114300</xdr:colOff>
      <xdr:row>38</xdr:row>
      <xdr:rowOff>109038</xdr:rowOff>
    </xdr:to>
    <xdr:sp macro="" textlink="">
      <xdr:nvSpPr>
        <xdr:cNvPr id="500" name="楕円 499">
          <a:extLst>
            <a:ext uri="{FF2B5EF4-FFF2-40B4-BE49-F238E27FC236}">
              <a16:creationId xmlns:a16="http://schemas.microsoft.com/office/drawing/2014/main" id="{11133B08-4B29-4CF5-8714-1E44421DF947}"/>
            </a:ext>
          </a:extLst>
        </xdr:cNvPr>
        <xdr:cNvSpPr/>
      </xdr:nvSpPr>
      <xdr:spPr>
        <a:xfrm>
          <a:off x="22110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30316</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98D544B4-EE36-430B-97C0-4315B751F056}"/>
            </a:ext>
          </a:extLst>
        </xdr:cNvPr>
        <xdr:cNvSpPr txBox="1"/>
      </xdr:nvSpPr>
      <xdr:spPr>
        <a:xfrm>
          <a:off x="22199600"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17235</xdr:rowOff>
    </xdr:from>
    <xdr:to>
      <xdr:col>112</xdr:col>
      <xdr:colOff>38100</xdr:colOff>
      <xdr:row>38</xdr:row>
      <xdr:rowOff>118835</xdr:rowOff>
    </xdr:to>
    <xdr:sp macro="" textlink="">
      <xdr:nvSpPr>
        <xdr:cNvPr id="502" name="楕円 501">
          <a:extLst>
            <a:ext uri="{FF2B5EF4-FFF2-40B4-BE49-F238E27FC236}">
              <a16:creationId xmlns:a16="http://schemas.microsoft.com/office/drawing/2014/main" id="{294B659C-F779-45CC-94AE-187565C7B184}"/>
            </a:ext>
          </a:extLst>
        </xdr:cNvPr>
        <xdr:cNvSpPr/>
      </xdr:nvSpPr>
      <xdr:spPr>
        <a:xfrm>
          <a:off x="21272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58238</xdr:rowOff>
    </xdr:from>
    <xdr:to>
      <xdr:col>116</xdr:col>
      <xdr:colOff>63500</xdr:colOff>
      <xdr:row>38</xdr:row>
      <xdr:rowOff>68035</xdr:rowOff>
    </xdr:to>
    <xdr:cxnSp macro="">
      <xdr:nvCxnSpPr>
        <xdr:cNvPr id="503" name="直線コネクタ 502">
          <a:extLst>
            <a:ext uri="{FF2B5EF4-FFF2-40B4-BE49-F238E27FC236}">
              <a16:creationId xmlns:a16="http://schemas.microsoft.com/office/drawing/2014/main" id="{884D2EB1-32A3-46AE-A716-92D3A44DD116}"/>
            </a:ext>
          </a:extLst>
        </xdr:cNvPr>
        <xdr:cNvCxnSpPr/>
      </xdr:nvCxnSpPr>
      <xdr:spPr>
        <a:xfrm flipV="1">
          <a:off x="21323300" y="657333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28666</xdr:rowOff>
    </xdr:from>
    <xdr:to>
      <xdr:col>107</xdr:col>
      <xdr:colOff>101600</xdr:colOff>
      <xdr:row>38</xdr:row>
      <xdr:rowOff>130266</xdr:rowOff>
    </xdr:to>
    <xdr:sp macro="" textlink="">
      <xdr:nvSpPr>
        <xdr:cNvPr id="504" name="楕円 503">
          <a:extLst>
            <a:ext uri="{FF2B5EF4-FFF2-40B4-BE49-F238E27FC236}">
              <a16:creationId xmlns:a16="http://schemas.microsoft.com/office/drawing/2014/main" id="{E935EB4C-7066-43A0-AC14-2EED5E89140A}"/>
            </a:ext>
          </a:extLst>
        </xdr:cNvPr>
        <xdr:cNvSpPr/>
      </xdr:nvSpPr>
      <xdr:spPr>
        <a:xfrm>
          <a:off x="20383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68035</xdr:rowOff>
    </xdr:from>
    <xdr:to>
      <xdr:col>111</xdr:col>
      <xdr:colOff>177800</xdr:colOff>
      <xdr:row>38</xdr:row>
      <xdr:rowOff>79466</xdr:rowOff>
    </xdr:to>
    <xdr:cxnSp macro="">
      <xdr:nvCxnSpPr>
        <xdr:cNvPr id="505" name="直線コネクタ 504">
          <a:extLst>
            <a:ext uri="{FF2B5EF4-FFF2-40B4-BE49-F238E27FC236}">
              <a16:creationId xmlns:a16="http://schemas.microsoft.com/office/drawing/2014/main" id="{D2BDB97A-51B9-413F-B4E1-F8C7F19B769A}"/>
            </a:ext>
          </a:extLst>
        </xdr:cNvPr>
        <xdr:cNvCxnSpPr/>
      </xdr:nvCxnSpPr>
      <xdr:spPr>
        <a:xfrm flipV="1">
          <a:off x="20434300" y="658313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35197</xdr:rowOff>
    </xdr:from>
    <xdr:to>
      <xdr:col>102</xdr:col>
      <xdr:colOff>165100</xdr:colOff>
      <xdr:row>38</xdr:row>
      <xdr:rowOff>136797</xdr:rowOff>
    </xdr:to>
    <xdr:sp macro="" textlink="">
      <xdr:nvSpPr>
        <xdr:cNvPr id="506" name="楕円 505">
          <a:extLst>
            <a:ext uri="{FF2B5EF4-FFF2-40B4-BE49-F238E27FC236}">
              <a16:creationId xmlns:a16="http://schemas.microsoft.com/office/drawing/2014/main" id="{4A11FCFB-E7E8-4A2E-9D15-75411FA7F3FB}"/>
            </a:ext>
          </a:extLst>
        </xdr:cNvPr>
        <xdr:cNvSpPr/>
      </xdr:nvSpPr>
      <xdr:spPr>
        <a:xfrm>
          <a:off x="19494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79466</xdr:rowOff>
    </xdr:from>
    <xdr:to>
      <xdr:col>107</xdr:col>
      <xdr:colOff>50800</xdr:colOff>
      <xdr:row>38</xdr:row>
      <xdr:rowOff>85997</xdr:rowOff>
    </xdr:to>
    <xdr:cxnSp macro="">
      <xdr:nvCxnSpPr>
        <xdr:cNvPr id="507" name="直線コネクタ 506">
          <a:extLst>
            <a:ext uri="{FF2B5EF4-FFF2-40B4-BE49-F238E27FC236}">
              <a16:creationId xmlns:a16="http://schemas.microsoft.com/office/drawing/2014/main" id="{AF1DAFAC-CB3D-4CC7-8993-BD2A3785E2FD}"/>
            </a:ext>
          </a:extLst>
        </xdr:cNvPr>
        <xdr:cNvCxnSpPr/>
      </xdr:nvCxnSpPr>
      <xdr:spPr>
        <a:xfrm flipV="1">
          <a:off x="19545300" y="65945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48260</xdr:rowOff>
    </xdr:from>
    <xdr:to>
      <xdr:col>98</xdr:col>
      <xdr:colOff>38100</xdr:colOff>
      <xdr:row>38</xdr:row>
      <xdr:rowOff>149860</xdr:rowOff>
    </xdr:to>
    <xdr:sp macro="" textlink="">
      <xdr:nvSpPr>
        <xdr:cNvPr id="508" name="楕円 507">
          <a:extLst>
            <a:ext uri="{FF2B5EF4-FFF2-40B4-BE49-F238E27FC236}">
              <a16:creationId xmlns:a16="http://schemas.microsoft.com/office/drawing/2014/main" id="{DBD537BA-1990-46D7-953E-037A3A13B145}"/>
            </a:ext>
          </a:extLst>
        </xdr:cNvPr>
        <xdr:cNvSpPr/>
      </xdr:nvSpPr>
      <xdr:spPr>
        <a:xfrm>
          <a:off x="18605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85997</xdr:rowOff>
    </xdr:from>
    <xdr:to>
      <xdr:col>102</xdr:col>
      <xdr:colOff>114300</xdr:colOff>
      <xdr:row>38</xdr:row>
      <xdr:rowOff>99060</xdr:rowOff>
    </xdr:to>
    <xdr:cxnSp macro="">
      <xdr:nvCxnSpPr>
        <xdr:cNvPr id="509" name="直線コネクタ 508">
          <a:extLst>
            <a:ext uri="{FF2B5EF4-FFF2-40B4-BE49-F238E27FC236}">
              <a16:creationId xmlns:a16="http://schemas.microsoft.com/office/drawing/2014/main" id="{AD62A40F-E7B7-45B9-94D1-B604BF26ABC4}"/>
            </a:ext>
          </a:extLst>
        </xdr:cNvPr>
        <xdr:cNvCxnSpPr/>
      </xdr:nvCxnSpPr>
      <xdr:spPr>
        <a:xfrm flipV="1">
          <a:off x="18656300" y="66010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978B51BB-818C-4D62-831A-344E7C6ACC0F}"/>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6CBFCFAF-9C87-4175-A67F-656CB3D815D1}"/>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98533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C1B5C392-A898-4BCD-98FD-2D3E036D67F5}"/>
            </a:ext>
          </a:extLst>
        </xdr:cNvPr>
        <xdr:cNvSpPr txBox="1"/>
      </xdr:nvSpPr>
      <xdr:spPr>
        <a:xfrm>
          <a:off x="19310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1DFF81EA-BDBB-4C4E-B126-FA10F829C1B6}"/>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135363</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09094075-2441-4DCD-830C-45C848BE9431}"/>
            </a:ext>
          </a:extLst>
        </xdr:cNvPr>
        <xdr:cNvSpPr txBox="1"/>
      </xdr:nvSpPr>
      <xdr:spPr>
        <a:xfrm>
          <a:off x="21075727" y="630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146793</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50D34764-7B7B-44A6-9D50-FD5BB5211E34}"/>
            </a:ext>
          </a:extLst>
        </xdr:cNvPr>
        <xdr:cNvSpPr txBox="1"/>
      </xdr:nvSpPr>
      <xdr:spPr>
        <a:xfrm>
          <a:off x="20199427" y="631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153324</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E1A7C427-1FC2-4809-8492-E93C69FDCA95}"/>
            </a:ext>
          </a:extLst>
        </xdr:cNvPr>
        <xdr:cNvSpPr txBox="1"/>
      </xdr:nvSpPr>
      <xdr:spPr>
        <a:xfrm>
          <a:off x="19310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166387</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F1375AD9-0BBB-46B8-BF1D-CCEC3F9C232B}"/>
            </a:ext>
          </a:extLst>
        </xdr:cNvPr>
        <xdr:cNvSpPr txBox="1"/>
      </xdr:nvSpPr>
      <xdr:spPr>
        <a:xfrm>
          <a:off x="18421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D8242050-8F92-4527-AA4F-BAAD682F1D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BC473D6A-82DC-4409-94A2-B3F61C5593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FF17C78F-29A0-4A22-B092-613C137A0E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BEB97BCE-7564-4CB3-8BD5-492C7EDC15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71F001F9-9116-48FD-BFDA-6EBEA6014A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10643A30-439D-45F8-9B8B-E9DCDF53C3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885CAFE2-14F9-4984-9AF1-FC79CB40D4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E6102F57-6778-412D-9E2F-2300AFC166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2A90DBF9-B608-44BB-9C30-26912FEADA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6FA083ED-477C-466F-B253-CF799813B0F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295B0D90-F2B0-4DA7-9E95-F9B282A48BC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ACFB1F64-EB22-431E-B540-B15A8D93661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D5D16999-AC07-4216-B267-34308B77A45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57A0BF10-B2CF-46A3-AEE4-A67D0C08944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8672F4F8-6DBF-4383-8CFA-3B1BEC105B8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1472BA98-EC09-4611-AF82-AC05F75CC3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7D063913-8817-45A9-9196-0DD91FB12BA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181DB288-27C2-437D-837F-FAD1D78416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54DA4E79-B01D-4095-A359-550D20E73E8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85B0C5A8-CF8A-4798-B41C-91B1DB11C34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108FF89A-76CE-465F-B6A9-AB3209CB66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6DB565A3-9842-4A10-9777-F47F971367D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D368DA3D-589C-42E4-B238-99EBC5BA6C9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7290C5DD-AC88-4819-B22E-1F9A77C7FC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E7D9ED54-4C0A-4975-B741-733122E6E0F9}"/>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9DBB624F-DD5A-4590-9C25-735BD55507B4}"/>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2D57B02B-2487-40E1-B75F-E2CA8D7B73D4}"/>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3774F0C3-90D1-4DC9-876F-25BC9C5ED33D}"/>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316978E5-044A-4EFC-B1FC-F884DFDB931E}"/>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DA908277-06D6-40FE-8EC1-A87FAD5F39EB}"/>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C8C308B8-6132-4BF3-927C-D87AB978886B}"/>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9C090E08-339C-4CCE-8D93-F6EE642B7127}"/>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C46A739E-69AF-477C-ABF5-C211591AFAEE}"/>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3D62B887-1CCB-48FF-A110-64E90C9B6C3F}"/>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C596AF3E-3924-43B7-A552-A59B733154B0}"/>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FEBCB45-6665-4F0A-B413-820EBEA963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11DFFEA-87A4-409B-8033-7818CB6760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E53E9A38-66BA-4A0B-8430-997C182847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883B580C-6D19-4E20-8A9E-D7F109B00C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B9199D68-50E2-4D67-8F29-470741C9EEA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58" name="楕円 557">
          <a:extLst>
            <a:ext uri="{FF2B5EF4-FFF2-40B4-BE49-F238E27FC236}">
              <a16:creationId xmlns:a16="http://schemas.microsoft.com/office/drawing/2014/main" id="{8386B4F7-7A41-4AB5-A3F4-32BE1B3DB5A3}"/>
            </a:ext>
          </a:extLst>
        </xdr:cNvPr>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154322</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F917BD56-B2D7-4006-AF8D-F4A37306F0DB}"/>
            </a:ext>
          </a:extLst>
        </xdr:cNvPr>
        <xdr:cNvSpPr txBox="1"/>
      </xdr:nvSpPr>
      <xdr:spPr>
        <a:xfrm>
          <a:off x="163576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130175</xdr:rowOff>
    </xdr:from>
    <xdr:to>
      <xdr:col>81</xdr:col>
      <xdr:colOff>101600</xdr:colOff>
      <xdr:row>60</xdr:row>
      <xdr:rowOff>60325</xdr:rowOff>
    </xdr:to>
    <xdr:sp macro="" textlink="">
      <xdr:nvSpPr>
        <xdr:cNvPr id="560" name="楕円 559">
          <a:extLst>
            <a:ext uri="{FF2B5EF4-FFF2-40B4-BE49-F238E27FC236}">
              <a16:creationId xmlns:a16="http://schemas.microsoft.com/office/drawing/2014/main" id="{1845A1D7-131D-47FF-A30C-78C804F87F0E}"/>
            </a:ext>
          </a:extLst>
        </xdr:cNvPr>
        <xdr:cNvSpPr/>
      </xdr:nvSpPr>
      <xdr:spPr>
        <a:xfrm>
          <a:off x="15430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xdr:rowOff>
    </xdr:from>
    <xdr:to>
      <xdr:col>85</xdr:col>
      <xdr:colOff>127000</xdr:colOff>
      <xdr:row>60</xdr:row>
      <xdr:rowOff>55245</xdr:rowOff>
    </xdr:to>
    <xdr:cxnSp macro="">
      <xdr:nvCxnSpPr>
        <xdr:cNvPr id="561" name="直線コネクタ 560">
          <a:extLst>
            <a:ext uri="{FF2B5EF4-FFF2-40B4-BE49-F238E27FC236}">
              <a16:creationId xmlns:a16="http://schemas.microsoft.com/office/drawing/2014/main" id="{435A14CC-9A77-445C-AD7F-A8AC58B85801}"/>
            </a:ext>
          </a:extLst>
        </xdr:cNvPr>
        <xdr:cNvCxnSpPr/>
      </xdr:nvCxnSpPr>
      <xdr:spPr>
        <a:xfrm>
          <a:off x="15481300" y="102965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62" name="楕円 561">
          <a:extLst>
            <a:ext uri="{FF2B5EF4-FFF2-40B4-BE49-F238E27FC236}">
              <a16:creationId xmlns:a16="http://schemas.microsoft.com/office/drawing/2014/main" id="{4029B562-43D5-495F-90CD-8CC99291E979}"/>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9525</xdr:rowOff>
    </xdr:to>
    <xdr:cxnSp macro="">
      <xdr:nvCxnSpPr>
        <xdr:cNvPr id="563" name="直線コネクタ 562">
          <a:extLst>
            <a:ext uri="{FF2B5EF4-FFF2-40B4-BE49-F238E27FC236}">
              <a16:creationId xmlns:a16="http://schemas.microsoft.com/office/drawing/2014/main" id="{41FBB852-2E35-4810-945B-2EA5F82637BB}"/>
            </a:ext>
          </a:extLst>
        </xdr:cNvPr>
        <xdr:cNvCxnSpPr/>
      </xdr:nvCxnSpPr>
      <xdr:spPr>
        <a:xfrm>
          <a:off x="14592300" y="10287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64" name="楕円 563">
          <a:extLst>
            <a:ext uri="{FF2B5EF4-FFF2-40B4-BE49-F238E27FC236}">
              <a16:creationId xmlns:a16="http://schemas.microsoft.com/office/drawing/2014/main" id="{D42FE533-66B8-4147-A766-24DF3A74A89B}"/>
            </a:ext>
          </a:extLst>
        </xdr:cNvPr>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152400</xdr:rowOff>
    </xdr:to>
    <xdr:cxnSp macro="">
      <xdr:nvCxnSpPr>
        <xdr:cNvPr id="565" name="直線コネクタ 564">
          <a:extLst>
            <a:ext uri="{FF2B5EF4-FFF2-40B4-BE49-F238E27FC236}">
              <a16:creationId xmlns:a16="http://schemas.microsoft.com/office/drawing/2014/main" id="{99CDA7F7-F76A-43EB-89C9-265D675A538F}"/>
            </a:ext>
          </a:extLst>
        </xdr:cNvPr>
        <xdr:cNvCxnSpPr/>
      </xdr:nvCxnSpPr>
      <xdr:spPr>
        <a:xfrm flipV="1">
          <a:off x="13703300" y="10287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566" name="楕円 565">
          <a:extLst>
            <a:ext uri="{FF2B5EF4-FFF2-40B4-BE49-F238E27FC236}">
              <a16:creationId xmlns:a16="http://schemas.microsoft.com/office/drawing/2014/main" id="{6FE128F5-40E3-40B0-84D7-550936020C6A}"/>
            </a:ext>
          </a:extLst>
        </xdr:cNvPr>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60</xdr:row>
      <xdr:rowOff>152400</xdr:rowOff>
    </xdr:to>
    <xdr:cxnSp macro="">
      <xdr:nvCxnSpPr>
        <xdr:cNvPr id="567" name="直線コネクタ 566">
          <a:extLst>
            <a:ext uri="{FF2B5EF4-FFF2-40B4-BE49-F238E27FC236}">
              <a16:creationId xmlns:a16="http://schemas.microsoft.com/office/drawing/2014/main" id="{E087790F-0728-459F-ADF1-856CB3A747E9}"/>
            </a:ext>
          </a:extLst>
        </xdr:cNvPr>
        <xdr:cNvCxnSpPr/>
      </xdr:nvCxnSpPr>
      <xdr:spPr>
        <a:xfrm>
          <a:off x="12814300" y="1043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057B588E-E86F-49CC-8532-FC795DB21BA7}"/>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9" name="n_2aveValue【学校施設】&#10;有形固定資産減価償却率">
          <a:extLst>
            <a:ext uri="{FF2B5EF4-FFF2-40B4-BE49-F238E27FC236}">
              <a16:creationId xmlns:a16="http://schemas.microsoft.com/office/drawing/2014/main" id="{B88124B7-F6D3-4266-9F79-0D541E9473EA}"/>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70" name="n_3aveValue【学校施設】&#10;有形固定資産減価償却率">
          <a:extLst>
            <a:ext uri="{FF2B5EF4-FFF2-40B4-BE49-F238E27FC236}">
              <a16:creationId xmlns:a16="http://schemas.microsoft.com/office/drawing/2014/main" id="{B5A5BDAE-35A3-4334-ACD4-9B3C755135E5}"/>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71" name="n_4aveValue【学校施設】&#10;有形固定資産減価償却率">
          <a:extLst>
            <a:ext uri="{FF2B5EF4-FFF2-40B4-BE49-F238E27FC236}">
              <a16:creationId xmlns:a16="http://schemas.microsoft.com/office/drawing/2014/main" id="{9AAE4922-637A-404C-9267-72C9B47A76E0}"/>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76852</xdr:rowOff>
    </xdr:from>
    <xdr:ext cx="405111" cy="259045"/>
    <xdr:sp macro="" textlink="">
      <xdr:nvSpPr>
        <xdr:cNvPr id="572" name="n_1mainValue【学校施設】&#10;有形固定資産減価償却率">
          <a:extLst>
            <a:ext uri="{FF2B5EF4-FFF2-40B4-BE49-F238E27FC236}">
              <a16:creationId xmlns:a16="http://schemas.microsoft.com/office/drawing/2014/main" id="{7B1B77D8-7E6F-49AF-BE17-3EC17AC0921D}"/>
            </a:ext>
          </a:extLst>
        </xdr:cNvPr>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73" name="n_2mainValue【学校施設】&#10;有形固定資産減価償却率">
          <a:extLst>
            <a:ext uri="{FF2B5EF4-FFF2-40B4-BE49-F238E27FC236}">
              <a16:creationId xmlns:a16="http://schemas.microsoft.com/office/drawing/2014/main" id="{4F46713C-8298-40CE-A61D-03AEF9808658}"/>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74" name="n_3mainValue【学校施設】&#10;有形固定資産減価償却率">
          <a:extLst>
            <a:ext uri="{FF2B5EF4-FFF2-40B4-BE49-F238E27FC236}">
              <a16:creationId xmlns:a16="http://schemas.microsoft.com/office/drawing/2014/main" id="{455AD7D6-10D3-4B46-8B63-A5609E66D125}"/>
            </a:ext>
          </a:extLst>
        </xdr:cNvPr>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575" name="n_4mainValue【学校施設】&#10;有形固定資産減価償却率">
          <a:extLst>
            <a:ext uri="{FF2B5EF4-FFF2-40B4-BE49-F238E27FC236}">
              <a16:creationId xmlns:a16="http://schemas.microsoft.com/office/drawing/2014/main" id="{CFE25671-1DCE-4EBF-A4D1-44386757C57C}"/>
            </a:ext>
          </a:extLst>
        </xdr:cNvPr>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30AB128D-DC28-4737-9BC4-887C65AB79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7AC69EC1-C3C7-438E-8DEA-EAAEDF15C6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286EB8EC-537F-4CDE-A97C-E4F6322DC91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92779CBA-E64B-4B19-9DDB-CAA6859200D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549117C6-3433-4DC7-A464-2585B95534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C9FF8516-CD08-4D23-9D77-0C76504606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C8FB2A12-B7B2-4E5A-B714-00129801CA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56E128CC-E7B2-47EF-8E50-3A83E3A2D4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07DB9599-1CFB-49FE-9678-6E3A2BFF13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DA6B3F9E-30C4-42F4-AE39-7B58CAF794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4DDDC0C-32B8-4DFE-98AC-BEEAA655E2F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20FE3AEE-9074-47EC-891C-DA85504F6DA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A264FC85-B8AF-4D8C-A299-7293ABF7F36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AB21184E-B81D-47AE-9BE9-6B1EE4DD744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944C223F-0CC2-4E3E-8E1A-9D17CDD58E2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86B74242-8AD4-4C71-B246-AD9F716BB02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49F569E6-7329-4ADB-A856-B46869ACBF4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4AA5E877-D496-43E7-BFBE-2600281EAB5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24545F91-3B93-4704-B719-7A235979264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92C1DDA6-0592-477B-9197-C49256EB0D5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EEA022E8-FE3A-41A8-8BC0-4BFF848F59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9C4E286B-D75A-4072-8889-083F842E705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4A264161-E63E-4A8E-8E87-ADC41B43D05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FD6D06E1-BEDE-4331-A2FE-90F8836454AE}"/>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D4DAEF99-B91E-455B-B2C2-E58B782F8ADE}"/>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BFB5CD23-5E18-4545-A796-0691080E3DC3}"/>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85AFDC80-47C0-4BDE-BDAC-296491474BC5}"/>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A8FA4350-8932-4BF9-B1C2-9EA47C218F4A}"/>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a:extLst>
            <a:ext uri="{FF2B5EF4-FFF2-40B4-BE49-F238E27FC236}">
              <a16:creationId xmlns:a16="http://schemas.microsoft.com/office/drawing/2014/main" id="{595E9F68-6CD0-45EC-9119-3DCB676B3133}"/>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1C3CB9E9-5083-40FE-82EB-FDB9DF2BE2FB}"/>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48F8F22E-6E46-4507-BC11-D2201106EC9A}"/>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148D1E9B-7163-4067-93FF-64001AD123E2}"/>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ED9FF054-BD1B-4844-9D54-D4BC4B5E4DB1}"/>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FD3215E4-F15C-4438-8994-995339B4A4C0}"/>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FCF7707-25D9-4033-89F2-FB83A38C30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EAE6E4D-7F5E-43C0-A62D-2C7B55C682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D549FE82-7B27-4EB0-8CE4-ED46F139EA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6AD4A3B-9AE1-48A2-B3F1-022A9E36E7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BBB67B57-ECAC-4AF1-B732-525E61C349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140081</xdr:rowOff>
    </xdr:from>
    <xdr:to>
      <xdr:col>116</xdr:col>
      <xdr:colOff>114300</xdr:colOff>
      <xdr:row>62</xdr:row>
      <xdr:rowOff>70231</xdr:rowOff>
    </xdr:to>
    <xdr:sp macro="" textlink="">
      <xdr:nvSpPr>
        <xdr:cNvPr id="615" name="楕円 614">
          <a:extLst>
            <a:ext uri="{FF2B5EF4-FFF2-40B4-BE49-F238E27FC236}">
              <a16:creationId xmlns:a16="http://schemas.microsoft.com/office/drawing/2014/main" id="{9415B2A6-4D3B-4532-8CAC-17EFBF02A722}"/>
            </a:ext>
          </a:extLst>
        </xdr:cNvPr>
        <xdr:cNvSpPr/>
      </xdr:nvSpPr>
      <xdr:spPr>
        <a:xfrm>
          <a:off x="22110700" y="105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118508</xdr:rowOff>
    </xdr:from>
    <xdr:ext cx="469744" cy="259045"/>
    <xdr:sp macro="" textlink="">
      <xdr:nvSpPr>
        <xdr:cNvPr id="616" name="【学校施設】&#10;一人当たり面積該当値テキスト">
          <a:extLst>
            <a:ext uri="{FF2B5EF4-FFF2-40B4-BE49-F238E27FC236}">
              <a16:creationId xmlns:a16="http://schemas.microsoft.com/office/drawing/2014/main" id="{989338BC-478D-4FA4-8965-8F08D0B34234}"/>
            </a:ext>
          </a:extLst>
        </xdr:cNvPr>
        <xdr:cNvSpPr txBox="1"/>
      </xdr:nvSpPr>
      <xdr:spPr>
        <a:xfrm>
          <a:off x="22199600" y="1057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145606</xdr:rowOff>
    </xdr:from>
    <xdr:to>
      <xdr:col>112</xdr:col>
      <xdr:colOff>38100</xdr:colOff>
      <xdr:row>62</xdr:row>
      <xdr:rowOff>75756</xdr:rowOff>
    </xdr:to>
    <xdr:sp macro="" textlink="">
      <xdr:nvSpPr>
        <xdr:cNvPr id="617" name="楕円 616">
          <a:extLst>
            <a:ext uri="{FF2B5EF4-FFF2-40B4-BE49-F238E27FC236}">
              <a16:creationId xmlns:a16="http://schemas.microsoft.com/office/drawing/2014/main" id="{9E953F58-CC44-48EE-AEC8-2B4996AAC245}"/>
            </a:ext>
          </a:extLst>
        </xdr:cNvPr>
        <xdr:cNvSpPr/>
      </xdr:nvSpPr>
      <xdr:spPr>
        <a:xfrm>
          <a:off x="21272500" y="106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19431</xdr:rowOff>
    </xdr:from>
    <xdr:to>
      <xdr:col>116</xdr:col>
      <xdr:colOff>63500</xdr:colOff>
      <xdr:row>62</xdr:row>
      <xdr:rowOff>24956</xdr:rowOff>
    </xdr:to>
    <xdr:cxnSp macro="">
      <xdr:nvCxnSpPr>
        <xdr:cNvPr id="618" name="直線コネクタ 617">
          <a:extLst>
            <a:ext uri="{FF2B5EF4-FFF2-40B4-BE49-F238E27FC236}">
              <a16:creationId xmlns:a16="http://schemas.microsoft.com/office/drawing/2014/main" id="{9C29FE7E-3D76-44F4-91FF-2971E93AB159}"/>
            </a:ext>
          </a:extLst>
        </xdr:cNvPr>
        <xdr:cNvCxnSpPr/>
      </xdr:nvCxnSpPr>
      <xdr:spPr>
        <a:xfrm flipV="1">
          <a:off x="21323300" y="10649331"/>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151130</xdr:rowOff>
    </xdr:from>
    <xdr:to>
      <xdr:col>107</xdr:col>
      <xdr:colOff>101600</xdr:colOff>
      <xdr:row>62</xdr:row>
      <xdr:rowOff>81280</xdr:rowOff>
    </xdr:to>
    <xdr:sp macro="" textlink="">
      <xdr:nvSpPr>
        <xdr:cNvPr id="619" name="楕円 618">
          <a:extLst>
            <a:ext uri="{FF2B5EF4-FFF2-40B4-BE49-F238E27FC236}">
              <a16:creationId xmlns:a16="http://schemas.microsoft.com/office/drawing/2014/main" id="{4A970A94-23D4-424F-B833-DEC8095166CD}"/>
            </a:ext>
          </a:extLst>
        </xdr:cNvPr>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24956</xdr:rowOff>
    </xdr:from>
    <xdr:to>
      <xdr:col>111</xdr:col>
      <xdr:colOff>177800</xdr:colOff>
      <xdr:row>62</xdr:row>
      <xdr:rowOff>30480</xdr:rowOff>
    </xdr:to>
    <xdr:cxnSp macro="">
      <xdr:nvCxnSpPr>
        <xdr:cNvPr id="620" name="直線コネクタ 619">
          <a:extLst>
            <a:ext uri="{FF2B5EF4-FFF2-40B4-BE49-F238E27FC236}">
              <a16:creationId xmlns:a16="http://schemas.microsoft.com/office/drawing/2014/main" id="{814BB894-2F34-4B48-92F0-5E8C8660FF50}"/>
            </a:ext>
          </a:extLst>
        </xdr:cNvPr>
        <xdr:cNvCxnSpPr/>
      </xdr:nvCxnSpPr>
      <xdr:spPr>
        <a:xfrm flipV="1">
          <a:off x="20434300" y="1065485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155321</xdr:rowOff>
    </xdr:from>
    <xdr:to>
      <xdr:col>102</xdr:col>
      <xdr:colOff>165100</xdr:colOff>
      <xdr:row>62</xdr:row>
      <xdr:rowOff>85471</xdr:rowOff>
    </xdr:to>
    <xdr:sp macro="" textlink="">
      <xdr:nvSpPr>
        <xdr:cNvPr id="621" name="楕円 620">
          <a:extLst>
            <a:ext uri="{FF2B5EF4-FFF2-40B4-BE49-F238E27FC236}">
              <a16:creationId xmlns:a16="http://schemas.microsoft.com/office/drawing/2014/main" id="{8CD5D5A9-D085-42B4-A767-4DA2B03AC7B6}"/>
            </a:ext>
          </a:extLst>
        </xdr:cNvPr>
        <xdr:cNvSpPr/>
      </xdr:nvSpPr>
      <xdr:spPr>
        <a:xfrm>
          <a:off x="19494500" y="106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34671</xdr:rowOff>
    </xdr:to>
    <xdr:cxnSp macro="">
      <xdr:nvCxnSpPr>
        <xdr:cNvPr id="622" name="直線コネクタ 621">
          <a:extLst>
            <a:ext uri="{FF2B5EF4-FFF2-40B4-BE49-F238E27FC236}">
              <a16:creationId xmlns:a16="http://schemas.microsoft.com/office/drawing/2014/main" id="{B95B93D2-CC24-4F2C-89F6-4F84B44686E8}"/>
            </a:ext>
          </a:extLst>
        </xdr:cNvPr>
        <xdr:cNvCxnSpPr/>
      </xdr:nvCxnSpPr>
      <xdr:spPr>
        <a:xfrm flipV="1">
          <a:off x="19545300" y="10660380"/>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162369</xdr:rowOff>
    </xdr:from>
    <xdr:to>
      <xdr:col>98</xdr:col>
      <xdr:colOff>38100</xdr:colOff>
      <xdr:row>62</xdr:row>
      <xdr:rowOff>92519</xdr:rowOff>
    </xdr:to>
    <xdr:sp macro="" textlink="">
      <xdr:nvSpPr>
        <xdr:cNvPr id="623" name="楕円 622">
          <a:extLst>
            <a:ext uri="{FF2B5EF4-FFF2-40B4-BE49-F238E27FC236}">
              <a16:creationId xmlns:a16="http://schemas.microsoft.com/office/drawing/2014/main" id="{4AEF04F2-B936-4C11-9BCA-248B7D7E6B2D}"/>
            </a:ext>
          </a:extLst>
        </xdr:cNvPr>
        <xdr:cNvSpPr/>
      </xdr:nvSpPr>
      <xdr:spPr>
        <a:xfrm>
          <a:off x="18605500" y="106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34671</xdr:rowOff>
    </xdr:from>
    <xdr:to>
      <xdr:col>102</xdr:col>
      <xdr:colOff>114300</xdr:colOff>
      <xdr:row>62</xdr:row>
      <xdr:rowOff>41719</xdr:rowOff>
    </xdr:to>
    <xdr:cxnSp macro="">
      <xdr:nvCxnSpPr>
        <xdr:cNvPr id="624" name="直線コネクタ 623">
          <a:extLst>
            <a:ext uri="{FF2B5EF4-FFF2-40B4-BE49-F238E27FC236}">
              <a16:creationId xmlns:a16="http://schemas.microsoft.com/office/drawing/2014/main" id="{4C165C6F-C3B9-4904-984E-FACC2F553F86}"/>
            </a:ext>
          </a:extLst>
        </xdr:cNvPr>
        <xdr:cNvCxnSpPr/>
      </xdr:nvCxnSpPr>
      <xdr:spPr>
        <a:xfrm flipV="1">
          <a:off x="18656300" y="10664571"/>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311EA4FB-EDBF-4C0C-B5AC-2BA4CA782527}"/>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6" name="n_2aveValue【学校施設】&#10;一人当たり面積">
          <a:extLst>
            <a:ext uri="{FF2B5EF4-FFF2-40B4-BE49-F238E27FC236}">
              <a16:creationId xmlns:a16="http://schemas.microsoft.com/office/drawing/2014/main" id="{9A6AA436-21F5-473A-A4FD-DA1EB4568F21}"/>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27" name="n_3aveValue【学校施設】&#10;一人当たり面積">
          <a:extLst>
            <a:ext uri="{FF2B5EF4-FFF2-40B4-BE49-F238E27FC236}">
              <a16:creationId xmlns:a16="http://schemas.microsoft.com/office/drawing/2014/main" id="{F4DEB4C3-F3BB-41E5-9A1A-B72E581113AA}"/>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28" name="n_4aveValue【学校施設】&#10;一人当たり面積">
          <a:extLst>
            <a:ext uri="{FF2B5EF4-FFF2-40B4-BE49-F238E27FC236}">
              <a16:creationId xmlns:a16="http://schemas.microsoft.com/office/drawing/2014/main" id="{4DE77C98-9522-4FEA-920C-1071294A8CAB}"/>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66883</xdr:rowOff>
    </xdr:from>
    <xdr:ext cx="469744" cy="259045"/>
    <xdr:sp macro="" textlink="">
      <xdr:nvSpPr>
        <xdr:cNvPr id="629" name="n_1mainValue【学校施設】&#10;一人当たり面積">
          <a:extLst>
            <a:ext uri="{FF2B5EF4-FFF2-40B4-BE49-F238E27FC236}">
              <a16:creationId xmlns:a16="http://schemas.microsoft.com/office/drawing/2014/main" id="{975B6BAC-C372-448B-8037-79D089642CA7}"/>
            </a:ext>
          </a:extLst>
        </xdr:cNvPr>
        <xdr:cNvSpPr txBox="1"/>
      </xdr:nvSpPr>
      <xdr:spPr>
        <a:xfrm>
          <a:off x="21075727" y="1069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72407</xdr:rowOff>
    </xdr:from>
    <xdr:ext cx="469744" cy="259045"/>
    <xdr:sp macro="" textlink="">
      <xdr:nvSpPr>
        <xdr:cNvPr id="630" name="n_2mainValue【学校施設】&#10;一人当たり面積">
          <a:extLst>
            <a:ext uri="{FF2B5EF4-FFF2-40B4-BE49-F238E27FC236}">
              <a16:creationId xmlns:a16="http://schemas.microsoft.com/office/drawing/2014/main" id="{51130D6D-F2A8-456D-BE74-A6B9CC548AA9}"/>
            </a:ext>
          </a:extLst>
        </xdr:cNvPr>
        <xdr:cNvSpPr txBox="1"/>
      </xdr:nvSpPr>
      <xdr:spPr>
        <a:xfrm>
          <a:off x="20199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76598</xdr:rowOff>
    </xdr:from>
    <xdr:ext cx="469744" cy="259045"/>
    <xdr:sp macro="" textlink="">
      <xdr:nvSpPr>
        <xdr:cNvPr id="631" name="n_3mainValue【学校施設】&#10;一人当たり面積">
          <a:extLst>
            <a:ext uri="{FF2B5EF4-FFF2-40B4-BE49-F238E27FC236}">
              <a16:creationId xmlns:a16="http://schemas.microsoft.com/office/drawing/2014/main" id="{5D85DF66-4167-4B22-82CD-AB62BF704872}"/>
            </a:ext>
          </a:extLst>
        </xdr:cNvPr>
        <xdr:cNvSpPr txBox="1"/>
      </xdr:nvSpPr>
      <xdr:spPr>
        <a:xfrm>
          <a:off x="19310427" y="1070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83646</xdr:rowOff>
    </xdr:from>
    <xdr:ext cx="469744" cy="259045"/>
    <xdr:sp macro="" textlink="">
      <xdr:nvSpPr>
        <xdr:cNvPr id="632" name="n_4mainValue【学校施設】&#10;一人当たり面積">
          <a:extLst>
            <a:ext uri="{FF2B5EF4-FFF2-40B4-BE49-F238E27FC236}">
              <a16:creationId xmlns:a16="http://schemas.microsoft.com/office/drawing/2014/main" id="{DD55AB63-378B-4BED-B6B5-B227891E9030}"/>
            </a:ext>
          </a:extLst>
        </xdr:cNvPr>
        <xdr:cNvSpPr txBox="1"/>
      </xdr:nvSpPr>
      <xdr:spPr>
        <a:xfrm>
          <a:off x="18421427" y="1071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BAE9F3C4-555B-435C-8369-EE2327BD6FB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BCF33E8A-CD56-4354-85D1-6A6CB3608C7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611FB083-0C89-4B13-ABFA-E0539BAE5B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F49F0531-9703-4F35-B0B2-DF1E6E526A8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3F90CEC8-854A-4C0D-8423-75B820DC22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AE51B8BC-95B1-4C2E-86C2-11378508F6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F67AF764-367D-4865-B08F-04F2081D3D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0FAECE2B-BB97-4AB1-A1CD-A7C8D82E87B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FFE7DA5C-523E-4441-9464-019DDEAFBC7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27D5DE0B-90D8-42A5-B1BD-F79F201295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8AB8C302-6BA9-4255-84B0-6CA3B47D05F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38F554F1-37F0-4EFF-8B7A-9A310471DE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9AFD30C6-7889-4A34-B34E-0F9F1C15DF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85D661C9-A79F-4C28-A611-B17B7A841FE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7E85EFB1-22AE-4D0C-99EB-4622767B7E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FDB5AE31-7102-4964-AA89-C6FC9F126EC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EEAA3D3A-20B8-48EE-B517-F8F116644E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93E4CC56-7E70-491D-8C25-1B4413B8B57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C8708229-B4D8-4CA0-AB5E-32A68BDC21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C57B1E6C-A429-4EF8-996F-09817C7EC0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98240A3A-3C73-4C59-9601-693753E22F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EEEAB218-7A65-45A0-BE61-7BF62F8882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20D4EECF-13B1-432C-A4ED-1B2D85BE6DB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8D9EB91D-04A3-483C-82DF-1EFE3BAE9E1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4D8FC709-31BE-4A91-A8BF-FC16AAF2D68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8E62A95C-F02A-46C0-A45A-3D96D45AFC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468C1F74-34CA-42DE-961B-1DE71E9A531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457D797B-2E78-4CF3-8863-3C6B1B1627B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A1C96499-9C9B-4EE9-B821-5584670C4EC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278ABB70-75FD-43EA-B660-5C1E8A874A5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FBFE2C8D-5047-4D17-B965-60FE7013ABD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814EBAE3-7CDA-47B8-8778-E1DAC6A7651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8BD0F9D8-327D-4067-8735-AADD49557B7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DF8992B7-D428-4EB1-B9B9-7D86212DF9B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E4F946A0-284A-49AD-B361-F4459EA5AA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383A95D6-152A-45C6-B942-912CB8870FC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0E8D3192-5B5C-47CB-BB20-CC8CB107212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FCAE887A-555D-4B5D-89FE-457E8B2331A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0371FC36-835A-463A-B9A7-BFAE5BE0C0E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489CC495-BDFD-49DD-8C4A-A1A10554C8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F2A24FDC-9D8A-482C-859F-2E034E2BA2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3AC129CC-E5ED-4A3D-AC24-717675315420}"/>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72C77EA6-FCB5-4B72-AA52-46ED1B29152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BAB28916-6F83-4871-B280-87F31B7C8CC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90E61142-5638-45A9-B510-98A64EE1F29A}"/>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DBF90DBA-DBD5-43CB-B913-FB223EB45255}"/>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080908CF-54BC-4932-8090-25742951C0D4}"/>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FF2E44FC-99A9-435B-AB86-B593D22B3E0E}"/>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AE355FA1-0786-4874-8321-A37924BA181E}"/>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1BC64402-ED59-4B11-8EBB-8D8E69394C3C}"/>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4B59F399-8034-40D0-B766-43D17869AD76}"/>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745BD1D2-9492-4034-8968-4FFF47BFE646}"/>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F0F499B5-7162-439D-B34C-0438EC3B2A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8F63F70E-7EC1-49C2-B148-B374E87214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DF70F9D6-EBC2-42A8-8F3F-C5585E968D7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E5333E58-F1EB-4C7A-8918-1DB4F88B83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FED8FB80-9E16-4502-A118-A73D9B94AB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90" name="楕円 689">
          <a:extLst>
            <a:ext uri="{FF2B5EF4-FFF2-40B4-BE49-F238E27FC236}">
              <a16:creationId xmlns:a16="http://schemas.microsoft.com/office/drawing/2014/main" id="{C42B5BCB-A5F8-4FED-9C73-D042BA5FE3FA}"/>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691" name="【公民館】&#10;有形固定資産減価償却率該当値テキスト">
          <a:extLst>
            <a:ext uri="{FF2B5EF4-FFF2-40B4-BE49-F238E27FC236}">
              <a16:creationId xmlns:a16="http://schemas.microsoft.com/office/drawing/2014/main" id="{5E99F2B1-A035-4981-BE80-642DAA75E2DA}"/>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92" name="楕円 691">
          <a:extLst>
            <a:ext uri="{FF2B5EF4-FFF2-40B4-BE49-F238E27FC236}">
              <a16:creationId xmlns:a16="http://schemas.microsoft.com/office/drawing/2014/main" id="{8367C542-8492-42C4-9400-18A58B486732}"/>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693" name="直線コネクタ 692">
          <a:extLst>
            <a:ext uri="{FF2B5EF4-FFF2-40B4-BE49-F238E27FC236}">
              <a16:creationId xmlns:a16="http://schemas.microsoft.com/office/drawing/2014/main" id="{927EEA2C-35AF-4924-907C-F6C9DD9E8665}"/>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94" name="楕円 693">
          <a:extLst>
            <a:ext uri="{FF2B5EF4-FFF2-40B4-BE49-F238E27FC236}">
              <a16:creationId xmlns:a16="http://schemas.microsoft.com/office/drawing/2014/main" id="{E3A796B1-000D-4A1B-878C-ECF514238E77}"/>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695" name="直線コネクタ 694">
          <a:extLst>
            <a:ext uri="{FF2B5EF4-FFF2-40B4-BE49-F238E27FC236}">
              <a16:creationId xmlns:a16="http://schemas.microsoft.com/office/drawing/2014/main" id="{3989C9CB-DCBC-4A3F-B1CA-59A4EBFB5F3D}"/>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96" name="楕円 695">
          <a:extLst>
            <a:ext uri="{FF2B5EF4-FFF2-40B4-BE49-F238E27FC236}">
              <a16:creationId xmlns:a16="http://schemas.microsoft.com/office/drawing/2014/main" id="{5BC7DD93-7FB0-4127-B863-E5EBB0867A3D}"/>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97" name="直線コネクタ 696">
          <a:extLst>
            <a:ext uri="{FF2B5EF4-FFF2-40B4-BE49-F238E27FC236}">
              <a16:creationId xmlns:a16="http://schemas.microsoft.com/office/drawing/2014/main" id="{976ECB14-763C-4FFA-9096-3F560D1E69AC}"/>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98" name="楕円 697">
          <a:extLst>
            <a:ext uri="{FF2B5EF4-FFF2-40B4-BE49-F238E27FC236}">
              <a16:creationId xmlns:a16="http://schemas.microsoft.com/office/drawing/2014/main" id="{0222268D-4C34-4340-9335-6BBF768F626B}"/>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99" name="直線コネクタ 698">
          <a:extLst>
            <a:ext uri="{FF2B5EF4-FFF2-40B4-BE49-F238E27FC236}">
              <a16:creationId xmlns:a16="http://schemas.microsoft.com/office/drawing/2014/main" id="{93B42285-34C3-4A18-8EA4-F88999CBC736}"/>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6F171530-4D87-4E71-A365-D3F837DF7DC7}"/>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20CE7DA1-A670-474B-BF27-3EE097D02382}"/>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a:extLst>
            <a:ext uri="{FF2B5EF4-FFF2-40B4-BE49-F238E27FC236}">
              <a16:creationId xmlns:a16="http://schemas.microsoft.com/office/drawing/2014/main" id="{64256CA7-CE76-4779-A839-084CDD3580ED}"/>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a:extLst>
            <a:ext uri="{FF2B5EF4-FFF2-40B4-BE49-F238E27FC236}">
              <a16:creationId xmlns:a16="http://schemas.microsoft.com/office/drawing/2014/main" id="{0CEE9979-6024-46ED-8C5C-0989CC7DCF07}"/>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704" name="n_1mainValue【公民館】&#10;有形固定資産減価償却率">
          <a:extLst>
            <a:ext uri="{FF2B5EF4-FFF2-40B4-BE49-F238E27FC236}">
              <a16:creationId xmlns:a16="http://schemas.microsoft.com/office/drawing/2014/main" id="{E7A4BB08-C269-41E9-872F-866807652531}"/>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05" name="n_2mainValue【公民館】&#10;有形固定資産減価償却率">
          <a:extLst>
            <a:ext uri="{FF2B5EF4-FFF2-40B4-BE49-F238E27FC236}">
              <a16:creationId xmlns:a16="http://schemas.microsoft.com/office/drawing/2014/main" id="{7102AB94-6D1F-481C-B7D6-797F8B030D14}"/>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06" name="n_3mainValue【公民館】&#10;有形固定資産減価償却率">
          <a:extLst>
            <a:ext uri="{FF2B5EF4-FFF2-40B4-BE49-F238E27FC236}">
              <a16:creationId xmlns:a16="http://schemas.microsoft.com/office/drawing/2014/main" id="{AAF736A5-0F2D-4659-82D8-D144F107388A}"/>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07" name="n_4mainValue【公民館】&#10;有形固定資産減価償却率">
          <a:extLst>
            <a:ext uri="{FF2B5EF4-FFF2-40B4-BE49-F238E27FC236}">
              <a16:creationId xmlns:a16="http://schemas.microsoft.com/office/drawing/2014/main" id="{2C5C10F2-D6EB-4A85-B8DA-358CDABD5729}"/>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ACBED2D5-812A-408F-8D33-CC37CB441D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83DDBC2C-A338-4DD6-939D-AD6DB265B0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A57196DE-37EE-4228-8961-0E573E91A9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086ACE53-356F-4B4A-97B8-49580E21CE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E8EC31D8-1F2E-44F2-B13B-C9142FFCDC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DDF6BA96-86D0-46E7-B671-DE02C561AA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5ABBF348-373B-4DBA-9117-9E5CCCE003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0D9CEBE0-98DB-4FCF-BC26-0570CE36ADC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29B38817-6D42-424B-8DB4-A8F3B8FC91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D8B89795-BAF2-4EFF-9C0B-7518CABD08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DD4CCF1A-9BCD-403E-97D3-58A017BF070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21A36424-B0B1-40F0-AD76-479B97EDA45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696CA253-37C2-4CB5-9111-0CC6AF8F759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C0EDA658-2757-4E0C-863B-91E1C330AB9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CD75E359-EF79-425D-A2AB-45C164CD17D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158C904D-ACD4-4BAA-A7A0-E9B4268447A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F52C6E97-3AB7-4E07-98E6-3313460D59F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E9021995-FEB0-4AE5-976E-8614AFB8F37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5BB81D24-6A69-4F92-B228-2714B4FA662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384608C7-8742-47A9-B9C9-34BC759D006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41C2F724-BDDB-413D-AF5E-F3CDCFB6549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9BB9EE2C-1C5C-4902-89F0-AFCABBCFF49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C642C82D-EA16-476B-84D7-B09AB02880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8B075032-3CAA-4451-A70A-C474668918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BD7848AB-CDD1-438D-BA24-AA7B25F357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BBCDE668-ED51-470E-B0F5-43ABCA324B07}"/>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1FCEE7D3-7B8C-4423-9A30-398CE09C7356}"/>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67DB5B44-E5F0-40BE-9C1A-AA2B24F49A62}"/>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CF033AC3-F9FC-4377-B02F-44C3120F8011}"/>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77A3EC58-06C0-44DC-96E5-2EBCFED4BC0E}"/>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a:extLst>
            <a:ext uri="{FF2B5EF4-FFF2-40B4-BE49-F238E27FC236}">
              <a16:creationId xmlns:a16="http://schemas.microsoft.com/office/drawing/2014/main" id="{4BEA7C0B-7371-4212-92E2-FEFD595DC4FF}"/>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582F94E6-5673-49B0-B0AD-8EF93780AA10}"/>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A4CB3909-CB17-4D82-990D-524A073C6789}"/>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AFB614CE-1791-4020-B9DB-D2DC3A3351EE}"/>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7E4EE8EB-C94E-4A53-BFBC-BACED6999E23}"/>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26908FF6-0C03-4438-9A36-82B480498787}"/>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2F36D89E-E8A3-4D14-B311-08DB909EEFF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B9A9D2BD-DB2D-4285-848C-CBA30655C7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74838A45-345A-4945-ADE0-36F5B8BB086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891BA682-EE38-4FDD-8CEA-838FEF9399C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6377EC88-0AF9-4C5A-88FA-C63B61C071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50220</xdr:rowOff>
    </xdr:from>
    <xdr:to>
      <xdr:col>116</xdr:col>
      <xdr:colOff>114300</xdr:colOff>
      <xdr:row>108</xdr:row>
      <xdr:rowOff>151820</xdr:rowOff>
    </xdr:to>
    <xdr:sp macro="" textlink="">
      <xdr:nvSpPr>
        <xdr:cNvPr id="749" name="楕円 748">
          <a:extLst>
            <a:ext uri="{FF2B5EF4-FFF2-40B4-BE49-F238E27FC236}">
              <a16:creationId xmlns:a16="http://schemas.microsoft.com/office/drawing/2014/main" id="{DBF39EC1-322E-49FC-8A7F-E910E29F2E61}"/>
            </a:ext>
          </a:extLst>
        </xdr:cNvPr>
        <xdr:cNvSpPr/>
      </xdr:nvSpPr>
      <xdr:spPr>
        <a:xfrm>
          <a:off x="22110700" y="185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136597</xdr:rowOff>
    </xdr:from>
    <xdr:ext cx="469744" cy="259045"/>
    <xdr:sp macro="" textlink="">
      <xdr:nvSpPr>
        <xdr:cNvPr id="750" name="【公民館】&#10;一人当たり面積該当値テキスト">
          <a:extLst>
            <a:ext uri="{FF2B5EF4-FFF2-40B4-BE49-F238E27FC236}">
              <a16:creationId xmlns:a16="http://schemas.microsoft.com/office/drawing/2014/main" id="{03AF49C5-8F8F-4C23-BA17-228505E72F6C}"/>
            </a:ext>
          </a:extLst>
        </xdr:cNvPr>
        <xdr:cNvSpPr txBox="1"/>
      </xdr:nvSpPr>
      <xdr:spPr>
        <a:xfrm>
          <a:off x="22199600" y="1848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751" name="楕円 750">
          <a:extLst>
            <a:ext uri="{FF2B5EF4-FFF2-40B4-BE49-F238E27FC236}">
              <a16:creationId xmlns:a16="http://schemas.microsoft.com/office/drawing/2014/main" id="{56CB7958-7AEA-408B-AEB1-45C136E3B929}"/>
            </a:ext>
          </a:extLst>
        </xdr:cNvPr>
        <xdr:cNvSpPr/>
      </xdr:nvSpPr>
      <xdr:spPr>
        <a:xfrm>
          <a:off x="2127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101020</xdr:rowOff>
    </xdr:from>
    <xdr:to>
      <xdr:col>116</xdr:col>
      <xdr:colOff>63500</xdr:colOff>
      <xdr:row>108</xdr:row>
      <xdr:rowOff>102326</xdr:rowOff>
    </xdr:to>
    <xdr:cxnSp macro="">
      <xdr:nvCxnSpPr>
        <xdr:cNvPr id="752" name="直線コネクタ 751">
          <a:extLst>
            <a:ext uri="{FF2B5EF4-FFF2-40B4-BE49-F238E27FC236}">
              <a16:creationId xmlns:a16="http://schemas.microsoft.com/office/drawing/2014/main" id="{00038FED-6609-4376-A3C3-DC7A79B3776A}"/>
            </a:ext>
          </a:extLst>
        </xdr:cNvPr>
        <xdr:cNvCxnSpPr/>
      </xdr:nvCxnSpPr>
      <xdr:spPr>
        <a:xfrm flipV="1">
          <a:off x="21323300" y="18617620"/>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53158</xdr:rowOff>
    </xdr:from>
    <xdr:to>
      <xdr:col>107</xdr:col>
      <xdr:colOff>101600</xdr:colOff>
      <xdr:row>108</xdr:row>
      <xdr:rowOff>154758</xdr:rowOff>
    </xdr:to>
    <xdr:sp macro="" textlink="">
      <xdr:nvSpPr>
        <xdr:cNvPr id="753" name="楕円 752">
          <a:extLst>
            <a:ext uri="{FF2B5EF4-FFF2-40B4-BE49-F238E27FC236}">
              <a16:creationId xmlns:a16="http://schemas.microsoft.com/office/drawing/2014/main" id="{483D36E1-7470-415E-8430-6A44F794D869}"/>
            </a:ext>
          </a:extLst>
        </xdr:cNvPr>
        <xdr:cNvSpPr/>
      </xdr:nvSpPr>
      <xdr:spPr>
        <a:xfrm>
          <a:off x="20383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102326</xdr:rowOff>
    </xdr:from>
    <xdr:to>
      <xdr:col>111</xdr:col>
      <xdr:colOff>177800</xdr:colOff>
      <xdr:row>108</xdr:row>
      <xdr:rowOff>103958</xdr:rowOff>
    </xdr:to>
    <xdr:cxnSp macro="">
      <xdr:nvCxnSpPr>
        <xdr:cNvPr id="754" name="直線コネクタ 753">
          <a:extLst>
            <a:ext uri="{FF2B5EF4-FFF2-40B4-BE49-F238E27FC236}">
              <a16:creationId xmlns:a16="http://schemas.microsoft.com/office/drawing/2014/main" id="{D9FFB884-FB18-4E05-A2B3-696BC0B401EC}"/>
            </a:ext>
          </a:extLst>
        </xdr:cNvPr>
        <xdr:cNvCxnSpPr/>
      </xdr:nvCxnSpPr>
      <xdr:spPr>
        <a:xfrm flipV="1">
          <a:off x="20434300" y="186189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54138</xdr:rowOff>
    </xdr:from>
    <xdr:to>
      <xdr:col>102</xdr:col>
      <xdr:colOff>165100</xdr:colOff>
      <xdr:row>108</xdr:row>
      <xdr:rowOff>155738</xdr:rowOff>
    </xdr:to>
    <xdr:sp macro="" textlink="">
      <xdr:nvSpPr>
        <xdr:cNvPr id="755" name="楕円 754">
          <a:extLst>
            <a:ext uri="{FF2B5EF4-FFF2-40B4-BE49-F238E27FC236}">
              <a16:creationId xmlns:a16="http://schemas.microsoft.com/office/drawing/2014/main" id="{BB30680B-A429-44BC-B8FC-8A13B09049EC}"/>
            </a:ext>
          </a:extLst>
        </xdr:cNvPr>
        <xdr:cNvSpPr/>
      </xdr:nvSpPr>
      <xdr:spPr>
        <a:xfrm>
          <a:off x="19494500" y="185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103958</xdr:rowOff>
    </xdr:from>
    <xdr:to>
      <xdr:col>107</xdr:col>
      <xdr:colOff>50800</xdr:colOff>
      <xdr:row>108</xdr:row>
      <xdr:rowOff>104938</xdr:rowOff>
    </xdr:to>
    <xdr:cxnSp macro="">
      <xdr:nvCxnSpPr>
        <xdr:cNvPr id="756" name="直線コネクタ 755">
          <a:extLst>
            <a:ext uri="{FF2B5EF4-FFF2-40B4-BE49-F238E27FC236}">
              <a16:creationId xmlns:a16="http://schemas.microsoft.com/office/drawing/2014/main" id="{2D66314C-EDA6-4C1D-91E3-9E188CA12071}"/>
            </a:ext>
          </a:extLst>
        </xdr:cNvPr>
        <xdr:cNvCxnSpPr/>
      </xdr:nvCxnSpPr>
      <xdr:spPr>
        <a:xfrm flipV="1">
          <a:off x="19545300" y="1862055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56097</xdr:rowOff>
    </xdr:from>
    <xdr:to>
      <xdr:col>98</xdr:col>
      <xdr:colOff>38100</xdr:colOff>
      <xdr:row>108</xdr:row>
      <xdr:rowOff>157697</xdr:rowOff>
    </xdr:to>
    <xdr:sp macro="" textlink="">
      <xdr:nvSpPr>
        <xdr:cNvPr id="757" name="楕円 756">
          <a:extLst>
            <a:ext uri="{FF2B5EF4-FFF2-40B4-BE49-F238E27FC236}">
              <a16:creationId xmlns:a16="http://schemas.microsoft.com/office/drawing/2014/main" id="{17F71BA5-BF23-4DC5-BE74-1750A5431EEA}"/>
            </a:ext>
          </a:extLst>
        </xdr:cNvPr>
        <xdr:cNvSpPr/>
      </xdr:nvSpPr>
      <xdr:spPr>
        <a:xfrm>
          <a:off x="18605500" y="185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104938</xdr:rowOff>
    </xdr:from>
    <xdr:to>
      <xdr:col>102</xdr:col>
      <xdr:colOff>114300</xdr:colOff>
      <xdr:row>108</xdr:row>
      <xdr:rowOff>106897</xdr:rowOff>
    </xdr:to>
    <xdr:cxnSp macro="">
      <xdr:nvCxnSpPr>
        <xdr:cNvPr id="758" name="直線コネクタ 757">
          <a:extLst>
            <a:ext uri="{FF2B5EF4-FFF2-40B4-BE49-F238E27FC236}">
              <a16:creationId xmlns:a16="http://schemas.microsoft.com/office/drawing/2014/main" id="{1A630F22-C07E-4C03-A73A-4BE86C1AD6B9}"/>
            </a:ext>
          </a:extLst>
        </xdr:cNvPr>
        <xdr:cNvCxnSpPr/>
      </xdr:nvCxnSpPr>
      <xdr:spPr>
        <a:xfrm flipV="1">
          <a:off x="18656300" y="18621538"/>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a:extLst>
            <a:ext uri="{FF2B5EF4-FFF2-40B4-BE49-F238E27FC236}">
              <a16:creationId xmlns:a16="http://schemas.microsoft.com/office/drawing/2014/main" id="{3DB269B0-30B6-4B05-A3A8-0A42C5DC5F61}"/>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a:extLst>
            <a:ext uri="{FF2B5EF4-FFF2-40B4-BE49-F238E27FC236}">
              <a16:creationId xmlns:a16="http://schemas.microsoft.com/office/drawing/2014/main" id="{4591D9A0-C467-479A-9CCF-E94F01A5FFDC}"/>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61" name="n_3aveValue【公民館】&#10;一人当たり面積">
          <a:extLst>
            <a:ext uri="{FF2B5EF4-FFF2-40B4-BE49-F238E27FC236}">
              <a16:creationId xmlns:a16="http://schemas.microsoft.com/office/drawing/2014/main" id="{8E5F723D-4691-4D8A-AE5A-6509F021037E}"/>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62" name="n_4aveValue【公民館】&#10;一人当たり面積">
          <a:extLst>
            <a:ext uri="{FF2B5EF4-FFF2-40B4-BE49-F238E27FC236}">
              <a16:creationId xmlns:a16="http://schemas.microsoft.com/office/drawing/2014/main" id="{9CB4A438-C846-4454-A39F-E3F149564AF0}"/>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763" name="n_1mainValue【公民館】&#10;一人当たり面積">
          <a:extLst>
            <a:ext uri="{FF2B5EF4-FFF2-40B4-BE49-F238E27FC236}">
              <a16:creationId xmlns:a16="http://schemas.microsoft.com/office/drawing/2014/main" id="{599FD74B-E49B-4FB9-878F-D2B6EA6EB6BF}"/>
            </a:ext>
          </a:extLst>
        </xdr:cNvPr>
        <xdr:cNvSpPr txBox="1"/>
      </xdr:nvSpPr>
      <xdr:spPr>
        <a:xfrm>
          <a:off x="210757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145885</xdr:rowOff>
    </xdr:from>
    <xdr:ext cx="469744" cy="259045"/>
    <xdr:sp macro="" textlink="">
      <xdr:nvSpPr>
        <xdr:cNvPr id="764" name="n_2mainValue【公民館】&#10;一人当たり面積">
          <a:extLst>
            <a:ext uri="{FF2B5EF4-FFF2-40B4-BE49-F238E27FC236}">
              <a16:creationId xmlns:a16="http://schemas.microsoft.com/office/drawing/2014/main" id="{F4022B29-049A-4E74-AC75-BCA9EF065290}"/>
            </a:ext>
          </a:extLst>
        </xdr:cNvPr>
        <xdr:cNvSpPr txBox="1"/>
      </xdr:nvSpPr>
      <xdr:spPr>
        <a:xfrm>
          <a:off x="20199427" y="1866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146865</xdr:rowOff>
    </xdr:from>
    <xdr:ext cx="469744" cy="259045"/>
    <xdr:sp macro="" textlink="">
      <xdr:nvSpPr>
        <xdr:cNvPr id="765" name="n_3mainValue【公民館】&#10;一人当たり面積">
          <a:extLst>
            <a:ext uri="{FF2B5EF4-FFF2-40B4-BE49-F238E27FC236}">
              <a16:creationId xmlns:a16="http://schemas.microsoft.com/office/drawing/2014/main" id="{2B60DF1C-1DB2-4D04-B369-BE00977E23D9}"/>
            </a:ext>
          </a:extLst>
        </xdr:cNvPr>
        <xdr:cNvSpPr txBox="1"/>
      </xdr:nvSpPr>
      <xdr:spPr>
        <a:xfrm>
          <a:off x="19310427" y="1866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148824</xdr:rowOff>
    </xdr:from>
    <xdr:ext cx="469744" cy="259045"/>
    <xdr:sp macro="" textlink="">
      <xdr:nvSpPr>
        <xdr:cNvPr id="766" name="n_4mainValue【公民館】&#10;一人当たり面積">
          <a:extLst>
            <a:ext uri="{FF2B5EF4-FFF2-40B4-BE49-F238E27FC236}">
              <a16:creationId xmlns:a16="http://schemas.microsoft.com/office/drawing/2014/main" id="{AC3A333C-84A4-4116-95B3-5A34893D4376}"/>
            </a:ext>
          </a:extLst>
        </xdr:cNvPr>
        <xdr:cNvSpPr txBox="1"/>
      </xdr:nvSpPr>
      <xdr:spPr>
        <a:xfrm>
          <a:off x="18421427" y="1866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B97C0F87-7464-4574-B6ED-8D1F809EB6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8DA2C416-1A0C-4D50-AA7A-0C450BB6D7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CAE5D1C2-D925-480A-8D14-8659D72814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265,835</a:t>
          </a:r>
          <a:r>
            <a:rPr kumimoji="1" lang="ja-JP" altLang="ja-JP" sz="1100">
              <a:solidFill>
                <a:schemeClr val="dk1"/>
              </a:solidFill>
              <a:effectLst/>
              <a:latin typeface="+mn-lt"/>
              <a:ea typeface="+mn-ea"/>
              <a:cs typeface="+mn-cs"/>
            </a:rPr>
            <a:t>千円と大きく増加し</a:t>
          </a:r>
          <a:r>
            <a:rPr kumimoji="1" lang="ja-JP" altLang="en-US" sz="1100">
              <a:solidFill>
                <a:schemeClr val="dk1"/>
              </a:solidFill>
              <a:effectLst/>
              <a:latin typeface="+mn-lt"/>
              <a:ea typeface="+mn-ea"/>
              <a:cs typeface="+mn-cs"/>
            </a:rPr>
            <a:t>たこと</a:t>
          </a:r>
          <a:r>
            <a:rPr kumimoji="1" lang="ja-JP" altLang="ja-JP" sz="1100">
              <a:solidFill>
                <a:schemeClr val="dk1"/>
              </a:solidFill>
              <a:effectLst/>
              <a:latin typeface="+mn-lt"/>
              <a:ea typeface="+mn-ea"/>
              <a:cs typeface="+mn-cs"/>
            </a:rPr>
            <a:t>に対して、有形固定資産（償却資産）額が</a:t>
          </a:r>
          <a:r>
            <a:rPr kumimoji="1" lang="en-US" altLang="ja-JP" sz="1100">
              <a:solidFill>
                <a:schemeClr val="dk1"/>
              </a:solidFill>
              <a:effectLst/>
              <a:latin typeface="+mn-lt"/>
              <a:ea typeface="+mn-ea"/>
              <a:cs typeface="+mn-cs"/>
            </a:rPr>
            <a:t>37,363</a:t>
          </a:r>
          <a:r>
            <a:rPr kumimoji="1" lang="ja-JP" altLang="ja-JP" sz="1100">
              <a:solidFill>
                <a:schemeClr val="dk1"/>
              </a:solidFill>
              <a:effectLst/>
              <a:latin typeface="+mn-lt"/>
              <a:ea typeface="+mn-ea"/>
              <a:cs typeface="+mn-cs"/>
            </a:rPr>
            <a:t>千円増加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ているため、</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ポイント増加している。また、人口が</a:t>
          </a:r>
          <a:r>
            <a:rPr kumimoji="1" lang="en-US" altLang="ja-JP" sz="1100">
              <a:solidFill>
                <a:schemeClr val="dk1"/>
              </a:solidFill>
              <a:effectLst/>
              <a:latin typeface="+mn-lt"/>
              <a:ea typeface="+mn-ea"/>
              <a:cs typeface="+mn-cs"/>
            </a:rPr>
            <a:t>7,802</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7,694</a:t>
          </a:r>
          <a:r>
            <a:rPr kumimoji="1" lang="ja-JP" altLang="ja-JP" sz="1100">
              <a:solidFill>
                <a:schemeClr val="dk1"/>
              </a:solidFill>
              <a:effectLst/>
              <a:latin typeface="+mn-lt"/>
              <a:ea typeface="+mn-ea"/>
              <a:cs typeface="+mn-cs"/>
            </a:rPr>
            <a:t>人へ減少しているため、一人当たり延長としては微増となった。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66,262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増加に対して、有形固定資産（償却資産）額が</a:t>
          </a:r>
          <a:r>
            <a:rPr kumimoji="1" lang="en-US" altLang="ja-JP" sz="1100">
              <a:solidFill>
                <a:schemeClr val="dk1"/>
              </a:solidFill>
              <a:effectLst/>
              <a:latin typeface="+mn-lt"/>
              <a:ea typeface="+mn-ea"/>
              <a:cs typeface="+mn-cs"/>
            </a:rPr>
            <a:t>4,853</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ポイント増加している。また、人口の減少により、一人当たり有形固定資産額は微増している。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169</a:t>
          </a:r>
          <a:r>
            <a:rPr kumimoji="1" lang="ja-JP" altLang="en-US" sz="1100">
              <a:solidFill>
                <a:schemeClr val="dk1"/>
              </a:solidFill>
              <a:effectLst/>
              <a:latin typeface="+mn-lt"/>
              <a:ea typeface="+mn-ea"/>
              <a:cs typeface="+mn-cs"/>
            </a:rPr>
            <a:t>千円増加し、</a:t>
          </a:r>
          <a:r>
            <a:rPr kumimoji="1" lang="ja-JP" altLang="ja-JP" sz="1100">
              <a:solidFill>
                <a:schemeClr val="dk1"/>
              </a:solidFill>
              <a:effectLst/>
              <a:latin typeface="+mn-lt"/>
              <a:ea typeface="+mn-ea"/>
              <a:cs typeface="+mn-cs"/>
            </a:rPr>
            <a:t>有形固定資産（償却資産）額が前年度と変わら</a:t>
          </a:r>
          <a:r>
            <a:rPr kumimoji="1" lang="ja-JP" altLang="en-US" sz="110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子ども園・幼稚園・保育園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19,316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増加に対して、有形固定資産（償却資産）額が</a:t>
          </a:r>
          <a:r>
            <a:rPr kumimoji="1" lang="en-US" altLang="ja-JP" sz="1100">
              <a:solidFill>
                <a:schemeClr val="dk1"/>
              </a:solidFill>
              <a:effectLst/>
              <a:latin typeface="+mn-lt"/>
              <a:ea typeface="+mn-ea"/>
              <a:cs typeface="+mn-cs"/>
            </a:rPr>
            <a:t>8,454</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68,831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増加に対して、有形固定資産（償却資産）額が</a:t>
          </a:r>
          <a:r>
            <a:rPr kumimoji="1" lang="en-US" altLang="ja-JP" sz="1100">
              <a:solidFill>
                <a:schemeClr val="dk1"/>
              </a:solidFill>
              <a:effectLst/>
              <a:latin typeface="+mn-lt"/>
              <a:ea typeface="+mn-ea"/>
              <a:cs typeface="+mn-cs"/>
            </a:rPr>
            <a:t>4,521</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減価償却しきっているため、</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％となっている。また、人口の減少により、一人当たり面積が微増している。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BF69E8-515F-4A23-9916-3796F43E9F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2A8B64-AA9E-42DE-A8D2-0CE143D5FA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906FF1-7F97-4B5B-BB9D-43A47BB32E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9F6072-D2B5-42CE-AE74-B432DAE379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DAFB32-B4A2-4AEE-AC4B-02EC877B76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87BD0B-11BF-4ED9-A190-83479928C2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4F3B366-0037-46D3-B1FF-B3925B2553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7BC880-AB7D-4334-9FC2-306FF2BE2D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A8BBB0-85E2-4168-B41D-932583BE5E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3501EE-D79E-4112-8F9F-DD9E082EB6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7,694
7,664
25.17
6,142,759
5,444,116
452,539
2,781,932
3,154,389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49EAE19-4562-40CA-97DC-1030047CDD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CF5179-37B7-4780-99CC-8AF066210E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0A4439-8C0F-4FCD-8E31-FC00593F0B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6E2C88-4EB9-4BE8-9D80-55E3D5A49E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ABC9BB-10F3-4D44-84CF-B8334AEADA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D57823E-BF95-489B-83EF-37AFC653B79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31D4AE9-C279-45C6-B4E1-7A4D2BC703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62AF64-FC05-485A-912A-AE94D7BB9F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8ECC4BD-04FE-4264-992D-48D6237F5A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E7ED20-6C61-4552-B53D-013B7C8A08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136D2A-EB28-42AA-8DAA-B8034E490D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1363D8-7D69-4220-9BBF-765A69536B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D5125F-15A6-4402-ACDB-5A30112211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3C935D-8B05-4514-B817-6D711C610C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20AC14-F690-4C62-84F4-00C41B551E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9EB901-5EC1-452B-B78E-CDB9B46BBEE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232B90D-9BE2-41F5-A115-D7C1C30E22A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063A78-3758-40A7-BBA4-B784F5B7BA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9972C9-7356-4334-9992-4B8A9D6829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A9F6C7-14CC-44A3-9AB7-378ADAD513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20AB67-1593-4DAB-A030-734669BBCA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D914FB-F401-400D-8BE1-FAF58FB4C5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DC111E-75E0-4F76-B7BE-0AB122A78A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A3B147-8068-4E20-920A-60F089B0D4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75B714-8D9D-4551-BDAF-FEF31EE812B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283193-8116-466F-B12D-D8A744B905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BA9863-49E3-4CF5-83BC-9A62A8F117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890752-EB6D-4227-A632-37E45ABF14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00A1A4-919E-48DD-AD91-0B2FFC447E4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9EB051D-F520-4490-89AF-8B5189B538C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C7231E3-B461-4A5D-B559-060BB0D086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3284042-324D-4526-A677-BDEA791E17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3FD518C-D5E4-4224-9346-8503C67EDC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2836120-D94B-432B-9430-0395F453E5D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6FF3BDD-38BB-4CDD-A816-6A0B412889D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FF7204C-DC86-4842-9F7D-CD4A77AEF0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9BD772F-0F7A-4B77-AB15-9D818102957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535521C-AD1F-4AB1-BFCD-02654B90CF3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A763B2B-7727-44C3-8A42-B9F45CD41C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E34151D-A326-40AF-815E-E0C25CCB9C2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71C8A00-00F8-4241-AE19-DF2B4B36C3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8B43346-96B6-44F8-8630-899719C9F3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B9E8D02-4E52-4033-81B9-D55201F0E4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9098470-FEFB-4A6F-82A3-7C7FF6E1A7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B7B75EB-AF80-460B-9AA4-F7E1E66B3466}"/>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D8DAFE9A-8E48-499B-AA3E-DFDA382244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8708008E-BE90-404A-B4D3-F82B1CA766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64D64DE2-DC8A-4677-93AE-3E8412C2B29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3C0C1E3B-6E6B-406B-B71D-2479051431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CF3938C6-9E33-45F3-B318-D8933AD494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2FE46C9B-F2EE-4488-99C1-D087BA8F64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C69A0DE4-BF9E-439C-A39D-D85B5313BB8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68E35E6-FF4F-453F-A470-BDA3001854EA}"/>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C52D0EFB-EAFA-41D6-B947-B6A486F67A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F37CB38-83EE-48F7-B078-EC569658CF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2D32BD90-4C8D-4C55-B379-553A9D5878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FB5D6F24-F58A-4657-B0F9-27B09D520B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42F00408-528B-4805-B5AC-19BFDBF761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C36C9131-D008-4FAE-A7FC-1C5A30E68C4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8A457F39-1603-4A95-A05D-8F28624A08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4453EF57-267E-4B78-A99D-0477224457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462B40E2-08D3-4D0B-8EA6-9D31E6D8548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5E7438A2-6DF4-45B5-94A7-B258622B3C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A7E53C4E-068A-47C6-A50E-EA19D4525C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45FDE9D9-2FCE-4421-8742-6A916701B38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0DBBC445-C8D4-413B-B2B6-F7C4C0E6AE0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43B14E01-514D-4999-8AE8-7ADDC7B8CD8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6CFBA9E0-CF56-4B2E-97D7-EA3DFDECEA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85948ECF-6342-40E7-B447-ED94831B79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1F8E11FE-E0F6-4423-9F5A-4165B80CA57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19311AF2-BFDD-444C-8EFF-7A2748D5BA9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94F41638-0B42-4AEC-960C-4324204AD90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4A168F5F-5D6B-4F69-B220-23C36FB0328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a:extLst>
            <a:ext uri="{FF2B5EF4-FFF2-40B4-BE49-F238E27FC236}">
              <a16:creationId xmlns:a16="http://schemas.microsoft.com/office/drawing/2014/main" id="{D86A9334-68E3-40C4-B6D2-340DAC106FA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FFC951A8-9133-4F6C-A2C2-BFA4BEB923F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a:extLst>
            <a:ext uri="{FF2B5EF4-FFF2-40B4-BE49-F238E27FC236}">
              <a16:creationId xmlns:a16="http://schemas.microsoft.com/office/drawing/2014/main" id="{953F1DED-77FB-4C21-A98D-F6DA7AE04D6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4D4A35A7-504D-4EDB-B8BF-B7A64E3DCE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89" name="直線コネクタ 88">
          <a:extLst>
            <a:ext uri="{FF2B5EF4-FFF2-40B4-BE49-F238E27FC236}">
              <a16:creationId xmlns:a16="http://schemas.microsoft.com/office/drawing/2014/main" id="{03691196-F8A0-428A-A894-0E740D8719AA}"/>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90" name="【福祉施設】&#10;有形固定資産減価償却率最小値テキスト">
          <a:extLst>
            <a:ext uri="{FF2B5EF4-FFF2-40B4-BE49-F238E27FC236}">
              <a16:creationId xmlns:a16="http://schemas.microsoft.com/office/drawing/2014/main" id="{D31FB333-CB3C-48CC-AE57-CAE80DB0451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91" name="直線コネクタ 90">
          <a:extLst>
            <a:ext uri="{FF2B5EF4-FFF2-40B4-BE49-F238E27FC236}">
              <a16:creationId xmlns:a16="http://schemas.microsoft.com/office/drawing/2014/main" id="{E8CBB9FF-8582-4BFC-952A-FA0E9926105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92" name="【福祉施設】&#10;有形固定資産減価償却率最大値テキスト">
          <a:extLst>
            <a:ext uri="{FF2B5EF4-FFF2-40B4-BE49-F238E27FC236}">
              <a16:creationId xmlns:a16="http://schemas.microsoft.com/office/drawing/2014/main" id="{979C42AC-7FC2-497C-B079-891F93C37C3F}"/>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93" name="直線コネクタ 92">
          <a:extLst>
            <a:ext uri="{FF2B5EF4-FFF2-40B4-BE49-F238E27FC236}">
              <a16:creationId xmlns:a16="http://schemas.microsoft.com/office/drawing/2014/main" id="{BB4EBE82-801C-47CB-90D7-AFF88708753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94" name="【福祉施設】&#10;有形固定資産減価償却率平均値テキスト">
          <a:extLst>
            <a:ext uri="{FF2B5EF4-FFF2-40B4-BE49-F238E27FC236}">
              <a16:creationId xmlns:a16="http://schemas.microsoft.com/office/drawing/2014/main" id="{EEDA81DA-D0C2-430A-A8C8-64823E68EB60}"/>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95" name="フローチャート: 判断 94">
          <a:extLst>
            <a:ext uri="{FF2B5EF4-FFF2-40B4-BE49-F238E27FC236}">
              <a16:creationId xmlns:a16="http://schemas.microsoft.com/office/drawing/2014/main" id="{A790B639-97B7-42D4-828A-BB844C4F105B}"/>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96" name="フローチャート: 判断 95">
          <a:extLst>
            <a:ext uri="{FF2B5EF4-FFF2-40B4-BE49-F238E27FC236}">
              <a16:creationId xmlns:a16="http://schemas.microsoft.com/office/drawing/2014/main" id="{56E0B58C-193C-4C69-AA12-548E6F31CAD8}"/>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97" name="フローチャート: 判断 96">
          <a:extLst>
            <a:ext uri="{FF2B5EF4-FFF2-40B4-BE49-F238E27FC236}">
              <a16:creationId xmlns:a16="http://schemas.microsoft.com/office/drawing/2014/main" id="{A9D3801D-6F41-4605-BEAE-5711B4AFE466}"/>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98" name="フローチャート: 判断 97">
          <a:extLst>
            <a:ext uri="{FF2B5EF4-FFF2-40B4-BE49-F238E27FC236}">
              <a16:creationId xmlns:a16="http://schemas.microsoft.com/office/drawing/2014/main" id="{1BD4AB0C-313E-4B2B-9D47-3F5033143E95}"/>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99" name="フローチャート: 判断 98">
          <a:extLst>
            <a:ext uri="{FF2B5EF4-FFF2-40B4-BE49-F238E27FC236}">
              <a16:creationId xmlns:a16="http://schemas.microsoft.com/office/drawing/2014/main" id="{5C5928FC-FDA7-4A63-8A1B-A86D8949E216}"/>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3B0DA11A-43AC-4D1A-B83F-A6B4300930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E8381CD2-1256-4C36-8EFB-061B7A25555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F6AC369F-5A1A-49AF-B7DE-9333290FFE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B66735BB-AC6A-46E9-B821-23D0964CDF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62B3D627-7653-4966-B3E6-8CE0EB9E605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xdr:rowOff>
    </xdr:from>
    <xdr:to>
      <xdr:col>24</xdr:col>
      <xdr:colOff>114300</xdr:colOff>
      <xdr:row>84</xdr:row>
      <xdr:rowOff>109855</xdr:rowOff>
    </xdr:to>
    <xdr:sp macro="" textlink="">
      <xdr:nvSpPr>
        <xdr:cNvPr id="105" name="楕円 104">
          <a:extLst>
            <a:ext uri="{FF2B5EF4-FFF2-40B4-BE49-F238E27FC236}">
              <a16:creationId xmlns:a16="http://schemas.microsoft.com/office/drawing/2014/main" id="{2991F049-A250-449F-826C-94E219AE448C}"/>
            </a:ext>
          </a:extLst>
        </xdr:cNvPr>
        <xdr:cNvSpPr/>
      </xdr:nvSpPr>
      <xdr:spPr>
        <a:xfrm>
          <a:off x="45847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158132</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1A991B16-62CB-45E4-9E28-DE532EA72DA6}"/>
            </a:ext>
          </a:extLst>
        </xdr:cNvPr>
        <xdr:cNvSpPr txBox="1"/>
      </xdr:nvSpPr>
      <xdr:spPr>
        <a:xfrm>
          <a:off x="4673600"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162561</xdr:rowOff>
    </xdr:from>
    <xdr:to>
      <xdr:col>20</xdr:col>
      <xdr:colOff>38100</xdr:colOff>
      <xdr:row>84</xdr:row>
      <xdr:rowOff>92711</xdr:rowOff>
    </xdr:to>
    <xdr:sp macro="" textlink="">
      <xdr:nvSpPr>
        <xdr:cNvPr id="107" name="楕円 106">
          <a:extLst>
            <a:ext uri="{FF2B5EF4-FFF2-40B4-BE49-F238E27FC236}">
              <a16:creationId xmlns:a16="http://schemas.microsoft.com/office/drawing/2014/main" id="{D64DC92F-45D4-4537-AE6C-B8BD03457215}"/>
            </a:ext>
          </a:extLst>
        </xdr:cNvPr>
        <xdr:cNvSpPr/>
      </xdr:nvSpPr>
      <xdr:spPr>
        <a:xfrm>
          <a:off x="3746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41911</xdr:rowOff>
    </xdr:from>
    <xdr:to>
      <xdr:col>24</xdr:col>
      <xdr:colOff>63500</xdr:colOff>
      <xdr:row>84</xdr:row>
      <xdr:rowOff>59055</xdr:rowOff>
    </xdr:to>
    <xdr:cxnSp macro="">
      <xdr:nvCxnSpPr>
        <xdr:cNvPr id="108" name="直線コネクタ 107">
          <a:extLst>
            <a:ext uri="{FF2B5EF4-FFF2-40B4-BE49-F238E27FC236}">
              <a16:creationId xmlns:a16="http://schemas.microsoft.com/office/drawing/2014/main" id="{A640E99F-4270-4028-BAD1-4BCD9CD9B263}"/>
            </a:ext>
          </a:extLst>
        </xdr:cNvPr>
        <xdr:cNvCxnSpPr/>
      </xdr:nvCxnSpPr>
      <xdr:spPr>
        <a:xfrm>
          <a:off x="3797300" y="144437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109" name="楕円 108">
          <a:extLst>
            <a:ext uri="{FF2B5EF4-FFF2-40B4-BE49-F238E27FC236}">
              <a16:creationId xmlns:a16="http://schemas.microsoft.com/office/drawing/2014/main" id="{888DC2FC-AD06-4E98-9E09-E85D74C5CB61}"/>
            </a:ext>
          </a:extLst>
        </xdr:cNvPr>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41911</xdr:rowOff>
    </xdr:to>
    <xdr:cxnSp macro="">
      <xdr:nvCxnSpPr>
        <xdr:cNvPr id="110" name="直線コネクタ 109">
          <a:extLst>
            <a:ext uri="{FF2B5EF4-FFF2-40B4-BE49-F238E27FC236}">
              <a16:creationId xmlns:a16="http://schemas.microsoft.com/office/drawing/2014/main" id="{D96B922D-5516-4FE2-B759-6080F3A738BE}"/>
            </a:ext>
          </a:extLst>
        </xdr:cNvPr>
        <xdr:cNvCxnSpPr/>
      </xdr:nvCxnSpPr>
      <xdr:spPr>
        <a:xfrm>
          <a:off x="2908300" y="14405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86361</xdr:rowOff>
    </xdr:from>
    <xdr:to>
      <xdr:col>10</xdr:col>
      <xdr:colOff>165100</xdr:colOff>
      <xdr:row>84</xdr:row>
      <xdr:rowOff>16511</xdr:rowOff>
    </xdr:to>
    <xdr:sp macro="" textlink="">
      <xdr:nvSpPr>
        <xdr:cNvPr id="111" name="楕円 110">
          <a:extLst>
            <a:ext uri="{FF2B5EF4-FFF2-40B4-BE49-F238E27FC236}">
              <a16:creationId xmlns:a16="http://schemas.microsoft.com/office/drawing/2014/main" id="{D3A53D1C-BD87-4BE5-8DEF-D4E280AD6AB8}"/>
            </a:ext>
          </a:extLst>
        </xdr:cNvPr>
        <xdr:cNvSpPr/>
      </xdr:nvSpPr>
      <xdr:spPr>
        <a:xfrm>
          <a:off x="1968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137161</xdr:rowOff>
    </xdr:from>
    <xdr:to>
      <xdr:col>15</xdr:col>
      <xdr:colOff>50800</xdr:colOff>
      <xdr:row>84</xdr:row>
      <xdr:rowOff>3811</xdr:rowOff>
    </xdr:to>
    <xdr:cxnSp macro="">
      <xdr:nvCxnSpPr>
        <xdr:cNvPr id="112" name="直線コネクタ 111">
          <a:extLst>
            <a:ext uri="{FF2B5EF4-FFF2-40B4-BE49-F238E27FC236}">
              <a16:creationId xmlns:a16="http://schemas.microsoft.com/office/drawing/2014/main" id="{8C9EE992-F167-4A5B-94AB-CF670E74E921}"/>
            </a:ext>
          </a:extLst>
        </xdr:cNvPr>
        <xdr:cNvCxnSpPr/>
      </xdr:nvCxnSpPr>
      <xdr:spPr>
        <a:xfrm>
          <a:off x="2019300" y="14367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57786</xdr:rowOff>
    </xdr:from>
    <xdr:to>
      <xdr:col>6</xdr:col>
      <xdr:colOff>38100</xdr:colOff>
      <xdr:row>83</xdr:row>
      <xdr:rowOff>159386</xdr:rowOff>
    </xdr:to>
    <xdr:sp macro="" textlink="">
      <xdr:nvSpPr>
        <xdr:cNvPr id="113" name="楕円 112">
          <a:extLst>
            <a:ext uri="{FF2B5EF4-FFF2-40B4-BE49-F238E27FC236}">
              <a16:creationId xmlns:a16="http://schemas.microsoft.com/office/drawing/2014/main" id="{5CEC6859-D7D5-44EB-8C4D-602BFF3CA4B8}"/>
            </a:ext>
          </a:extLst>
        </xdr:cNvPr>
        <xdr:cNvSpPr/>
      </xdr:nvSpPr>
      <xdr:spPr>
        <a:xfrm>
          <a:off x="1079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108586</xdr:rowOff>
    </xdr:from>
    <xdr:to>
      <xdr:col>10</xdr:col>
      <xdr:colOff>114300</xdr:colOff>
      <xdr:row>83</xdr:row>
      <xdr:rowOff>137161</xdr:rowOff>
    </xdr:to>
    <xdr:cxnSp macro="">
      <xdr:nvCxnSpPr>
        <xdr:cNvPr id="114" name="直線コネクタ 113">
          <a:extLst>
            <a:ext uri="{FF2B5EF4-FFF2-40B4-BE49-F238E27FC236}">
              <a16:creationId xmlns:a16="http://schemas.microsoft.com/office/drawing/2014/main" id="{99F07ABE-5AF0-4C25-8F67-030EABE78774}"/>
            </a:ext>
          </a:extLst>
        </xdr:cNvPr>
        <xdr:cNvCxnSpPr/>
      </xdr:nvCxnSpPr>
      <xdr:spPr>
        <a:xfrm>
          <a:off x="1130300" y="143389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115" name="n_1aveValue【福祉施設】&#10;有形固定資産減価償却率">
          <a:extLst>
            <a:ext uri="{FF2B5EF4-FFF2-40B4-BE49-F238E27FC236}">
              <a16:creationId xmlns:a16="http://schemas.microsoft.com/office/drawing/2014/main" id="{58E450DE-A4F4-4730-9646-49C839ECA37E}"/>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116" name="n_2aveValue【福祉施設】&#10;有形固定資産減価償却率">
          <a:extLst>
            <a:ext uri="{FF2B5EF4-FFF2-40B4-BE49-F238E27FC236}">
              <a16:creationId xmlns:a16="http://schemas.microsoft.com/office/drawing/2014/main" id="{65FD4BD9-459B-4795-B4CD-A4BB341D7672}"/>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117" name="n_3aveValue【福祉施設】&#10;有形固定資産減価償却率">
          <a:extLst>
            <a:ext uri="{FF2B5EF4-FFF2-40B4-BE49-F238E27FC236}">
              <a16:creationId xmlns:a16="http://schemas.microsoft.com/office/drawing/2014/main" id="{789114A8-ECF0-4230-992E-93A36E8856FC}"/>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118" name="n_4aveValue【福祉施設】&#10;有形固定資産減価償却率">
          <a:extLst>
            <a:ext uri="{FF2B5EF4-FFF2-40B4-BE49-F238E27FC236}">
              <a16:creationId xmlns:a16="http://schemas.microsoft.com/office/drawing/2014/main" id="{1F1DCC2F-1426-46CA-B82B-8508BED511B8}"/>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83838</xdr:rowOff>
    </xdr:from>
    <xdr:ext cx="405111" cy="259045"/>
    <xdr:sp macro="" textlink="">
      <xdr:nvSpPr>
        <xdr:cNvPr id="119" name="n_1mainValue【福祉施設】&#10;有形固定資産減価償却率">
          <a:extLst>
            <a:ext uri="{FF2B5EF4-FFF2-40B4-BE49-F238E27FC236}">
              <a16:creationId xmlns:a16="http://schemas.microsoft.com/office/drawing/2014/main" id="{F6536F8B-502F-4521-9A4C-A35B4173CACF}"/>
            </a:ext>
          </a:extLst>
        </xdr:cNvPr>
        <xdr:cNvSpPr txBox="1"/>
      </xdr:nvSpPr>
      <xdr:spPr>
        <a:xfrm>
          <a:off x="35820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120" name="n_2mainValue【福祉施設】&#10;有形固定資産減価償却率">
          <a:extLst>
            <a:ext uri="{FF2B5EF4-FFF2-40B4-BE49-F238E27FC236}">
              <a16:creationId xmlns:a16="http://schemas.microsoft.com/office/drawing/2014/main" id="{9F12B5F1-0C95-4009-AB5C-5EF36FCF53D4}"/>
            </a:ext>
          </a:extLst>
        </xdr:cNvPr>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7638</xdr:rowOff>
    </xdr:from>
    <xdr:ext cx="405111" cy="259045"/>
    <xdr:sp macro="" textlink="">
      <xdr:nvSpPr>
        <xdr:cNvPr id="121" name="n_3mainValue【福祉施設】&#10;有形固定資産減価償却率">
          <a:extLst>
            <a:ext uri="{FF2B5EF4-FFF2-40B4-BE49-F238E27FC236}">
              <a16:creationId xmlns:a16="http://schemas.microsoft.com/office/drawing/2014/main" id="{D84DA09D-10AB-4F9B-84F9-858959A077AA}"/>
            </a:ext>
          </a:extLst>
        </xdr:cNvPr>
        <xdr:cNvSpPr txBox="1"/>
      </xdr:nvSpPr>
      <xdr:spPr>
        <a:xfrm>
          <a:off x="1816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150513</xdr:rowOff>
    </xdr:from>
    <xdr:ext cx="405111" cy="259045"/>
    <xdr:sp macro="" textlink="">
      <xdr:nvSpPr>
        <xdr:cNvPr id="122" name="n_4mainValue【福祉施設】&#10;有形固定資産減価償却率">
          <a:extLst>
            <a:ext uri="{FF2B5EF4-FFF2-40B4-BE49-F238E27FC236}">
              <a16:creationId xmlns:a16="http://schemas.microsoft.com/office/drawing/2014/main" id="{D8967748-36DD-40F6-A18B-D1B6EE4F3584}"/>
            </a:ext>
          </a:extLst>
        </xdr:cNvPr>
        <xdr:cNvSpPr txBox="1"/>
      </xdr:nvSpPr>
      <xdr:spPr>
        <a:xfrm>
          <a:off x="927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3" name="正方形/長方形 122">
          <a:extLst>
            <a:ext uri="{FF2B5EF4-FFF2-40B4-BE49-F238E27FC236}">
              <a16:creationId xmlns:a16="http://schemas.microsoft.com/office/drawing/2014/main" id="{983A9AFF-7AB8-4F44-BEE6-A811ED99D4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4" name="正方形/長方形 123">
          <a:extLst>
            <a:ext uri="{FF2B5EF4-FFF2-40B4-BE49-F238E27FC236}">
              <a16:creationId xmlns:a16="http://schemas.microsoft.com/office/drawing/2014/main" id="{AA5C0896-5AA9-4D88-9FAD-E5390994C4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5" name="正方形/長方形 124">
          <a:extLst>
            <a:ext uri="{FF2B5EF4-FFF2-40B4-BE49-F238E27FC236}">
              <a16:creationId xmlns:a16="http://schemas.microsoft.com/office/drawing/2014/main" id="{877A6C0E-2A92-44ED-AD98-FA3819765D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6" name="正方形/長方形 125">
          <a:extLst>
            <a:ext uri="{FF2B5EF4-FFF2-40B4-BE49-F238E27FC236}">
              <a16:creationId xmlns:a16="http://schemas.microsoft.com/office/drawing/2014/main" id="{4768F91B-A11F-425F-A9E2-760225DC619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7" name="正方形/長方形 126">
          <a:extLst>
            <a:ext uri="{FF2B5EF4-FFF2-40B4-BE49-F238E27FC236}">
              <a16:creationId xmlns:a16="http://schemas.microsoft.com/office/drawing/2014/main" id="{CEB3284C-20EB-495A-B969-8B46897C632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8" name="正方形/長方形 127">
          <a:extLst>
            <a:ext uri="{FF2B5EF4-FFF2-40B4-BE49-F238E27FC236}">
              <a16:creationId xmlns:a16="http://schemas.microsoft.com/office/drawing/2014/main" id="{8390337F-697F-4DA5-B334-4971DAD5F5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9" name="正方形/長方形 128">
          <a:extLst>
            <a:ext uri="{FF2B5EF4-FFF2-40B4-BE49-F238E27FC236}">
              <a16:creationId xmlns:a16="http://schemas.microsoft.com/office/drawing/2014/main" id="{98B9AB45-741D-495E-840C-181C806FDD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0" name="正方形/長方形 129">
          <a:extLst>
            <a:ext uri="{FF2B5EF4-FFF2-40B4-BE49-F238E27FC236}">
              <a16:creationId xmlns:a16="http://schemas.microsoft.com/office/drawing/2014/main" id="{F000E3DD-B1D1-4571-84EE-EC578036083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1" name="テキスト ボックス 130">
          <a:extLst>
            <a:ext uri="{FF2B5EF4-FFF2-40B4-BE49-F238E27FC236}">
              <a16:creationId xmlns:a16="http://schemas.microsoft.com/office/drawing/2014/main" id="{B15D88FE-6F3C-41C3-8360-BC7AF2DCF8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2" name="直線コネクタ 131">
          <a:extLst>
            <a:ext uri="{FF2B5EF4-FFF2-40B4-BE49-F238E27FC236}">
              <a16:creationId xmlns:a16="http://schemas.microsoft.com/office/drawing/2014/main" id="{3580F87E-2A06-468F-95C9-DA35ED9364E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133" name="直線コネクタ 132">
          <a:extLst>
            <a:ext uri="{FF2B5EF4-FFF2-40B4-BE49-F238E27FC236}">
              <a16:creationId xmlns:a16="http://schemas.microsoft.com/office/drawing/2014/main" id="{D94B119B-0BC4-4402-B9F4-2D79C23122E2}"/>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134" name="テキスト ボックス 133">
          <a:extLst>
            <a:ext uri="{FF2B5EF4-FFF2-40B4-BE49-F238E27FC236}">
              <a16:creationId xmlns:a16="http://schemas.microsoft.com/office/drawing/2014/main" id="{B4DCBD01-3494-4FCC-BE39-7CB89A72D30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5" name="直線コネクタ 134">
          <a:extLst>
            <a:ext uri="{FF2B5EF4-FFF2-40B4-BE49-F238E27FC236}">
              <a16:creationId xmlns:a16="http://schemas.microsoft.com/office/drawing/2014/main" id="{701EB546-3551-42D6-A3AA-78DB947D9CB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6" name="テキスト ボックス 135">
          <a:extLst>
            <a:ext uri="{FF2B5EF4-FFF2-40B4-BE49-F238E27FC236}">
              <a16:creationId xmlns:a16="http://schemas.microsoft.com/office/drawing/2014/main" id="{740503FB-0BAA-4DD2-9A0E-FC7AE166FB3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137" name="直線コネクタ 136">
          <a:extLst>
            <a:ext uri="{FF2B5EF4-FFF2-40B4-BE49-F238E27FC236}">
              <a16:creationId xmlns:a16="http://schemas.microsoft.com/office/drawing/2014/main" id="{16909105-F6A0-4614-82F6-B99A32B0F12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138" name="テキスト ボックス 137">
          <a:extLst>
            <a:ext uri="{FF2B5EF4-FFF2-40B4-BE49-F238E27FC236}">
              <a16:creationId xmlns:a16="http://schemas.microsoft.com/office/drawing/2014/main" id="{37DF720A-9E70-487F-AEB3-1853B09ABCD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9" name="直線コネクタ 138">
          <a:extLst>
            <a:ext uri="{FF2B5EF4-FFF2-40B4-BE49-F238E27FC236}">
              <a16:creationId xmlns:a16="http://schemas.microsoft.com/office/drawing/2014/main" id="{00A4CD69-3AB4-4125-8E88-F977DAC683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0" name="テキスト ボックス 139">
          <a:extLst>
            <a:ext uri="{FF2B5EF4-FFF2-40B4-BE49-F238E27FC236}">
              <a16:creationId xmlns:a16="http://schemas.microsoft.com/office/drawing/2014/main" id="{427B1525-3D43-4A2E-976D-E09CB775B65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1" name="【福祉施設】&#10;一人当たり面積グラフ枠">
          <a:extLst>
            <a:ext uri="{FF2B5EF4-FFF2-40B4-BE49-F238E27FC236}">
              <a16:creationId xmlns:a16="http://schemas.microsoft.com/office/drawing/2014/main" id="{EB74C9E5-22FD-4DB5-8F59-2F1F556A8B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142" name="直線コネクタ 141">
          <a:extLst>
            <a:ext uri="{FF2B5EF4-FFF2-40B4-BE49-F238E27FC236}">
              <a16:creationId xmlns:a16="http://schemas.microsoft.com/office/drawing/2014/main" id="{249B01A3-4D6F-4630-BE68-D3AC21EF318E}"/>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143" name="【福祉施設】&#10;一人当たり面積最小値テキスト">
          <a:extLst>
            <a:ext uri="{FF2B5EF4-FFF2-40B4-BE49-F238E27FC236}">
              <a16:creationId xmlns:a16="http://schemas.microsoft.com/office/drawing/2014/main" id="{8E15066A-5D04-46E4-808D-035F4D3118F4}"/>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144" name="直線コネクタ 143">
          <a:extLst>
            <a:ext uri="{FF2B5EF4-FFF2-40B4-BE49-F238E27FC236}">
              <a16:creationId xmlns:a16="http://schemas.microsoft.com/office/drawing/2014/main" id="{C0DC6B05-165B-4875-A93C-C5F1FF57C325}"/>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145" name="【福祉施設】&#10;一人当たり面積最大値テキスト">
          <a:extLst>
            <a:ext uri="{FF2B5EF4-FFF2-40B4-BE49-F238E27FC236}">
              <a16:creationId xmlns:a16="http://schemas.microsoft.com/office/drawing/2014/main" id="{5E869849-FD55-4F8B-A70F-094552FF1B94}"/>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146" name="直線コネクタ 145">
          <a:extLst>
            <a:ext uri="{FF2B5EF4-FFF2-40B4-BE49-F238E27FC236}">
              <a16:creationId xmlns:a16="http://schemas.microsoft.com/office/drawing/2014/main" id="{9CA07ABB-8A60-4AEB-AB71-9459FCC60783}"/>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147" name="【福祉施設】&#10;一人当たり面積平均値テキスト">
          <a:extLst>
            <a:ext uri="{FF2B5EF4-FFF2-40B4-BE49-F238E27FC236}">
              <a16:creationId xmlns:a16="http://schemas.microsoft.com/office/drawing/2014/main" id="{101C0416-9AA7-48ED-9C1C-BAC512A7ED38}"/>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148" name="フローチャート: 判断 147">
          <a:extLst>
            <a:ext uri="{FF2B5EF4-FFF2-40B4-BE49-F238E27FC236}">
              <a16:creationId xmlns:a16="http://schemas.microsoft.com/office/drawing/2014/main" id="{D3B26851-AEBA-4001-ABC5-CE1BDE96E881}"/>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149" name="フローチャート: 判断 148">
          <a:extLst>
            <a:ext uri="{FF2B5EF4-FFF2-40B4-BE49-F238E27FC236}">
              <a16:creationId xmlns:a16="http://schemas.microsoft.com/office/drawing/2014/main" id="{2848C7C4-597A-49A0-898B-2DA58B0F937A}"/>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150" name="フローチャート: 判断 149">
          <a:extLst>
            <a:ext uri="{FF2B5EF4-FFF2-40B4-BE49-F238E27FC236}">
              <a16:creationId xmlns:a16="http://schemas.microsoft.com/office/drawing/2014/main" id="{C6C8D94B-93EC-4625-86FA-EF7486F09594}"/>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151" name="フローチャート: 判断 150">
          <a:extLst>
            <a:ext uri="{FF2B5EF4-FFF2-40B4-BE49-F238E27FC236}">
              <a16:creationId xmlns:a16="http://schemas.microsoft.com/office/drawing/2014/main" id="{3A433A63-1690-4AB4-B169-1614401A2D78}"/>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152" name="フローチャート: 判断 151">
          <a:extLst>
            <a:ext uri="{FF2B5EF4-FFF2-40B4-BE49-F238E27FC236}">
              <a16:creationId xmlns:a16="http://schemas.microsoft.com/office/drawing/2014/main" id="{FD9CB15E-DA4C-4F35-8D0B-C309BD74B446}"/>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E921AE95-207A-4703-B427-B00BD15DC2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2DDB38BD-F8E2-40BF-A8E6-E1AB40C837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02AE7174-6CE6-4BC7-A759-16B0E492CD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611961E9-D26D-42AD-A7BB-70B520D8F3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A11E949E-1145-41AB-A347-1B0B9147B9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138748</xdr:rowOff>
    </xdr:from>
    <xdr:to>
      <xdr:col>55</xdr:col>
      <xdr:colOff>50800</xdr:colOff>
      <xdr:row>84</xdr:row>
      <xdr:rowOff>68898</xdr:rowOff>
    </xdr:to>
    <xdr:sp macro="" textlink="">
      <xdr:nvSpPr>
        <xdr:cNvPr id="158" name="楕円 157">
          <a:extLst>
            <a:ext uri="{FF2B5EF4-FFF2-40B4-BE49-F238E27FC236}">
              <a16:creationId xmlns:a16="http://schemas.microsoft.com/office/drawing/2014/main" id="{5798580C-C410-4B81-BF28-7A747CDF63CA}"/>
            </a:ext>
          </a:extLst>
        </xdr:cNvPr>
        <xdr:cNvSpPr/>
      </xdr:nvSpPr>
      <xdr:spPr>
        <a:xfrm>
          <a:off x="10426700" y="1436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161625</xdr:rowOff>
    </xdr:from>
    <xdr:ext cx="469744" cy="259045"/>
    <xdr:sp macro="" textlink="">
      <xdr:nvSpPr>
        <xdr:cNvPr id="159" name="【福祉施設】&#10;一人当たり面積該当値テキスト">
          <a:extLst>
            <a:ext uri="{FF2B5EF4-FFF2-40B4-BE49-F238E27FC236}">
              <a16:creationId xmlns:a16="http://schemas.microsoft.com/office/drawing/2014/main" id="{DE2DF3F6-4AD9-4E6C-8347-A7110566BF4D}"/>
            </a:ext>
          </a:extLst>
        </xdr:cNvPr>
        <xdr:cNvSpPr txBox="1"/>
      </xdr:nvSpPr>
      <xdr:spPr>
        <a:xfrm>
          <a:off x="10515600" y="1422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142176</xdr:rowOff>
    </xdr:from>
    <xdr:to>
      <xdr:col>50</xdr:col>
      <xdr:colOff>165100</xdr:colOff>
      <xdr:row>84</xdr:row>
      <xdr:rowOff>72326</xdr:rowOff>
    </xdr:to>
    <xdr:sp macro="" textlink="">
      <xdr:nvSpPr>
        <xdr:cNvPr id="160" name="楕円 159">
          <a:extLst>
            <a:ext uri="{FF2B5EF4-FFF2-40B4-BE49-F238E27FC236}">
              <a16:creationId xmlns:a16="http://schemas.microsoft.com/office/drawing/2014/main" id="{95CE151A-3703-4493-9379-6E55A0A15DAE}"/>
            </a:ext>
          </a:extLst>
        </xdr:cNvPr>
        <xdr:cNvSpPr/>
      </xdr:nvSpPr>
      <xdr:spPr>
        <a:xfrm>
          <a:off x="9588500" y="143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18098</xdr:rowOff>
    </xdr:from>
    <xdr:to>
      <xdr:col>55</xdr:col>
      <xdr:colOff>0</xdr:colOff>
      <xdr:row>84</xdr:row>
      <xdr:rowOff>21526</xdr:rowOff>
    </xdr:to>
    <xdr:cxnSp macro="">
      <xdr:nvCxnSpPr>
        <xdr:cNvPr id="161" name="直線コネクタ 160">
          <a:extLst>
            <a:ext uri="{FF2B5EF4-FFF2-40B4-BE49-F238E27FC236}">
              <a16:creationId xmlns:a16="http://schemas.microsoft.com/office/drawing/2014/main" id="{55906510-6024-4651-B05F-3618951C6C46}"/>
            </a:ext>
          </a:extLst>
        </xdr:cNvPr>
        <xdr:cNvCxnSpPr/>
      </xdr:nvCxnSpPr>
      <xdr:spPr>
        <a:xfrm flipV="1">
          <a:off x="9639300" y="14419898"/>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145605</xdr:rowOff>
    </xdr:from>
    <xdr:to>
      <xdr:col>46</xdr:col>
      <xdr:colOff>38100</xdr:colOff>
      <xdr:row>84</xdr:row>
      <xdr:rowOff>75755</xdr:rowOff>
    </xdr:to>
    <xdr:sp macro="" textlink="">
      <xdr:nvSpPr>
        <xdr:cNvPr id="162" name="楕円 161">
          <a:extLst>
            <a:ext uri="{FF2B5EF4-FFF2-40B4-BE49-F238E27FC236}">
              <a16:creationId xmlns:a16="http://schemas.microsoft.com/office/drawing/2014/main" id="{A91E8CEA-F620-495F-918F-A901C87CA6D8}"/>
            </a:ext>
          </a:extLst>
        </xdr:cNvPr>
        <xdr:cNvSpPr/>
      </xdr:nvSpPr>
      <xdr:spPr>
        <a:xfrm>
          <a:off x="8699500" y="14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21526</xdr:rowOff>
    </xdr:from>
    <xdr:to>
      <xdr:col>50</xdr:col>
      <xdr:colOff>114300</xdr:colOff>
      <xdr:row>84</xdr:row>
      <xdr:rowOff>24955</xdr:rowOff>
    </xdr:to>
    <xdr:cxnSp macro="">
      <xdr:nvCxnSpPr>
        <xdr:cNvPr id="163" name="直線コネクタ 162">
          <a:extLst>
            <a:ext uri="{FF2B5EF4-FFF2-40B4-BE49-F238E27FC236}">
              <a16:creationId xmlns:a16="http://schemas.microsoft.com/office/drawing/2014/main" id="{10168553-D843-42EE-9ECC-FC67C676C8CF}"/>
            </a:ext>
          </a:extLst>
        </xdr:cNvPr>
        <xdr:cNvCxnSpPr/>
      </xdr:nvCxnSpPr>
      <xdr:spPr>
        <a:xfrm flipV="1">
          <a:off x="8750300" y="144233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147892</xdr:rowOff>
    </xdr:from>
    <xdr:to>
      <xdr:col>41</xdr:col>
      <xdr:colOff>101600</xdr:colOff>
      <xdr:row>84</xdr:row>
      <xdr:rowOff>78042</xdr:rowOff>
    </xdr:to>
    <xdr:sp macro="" textlink="">
      <xdr:nvSpPr>
        <xdr:cNvPr id="164" name="楕円 163">
          <a:extLst>
            <a:ext uri="{FF2B5EF4-FFF2-40B4-BE49-F238E27FC236}">
              <a16:creationId xmlns:a16="http://schemas.microsoft.com/office/drawing/2014/main" id="{B15A118D-40D1-4264-A46F-A035586553FD}"/>
            </a:ext>
          </a:extLst>
        </xdr:cNvPr>
        <xdr:cNvSpPr/>
      </xdr:nvSpPr>
      <xdr:spPr>
        <a:xfrm>
          <a:off x="7810500" y="1437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24955</xdr:rowOff>
    </xdr:from>
    <xdr:to>
      <xdr:col>45</xdr:col>
      <xdr:colOff>177800</xdr:colOff>
      <xdr:row>84</xdr:row>
      <xdr:rowOff>27242</xdr:rowOff>
    </xdr:to>
    <xdr:cxnSp macro="">
      <xdr:nvCxnSpPr>
        <xdr:cNvPr id="165" name="直線コネクタ 164">
          <a:extLst>
            <a:ext uri="{FF2B5EF4-FFF2-40B4-BE49-F238E27FC236}">
              <a16:creationId xmlns:a16="http://schemas.microsoft.com/office/drawing/2014/main" id="{A6A3AC74-8327-4D0A-B3DC-D54AD5C18A9A}"/>
            </a:ext>
          </a:extLst>
        </xdr:cNvPr>
        <xdr:cNvCxnSpPr/>
      </xdr:nvCxnSpPr>
      <xdr:spPr>
        <a:xfrm flipV="1">
          <a:off x="7861300" y="144267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152464</xdr:rowOff>
    </xdr:from>
    <xdr:to>
      <xdr:col>36</xdr:col>
      <xdr:colOff>165100</xdr:colOff>
      <xdr:row>84</xdr:row>
      <xdr:rowOff>82614</xdr:rowOff>
    </xdr:to>
    <xdr:sp macro="" textlink="">
      <xdr:nvSpPr>
        <xdr:cNvPr id="166" name="楕円 165">
          <a:extLst>
            <a:ext uri="{FF2B5EF4-FFF2-40B4-BE49-F238E27FC236}">
              <a16:creationId xmlns:a16="http://schemas.microsoft.com/office/drawing/2014/main" id="{5848A28C-1E00-4225-B2BC-5D56AAEFED5F}"/>
            </a:ext>
          </a:extLst>
        </xdr:cNvPr>
        <xdr:cNvSpPr/>
      </xdr:nvSpPr>
      <xdr:spPr>
        <a:xfrm>
          <a:off x="6921500" y="143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27242</xdr:rowOff>
    </xdr:from>
    <xdr:to>
      <xdr:col>41</xdr:col>
      <xdr:colOff>50800</xdr:colOff>
      <xdr:row>84</xdr:row>
      <xdr:rowOff>31814</xdr:rowOff>
    </xdr:to>
    <xdr:cxnSp macro="">
      <xdr:nvCxnSpPr>
        <xdr:cNvPr id="167" name="直線コネクタ 166">
          <a:extLst>
            <a:ext uri="{FF2B5EF4-FFF2-40B4-BE49-F238E27FC236}">
              <a16:creationId xmlns:a16="http://schemas.microsoft.com/office/drawing/2014/main" id="{E9F0C001-F069-4F2E-BBCB-5139217E193F}"/>
            </a:ext>
          </a:extLst>
        </xdr:cNvPr>
        <xdr:cNvCxnSpPr/>
      </xdr:nvCxnSpPr>
      <xdr:spPr>
        <a:xfrm flipV="1">
          <a:off x="6972300" y="144290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168" name="n_1aveValue【福祉施設】&#10;一人当たり面積">
          <a:extLst>
            <a:ext uri="{FF2B5EF4-FFF2-40B4-BE49-F238E27FC236}">
              <a16:creationId xmlns:a16="http://schemas.microsoft.com/office/drawing/2014/main" id="{CF21A769-8C27-41E0-8B3B-E418F82286FA}"/>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169" name="n_2aveValue【福祉施設】&#10;一人当たり面積">
          <a:extLst>
            <a:ext uri="{FF2B5EF4-FFF2-40B4-BE49-F238E27FC236}">
              <a16:creationId xmlns:a16="http://schemas.microsoft.com/office/drawing/2014/main" id="{A3E3C32F-A456-4711-B2FA-578B059DA7FE}"/>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74883</xdr:rowOff>
    </xdr:from>
    <xdr:ext cx="469744" cy="259045"/>
    <xdr:sp macro="" textlink="">
      <xdr:nvSpPr>
        <xdr:cNvPr id="170" name="n_3aveValue【福祉施設】&#10;一人当たり面積">
          <a:extLst>
            <a:ext uri="{FF2B5EF4-FFF2-40B4-BE49-F238E27FC236}">
              <a16:creationId xmlns:a16="http://schemas.microsoft.com/office/drawing/2014/main" id="{A265B3F8-7199-416E-A34F-96735C84FECC}"/>
            </a:ext>
          </a:extLst>
        </xdr:cNvPr>
        <xdr:cNvSpPr txBox="1"/>
      </xdr:nvSpPr>
      <xdr:spPr>
        <a:xfrm>
          <a:off x="7626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171" name="n_4aveValue【福祉施設】&#10;一人当たり面積">
          <a:extLst>
            <a:ext uri="{FF2B5EF4-FFF2-40B4-BE49-F238E27FC236}">
              <a16:creationId xmlns:a16="http://schemas.microsoft.com/office/drawing/2014/main" id="{3C8F3990-724D-4185-826E-36399372538A}"/>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88853</xdr:rowOff>
    </xdr:from>
    <xdr:ext cx="469744" cy="259045"/>
    <xdr:sp macro="" textlink="">
      <xdr:nvSpPr>
        <xdr:cNvPr id="172" name="n_1mainValue【福祉施設】&#10;一人当たり面積">
          <a:extLst>
            <a:ext uri="{FF2B5EF4-FFF2-40B4-BE49-F238E27FC236}">
              <a16:creationId xmlns:a16="http://schemas.microsoft.com/office/drawing/2014/main" id="{02882B8B-AB3A-4314-BD0D-1536CDC7B986}"/>
            </a:ext>
          </a:extLst>
        </xdr:cNvPr>
        <xdr:cNvSpPr txBox="1"/>
      </xdr:nvSpPr>
      <xdr:spPr>
        <a:xfrm>
          <a:off x="9391727" y="1414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66882</xdr:rowOff>
    </xdr:from>
    <xdr:ext cx="469744" cy="259045"/>
    <xdr:sp macro="" textlink="">
      <xdr:nvSpPr>
        <xdr:cNvPr id="173" name="n_2mainValue【福祉施設】&#10;一人当たり面積">
          <a:extLst>
            <a:ext uri="{FF2B5EF4-FFF2-40B4-BE49-F238E27FC236}">
              <a16:creationId xmlns:a16="http://schemas.microsoft.com/office/drawing/2014/main" id="{EADB2811-C8DA-4C1B-AA8C-8022A3CE256A}"/>
            </a:ext>
          </a:extLst>
        </xdr:cNvPr>
        <xdr:cNvSpPr txBox="1"/>
      </xdr:nvSpPr>
      <xdr:spPr>
        <a:xfrm>
          <a:off x="8515427" y="1446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94569</xdr:rowOff>
    </xdr:from>
    <xdr:ext cx="469744" cy="259045"/>
    <xdr:sp macro="" textlink="">
      <xdr:nvSpPr>
        <xdr:cNvPr id="174" name="n_3mainValue【福祉施設】&#10;一人当たり面積">
          <a:extLst>
            <a:ext uri="{FF2B5EF4-FFF2-40B4-BE49-F238E27FC236}">
              <a16:creationId xmlns:a16="http://schemas.microsoft.com/office/drawing/2014/main" id="{E580CF8E-4E74-4A9A-9401-AF2B79E7D7F3}"/>
            </a:ext>
          </a:extLst>
        </xdr:cNvPr>
        <xdr:cNvSpPr txBox="1"/>
      </xdr:nvSpPr>
      <xdr:spPr>
        <a:xfrm>
          <a:off x="7626427" y="1415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175" name="n_4mainValue【福祉施設】&#10;一人当たり面積">
          <a:extLst>
            <a:ext uri="{FF2B5EF4-FFF2-40B4-BE49-F238E27FC236}">
              <a16:creationId xmlns:a16="http://schemas.microsoft.com/office/drawing/2014/main" id="{E82B2838-2343-40C3-9684-FCA45B535BD6}"/>
            </a:ext>
          </a:extLst>
        </xdr:cNvPr>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a:extLst>
            <a:ext uri="{FF2B5EF4-FFF2-40B4-BE49-F238E27FC236}">
              <a16:creationId xmlns:a16="http://schemas.microsoft.com/office/drawing/2014/main" id="{9F82C806-3A01-47D9-BE9E-6DD22078DA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a:extLst>
            <a:ext uri="{FF2B5EF4-FFF2-40B4-BE49-F238E27FC236}">
              <a16:creationId xmlns:a16="http://schemas.microsoft.com/office/drawing/2014/main" id="{FE81221A-049E-4051-A949-D1EE5D07E3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a:extLst>
            <a:ext uri="{FF2B5EF4-FFF2-40B4-BE49-F238E27FC236}">
              <a16:creationId xmlns:a16="http://schemas.microsoft.com/office/drawing/2014/main" id="{7273CF41-14C5-4F51-B19E-10DE22275C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a:extLst>
            <a:ext uri="{FF2B5EF4-FFF2-40B4-BE49-F238E27FC236}">
              <a16:creationId xmlns:a16="http://schemas.microsoft.com/office/drawing/2014/main" id="{A9725CDA-38DC-40D1-B86C-7E79FC72C9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a:extLst>
            <a:ext uri="{FF2B5EF4-FFF2-40B4-BE49-F238E27FC236}">
              <a16:creationId xmlns:a16="http://schemas.microsoft.com/office/drawing/2014/main" id="{736D7102-B8FB-4ACE-92E1-F400C1A613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a:extLst>
            <a:ext uri="{FF2B5EF4-FFF2-40B4-BE49-F238E27FC236}">
              <a16:creationId xmlns:a16="http://schemas.microsoft.com/office/drawing/2014/main" id="{F5F7E6DA-AD34-440D-A731-5E472BEBE3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a:extLst>
            <a:ext uri="{FF2B5EF4-FFF2-40B4-BE49-F238E27FC236}">
              <a16:creationId xmlns:a16="http://schemas.microsoft.com/office/drawing/2014/main" id="{2BBC98F6-8057-444A-8C45-E92D895BDF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a:extLst>
            <a:ext uri="{FF2B5EF4-FFF2-40B4-BE49-F238E27FC236}">
              <a16:creationId xmlns:a16="http://schemas.microsoft.com/office/drawing/2014/main" id="{43F1B515-285F-455D-A826-949C2DDE471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4" name="テキスト ボックス 183">
          <a:extLst>
            <a:ext uri="{FF2B5EF4-FFF2-40B4-BE49-F238E27FC236}">
              <a16:creationId xmlns:a16="http://schemas.microsoft.com/office/drawing/2014/main" id="{FB26A76A-FAD1-49D7-8C14-8D31D453D54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5" name="直線コネクタ 184">
          <a:extLst>
            <a:ext uri="{FF2B5EF4-FFF2-40B4-BE49-F238E27FC236}">
              <a16:creationId xmlns:a16="http://schemas.microsoft.com/office/drawing/2014/main" id="{5547A601-F142-483E-BFDD-1DAA639D19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6" name="テキスト ボックス 185">
          <a:extLst>
            <a:ext uri="{FF2B5EF4-FFF2-40B4-BE49-F238E27FC236}">
              <a16:creationId xmlns:a16="http://schemas.microsoft.com/office/drawing/2014/main" id="{2E6AF288-B195-43C4-9BE9-B323273BE4E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7" name="直線コネクタ 186">
          <a:extLst>
            <a:ext uri="{FF2B5EF4-FFF2-40B4-BE49-F238E27FC236}">
              <a16:creationId xmlns:a16="http://schemas.microsoft.com/office/drawing/2014/main" id="{4CC24BB7-27A0-4951-86A2-6ECBB97A759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8" name="テキスト ボックス 187">
          <a:extLst>
            <a:ext uri="{FF2B5EF4-FFF2-40B4-BE49-F238E27FC236}">
              <a16:creationId xmlns:a16="http://schemas.microsoft.com/office/drawing/2014/main" id="{E361E631-9548-4E9F-AE7E-885AC3D999F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9" name="直線コネクタ 188">
          <a:extLst>
            <a:ext uri="{FF2B5EF4-FFF2-40B4-BE49-F238E27FC236}">
              <a16:creationId xmlns:a16="http://schemas.microsoft.com/office/drawing/2014/main" id="{40D6F3AF-7BB5-4119-B821-9C4E2C7A1FC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0" name="テキスト ボックス 189">
          <a:extLst>
            <a:ext uri="{FF2B5EF4-FFF2-40B4-BE49-F238E27FC236}">
              <a16:creationId xmlns:a16="http://schemas.microsoft.com/office/drawing/2014/main" id="{22799AEC-762F-4B93-AF6C-5C5CAF33E7E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1" name="直線コネクタ 190">
          <a:extLst>
            <a:ext uri="{FF2B5EF4-FFF2-40B4-BE49-F238E27FC236}">
              <a16:creationId xmlns:a16="http://schemas.microsoft.com/office/drawing/2014/main" id="{7CABD624-6267-4CBF-A05B-9876089EB53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2" name="テキスト ボックス 191">
          <a:extLst>
            <a:ext uri="{FF2B5EF4-FFF2-40B4-BE49-F238E27FC236}">
              <a16:creationId xmlns:a16="http://schemas.microsoft.com/office/drawing/2014/main" id="{D434F257-4E8A-42BB-9884-6776D3A7374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3" name="直線コネクタ 192">
          <a:extLst>
            <a:ext uri="{FF2B5EF4-FFF2-40B4-BE49-F238E27FC236}">
              <a16:creationId xmlns:a16="http://schemas.microsoft.com/office/drawing/2014/main" id="{D84B3E5B-B910-4FAE-A0E4-F40291E3C7D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4" name="テキスト ボックス 193">
          <a:extLst>
            <a:ext uri="{FF2B5EF4-FFF2-40B4-BE49-F238E27FC236}">
              <a16:creationId xmlns:a16="http://schemas.microsoft.com/office/drawing/2014/main" id="{B094546B-B8EF-4137-B0F0-DA6A8F77462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5" name="直線コネクタ 194">
          <a:extLst>
            <a:ext uri="{FF2B5EF4-FFF2-40B4-BE49-F238E27FC236}">
              <a16:creationId xmlns:a16="http://schemas.microsoft.com/office/drawing/2014/main" id="{FD1EDA57-9917-401C-A623-423A516C524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6" name="テキスト ボックス 195">
          <a:extLst>
            <a:ext uri="{FF2B5EF4-FFF2-40B4-BE49-F238E27FC236}">
              <a16:creationId xmlns:a16="http://schemas.microsoft.com/office/drawing/2014/main" id="{96F09FE8-28EF-45D9-9156-A2FE69DB1AB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7" name="直線コネクタ 196">
          <a:extLst>
            <a:ext uri="{FF2B5EF4-FFF2-40B4-BE49-F238E27FC236}">
              <a16:creationId xmlns:a16="http://schemas.microsoft.com/office/drawing/2014/main" id="{3EAA0B92-2400-4371-99ED-6A80CC624C4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8" name="テキスト ボックス 197">
          <a:extLst>
            <a:ext uri="{FF2B5EF4-FFF2-40B4-BE49-F238E27FC236}">
              <a16:creationId xmlns:a16="http://schemas.microsoft.com/office/drawing/2014/main" id="{C7326FFD-1FE3-44C4-8975-336420B629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9" name="直線コネクタ 198">
          <a:extLst>
            <a:ext uri="{FF2B5EF4-FFF2-40B4-BE49-F238E27FC236}">
              <a16:creationId xmlns:a16="http://schemas.microsoft.com/office/drawing/2014/main" id="{87661545-1475-4B61-B308-B0D6089047E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0" name="【市民会館】&#10;有形固定資産減価償却率グラフ枠">
          <a:extLst>
            <a:ext uri="{FF2B5EF4-FFF2-40B4-BE49-F238E27FC236}">
              <a16:creationId xmlns:a16="http://schemas.microsoft.com/office/drawing/2014/main" id="{28CF9F60-8512-45EC-8C2A-A9133BBE4C8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109</xdr:row>
      <xdr:rowOff>35379</xdr:rowOff>
    </xdr:to>
    <xdr:cxnSp macro="">
      <xdr:nvCxnSpPr>
        <xdr:cNvPr id="201" name="直線コネクタ 200">
          <a:extLst>
            <a:ext uri="{FF2B5EF4-FFF2-40B4-BE49-F238E27FC236}">
              <a16:creationId xmlns:a16="http://schemas.microsoft.com/office/drawing/2014/main" id="{CD094851-78FE-4858-8E64-09F29E297A3F}"/>
            </a:ext>
          </a:extLst>
        </xdr:cNvPr>
        <xdr:cNvCxnSpPr/>
      </xdr:nvCxnSpPr>
      <xdr:spPr>
        <a:xfrm flipV="1">
          <a:off x="4634865"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2" name="【市民会館】&#10;有形固定資産減価償却率最小値テキスト">
          <a:extLst>
            <a:ext uri="{FF2B5EF4-FFF2-40B4-BE49-F238E27FC236}">
              <a16:creationId xmlns:a16="http://schemas.microsoft.com/office/drawing/2014/main" id="{CB8F2AB3-BC3E-44DA-960E-23C90A73083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3" name="直線コネクタ 202">
          <a:extLst>
            <a:ext uri="{FF2B5EF4-FFF2-40B4-BE49-F238E27FC236}">
              <a16:creationId xmlns:a16="http://schemas.microsoft.com/office/drawing/2014/main" id="{5478A58D-0486-4E59-8436-3C2D2E41F3A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204" name="【市民会館】&#10;有形固定資産減価償却率最大値テキスト">
          <a:extLst>
            <a:ext uri="{FF2B5EF4-FFF2-40B4-BE49-F238E27FC236}">
              <a16:creationId xmlns:a16="http://schemas.microsoft.com/office/drawing/2014/main" id="{230A7657-4C99-40EC-961B-81AF9B559805}"/>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205" name="直線コネクタ 204">
          <a:extLst>
            <a:ext uri="{FF2B5EF4-FFF2-40B4-BE49-F238E27FC236}">
              <a16:creationId xmlns:a16="http://schemas.microsoft.com/office/drawing/2014/main" id="{749235A6-64FB-4338-B6FF-01551159C9CE}"/>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12354</xdr:rowOff>
    </xdr:from>
    <xdr:ext cx="405111" cy="259045"/>
    <xdr:sp macro="" textlink="">
      <xdr:nvSpPr>
        <xdr:cNvPr id="206" name="【市民会館】&#10;有形固定資産減価償却率平均値テキスト">
          <a:extLst>
            <a:ext uri="{FF2B5EF4-FFF2-40B4-BE49-F238E27FC236}">
              <a16:creationId xmlns:a16="http://schemas.microsoft.com/office/drawing/2014/main" id="{DEBF009E-26C0-475E-8715-7F2770C43E48}"/>
            </a:ext>
          </a:extLst>
        </xdr:cNvPr>
        <xdr:cNvSpPr txBox="1"/>
      </xdr:nvSpPr>
      <xdr:spPr>
        <a:xfrm>
          <a:off x="4673600" y="17843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207" name="フローチャート: 判断 206">
          <a:extLst>
            <a:ext uri="{FF2B5EF4-FFF2-40B4-BE49-F238E27FC236}">
              <a16:creationId xmlns:a16="http://schemas.microsoft.com/office/drawing/2014/main" id="{1010C874-368E-4B5B-8A30-395ED7FC842C}"/>
            </a:ext>
          </a:extLst>
        </xdr:cNvPr>
        <xdr:cNvSpPr/>
      </xdr:nvSpPr>
      <xdr:spPr>
        <a:xfrm>
          <a:off x="45847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156029</xdr:rowOff>
    </xdr:from>
    <xdr:to>
      <xdr:col>20</xdr:col>
      <xdr:colOff>38100</xdr:colOff>
      <xdr:row>105</xdr:row>
      <xdr:rowOff>86179</xdr:rowOff>
    </xdr:to>
    <xdr:sp macro="" textlink="">
      <xdr:nvSpPr>
        <xdr:cNvPr id="208" name="フローチャート: 判断 207">
          <a:extLst>
            <a:ext uri="{FF2B5EF4-FFF2-40B4-BE49-F238E27FC236}">
              <a16:creationId xmlns:a16="http://schemas.microsoft.com/office/drawing/2014/main" id="{A3DCF0DE-E80A-4C2F-8B52-2A66B55CD577}"/>
            </a:ext>
          </a:extLst>
        </xdr:cNvPr>
        <xdr:cNvSpPr/>
      </xdr:nvSpPr>
      <xdr:spPr>
        <a:xfrm>
          <a:off x="3746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110308</xdr:rowOff>
    </xdr:from>
    <xdr:to>
      <xdr:col>15</xdr:col>
      <xdr:colOff>101600</xdr:colOff>
      <xdr:row>105</xdr:row>
      <xdr:rowOff>40458</xdr:rowOff>
    </xdr:to>
    <xdr:sp macro="" textlink="">
      <xdr:nvSpPr>
        <xdr:cNvPr id="209" name="フローチャート: 判断 208">
          <a:extLst>
            <a:ext uri="{FF2B5EF4-FFF2-40B4-BE49-F238E27FC236}">
              <a16:creationId xmlns:a16="http://schemas.microsoft.com/office/drawing/2014/main" id="{90CD70DC-6AAB-41BE-80E7-B718B6F63CF6}"/>
            </a:ext>
          </a:extLst>
        </xdr:cNvPr>
        <xdr:cNvSpPr/>
      </xdr:nvSpPr>
      <xdr:spPr>
        <a:xfrm>
          <a:off x="2857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210" name="フローチャート: 判断 209">
          <a:extLst>
            <a:ext uri="{FF2B5EF4-FFF2-40B4-BE49-F238E27FC236}">
              <a16:creationId xmlns:a16="http://schemas.microsoft.com/office/drawing/2014/main" id="{7898383E-9D11-4DC0-B4F4-6423399A4B28}"/>
            </a:ext>
          </a:extLst>
        </xdr:cNvPr>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211" name="フローチャート: 判断 210">
          <a:extLst>
            <a:ext uri="{FF2B5EF4-FFF2-40B4-BE49-F238E27FC236}">
              <a16:creationId xmlns:a16="http://schemas.microsoft.com/office/drawing/2014/main" id="{135E3E66-2941-4F76-A1B5-8BADD745FDD0}"/>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43CF9707-81F6-4574-88D6-C1C3AD693C2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966B74DC-1BB3-4B8F-8F6B-F42CFEE827A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D5511A5A-A1B4-4AFA-BF96-7D96680AFB6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D919AA0B-9920-4C8C-883D-06D09B39A7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4ED22C35-F091-44D4-959D-4CCE24686BB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103777</xdr:rowOff>
    </xdr:from>
    <xdr:to>
      <xdr:col>24</xdr:col>
      <xdr:colOff>114300</xdr:colOff>
      <xdr:row>109</xdr:row>
      <xdr:rowOff>33927</xdr:rowOff>
    </xdr:to>
    <xdr:sp macro="" textlink="">
      <xdr:nvSpPr>
        <xdr:cNvPr id="217" name="楕円 216">
          <a:extLst>
            <a:ext uri="{FF2B5EF4-FFF2-40B4-BE49-F238E27FC236}">
              <a16:creationId xmlns:a16="http://schemas.microsoft.com/office/drawing/2014/main" id="{35517723-3D36-4A03-A9A6-DDB18DF98395}"/>
            </a:ext>
          </a:extLst>
        </xdr:cNvPr>
        <xdr:cNvSpPr/>
      </xdr:nvSpPr>
      <xdr:spPr>
        <a:xfrm>
          <a:off x="4584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18704</xdr:rowOff>
    </xdr:from>
    <xdr:ext cx="405111" cy="259045"/>
    <xdr:sp macro="" textlink="">
      <xdr:nvSpPr>
        <xdr:cNvPr id="218" name="【市民会館】&#10;有形固定資産減価償却率該当値テキスト">
          <a:extLst>
            <a:ext uri="{FF2B5EF4-FFF2-40B4-BE49-F238E27FC236}">
              <a16:creationId xmlns:a16="http://schemas.microsoft.com/office/drawing/2014/main" id="{3A1344D2-5699-4E65-9009-2148E4266E00}"/>
            </a:ext>
          </a:extLst>
        </xdr:cNvPr>
        <xdr:cNvSpPr txBox="1"/>
      </xdr:nvSpPr>
      <xdr:spPr>
        <a:xfrm>
          <a:off x="4673600" y="1853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67855</xdr:rowOff>
    </xdr:from>
    <xdr:to>
      <xdr:col>20</xdr:col>
      <xdr:colOff>38100</xdr:colOff>
      <xdr:row>108</xdr:row>
      <xdr:rowOff>169455</xdr:rowOff>
    </xdr:to>
    <xdr:sp macro="" textlink="">
      <xdr:nvSpPr>
        <xdr:cNvPr id="219" name="楕円 218">
          <a:extLst>
            <a:ext uri="{FF2B5EF4-FFF2-40B4-BE49-F238E27FC236}">
              <a16:creationId xmlns:a16="http://schemas.microsoft.com/office/drawing/2014/main" id="{8745DDD9-0F8E-49C0-A011-76BA9A61EAD1}"/>
            </a:ext>
          </a:extLst>
        </xdr:cNvPr>
        <xdr:cNvSpPr/>
      </xdr:nvSpPr>
      <xdr:spPr>
        <a:xfrm>
          <a:off x="3746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118655</xdr:rowOff>
    </xdr:from>
    <xdr:to>
      <xdr:col>24</xdr:col>
      <xdr:colOff>63500</xdr:colOff>
      <xdr:row>108</xdr:row>
      <xdr:rowOff>154577</xdr:rowOff>
    </xdr:to>
    <xdr:cxnSp macro="">
      <xdr:nvCxnSpPr>
        <xdr:cNvPr id="220" name="直線コネクタ 219">
          <a:extLst>
            <a:ext uri="{FF2B5EF4-FFF2-40B4-BE49-F238E27FC236}">
              <a16:creationId xmlns:a16="http://schemas.microsoft.com/office/drawing/2014/main" id="{66876036-D321-42BB-A52B-DF0DEDD3982D}"/>
            </a:ext>
          </a:extLst>
        </xdr:cNvPr>
        <xdr:cNvCxnSpPr/>
      </xdr:nvCxnSpPr>
      <xdr:spPr>
        <a:xfrm>
          <a:off x="3797300" y="186352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31931</xdr:rowOff>
    </xdr:from>
    <xdr:to>
      <xdr:col>15</xdr:col>
      <xdr:colOff>101600</xdr:colOff>
      <xdr:row>108</xdr:row>
      <xdr:rowOff>133531</xdr:rowOff>
    </xdr:to>
    <xdr:sp macro="" textlink="">
      <xdr:nvSpPr>
        <xdr:cNvPr id="221" name="楕円 220">
          <a:extLst>
            <a:ext uri="{FF2B5EF4-FFF2-40B4-BE49-F238E27FC236}">
              <a16:creationId xmlns:a16="http://schemas.microsoft.com/office/drawing/2014/main" id="{4151634B-E562-49E1-B412-A43512EAA340}"/>
            </a:ext>
          </a:extLst>
        </xdr:cNvPr>
        <xdr:cNvSpPr/>
      </xdr:nvSpPr>
      <xdr:spPr>
        <a:xfrm>
          <a:off x="2857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82731</xdr:rowOff>
    </xdr:from>
    <xdr:to>
      <xdr:col>19</xdr:col>
      <xdr:colOff>177800</xdr:colOff>
      <xdr:row>108</xdr:row>
      <xdr:rowOff>118655</xdr:rowOff>
    </xdr:to>
    <xdr:cxnSp macro="">
      <xdr:nvCxnSpPr>
        <xdr:cNvPr id="222" name="直線コネクタ 221">
          <a:extLst>
            <a:ext uri="{FF2B5EF4-FFF2-40B4-BE49-F238E27FC236}">
              <a16:creationId xmlns:a16="http://schemas.microsoft.com/office/drawing/2014/main" id="{BDCC096B-E2FC-4BF2-A9CF-BA4D4D588E0B}"/>
            </a:ext>
          </a:extLst>
        </xdr:cNvPr>
        <xdr:cNvCxnSpPr/>
      </xdr:nvCxnSpPr>
      <xdr:spPr>
        <a:xfrm>
          <a:off x="2908300" y="1859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167458</xdr:rowOff>
    </xdr:from>
    <xdr:to>
      <xdr:col>10</xdr:col>
      <xdr:colOff>165100</xdr:colOff>
      <xdr:row>108</xdr:row>
      <xdr:rowOff>97608</xdr:rowOff>
    </xdr:to>
    <xdr:sp macro="" textlink="">
      <xdr:nvSpPr>
        <xdr:cNvPr id="223" name="楕円 222">
          <a:extLst>
            <a:ext uri="{FF2B5EF4-FFF2-40B4-BE49-F238E27FC236}">
              <a16:creationId xmlns:a16="http://schemas.microsoft.com/office/drawing/2014/main" id="{174831F5-6EBE-42C2-A149-A6D79352F41D}"/>
            </a:ext>
          </a:extLst>
        </xdr:cNvPr>
        <xdr:cNvSpPr/>
      </xdr:nvSpPr>
      <xdr:spPr>
        <a:xfrm>
          <a:off x="1968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46808</xdr:rowOff>
    </xdr:from>
    <xdr:to>
      <xdr:col>15</xdr:col>
      <xdr:colOff>50800</xdr:colOff>
      <xdr:row>108</xdr:row>
      <xdr:rowOff>82731</xdr:rowOff>
    </xdr:to>
    <xdr:cxnSp macro="">
      <xdr:nvCxnSpPr>
        <xdr:cNvPr id="224" name="直線コネクタ 223">
          <a:extLst>
            <a:ext uri="{FF2B5EF4-FFF2-40B4-BE49-F238E27FC236}">
              <a16:creationId xmlns:a16="http://schemas.microsoft.com/office/drawing/2014/main" id="{604172D5-ECC0-47AE-9C20-AD3A9C045E23}"/>
            </a:ext>
          </a:extLst>
        </xdr:cNvPr>
        <xdr:cNvCxnSpPr/>
      </xdr:nvCxnSpPr>
      <xdr:spPr>
        <a:xfrm>
          <a:off x="2019300" y="1856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131536</xdr:rowOff>
    </xdr:from>
    <xdr:to>
      <xdr:col>6</xdr:col>
      <xdr:colOff>38100</xdr:colOff>
      <xdr:row>108</xdr:row>
      <xdr:rowOff>61686</xdr:rowOff>
    </xdr:to>
    <xdr:sp macro="" textlink="">
      <xdr:nvSpPr>
        <xdr:cNvPr id="225" name="楕円 224">
          <a:extLst>
            <a:ext uri="{FF2B5EF4-FFF2-40B4-BE49-F238E27FC236}">
              <a16:creationId xmlns:a16="http://schemas.microsoft.com/office/drawing/2014/main" id="{92986AC2-F578-4933-91D5-4622C706A82E}"/>
            </a:ext>
          </a:extLst>
        </xdr:cNvPr>
        <xdr:cNvSpPr/>
      </xdr:nvSpPr>
      <xdr:spPr>
        <a:xfrm>
          <a:off x="1079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10886</xdr:rowOff>
    </xdr:from>
    <xdr:to>
      <xdr:col>10</xdr:col>
      <xdr:colOff>114300</xdr:colOff>
      <xdr:row>108</xdr:row>
      <xdr:rowOff>46808</xdr:rowOff>
    </xdr:to>
    <xdr:cxnSp macro="">
      <xdr:nvCxnSpPr>
        <xdr:cNvPr id="226" name="直線コネクタ 225">
          <a:extLst>
            <a:ext uri="{FF2B5EF4-FFF2-40B4-BE49-F238E27FC236}">
              <a16:creationId xmlns:a16="http://schemas.microsoft.com/office/drawing/2014/main" id="{34746998-9679-43D3-8883-15222CE957FE}"/>
            </a:ext>
          </a:extLst>
        </xdr:cNvPr>
        <xdr:cNvCxnSpPr/>
      </xdr:nvCxnSpPr>
      <xdr:spPr>
        <a:xfrm>
          <a:off x="1130300" y="1852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102706</xdr:rowOff>
    </xdr:from>
    <xdr:ext cx="405111" cy="259045"/>
    <xdr:sp macro="" textlink="">
      <xdr:nvSpPr>
        <xdr:cNvPr id="227" name="n_1aveValue【市民会館】&#10;有形固定資産減価償却率">
          <a:extLst>
            <a:ext uri="{FF2B5EF4-FFF2-40B4-BE49-F238E27FC236}">
              <a16:creationId xmlns:a16="http://schemas.microsoft.com/office/drawing/2014/main" id="{1E3EAEF7-8626-43DD-860E-6ED72AB1109F}"/>
            </a:ext>
          </a:extLst>
        </xdr:cNvPr>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56985</xdr:rowOff>
    </xdr:from>
    <xdr:ext cx="405111" cy="259045"/>
    <xdr:sp macro="" textlink="">
      <xdr:nvSpPr>
        <xdr:cNvPr id="228" name="n_2aveValue【市民会館】&#10;有形固定資産減価償却率">
          <a:extLst>
            <a:ext uri="{FF2B5EF4-FFF2-40B4-BE49-F238E27FC236}">
              <a16:creationId xmlns:a16="http://schemas.microsoft.com/office/drawing/2014/main" id="{0B951FEB-D4AB-42FF-8517-F4D095DD81C0}"/>
            </a:ext>
          </a:extLst>
        </xdr:cNvPr>
        <xdr:cNvSpPr txBox="1"/>
      </xdr:nvSpPr>
      <xdr:spPr>
        <a:xfrm>
          <a:off x="2705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34126</xdr:rowOff>
    </xdr:from>
    <xdr:ext cx="405111" cy="259045"/>
    <xdr:sp macro="" textlink="">
      <xdr:nvSpPr>
        <xdr:cNvPr id="229" name="n_3aveValue【市民会館】&#10;有形固定資産減価償却率">
          <a:extLst>
            <a:ext uri="{FF2B5EF4-FFF2-40B4-BE49-F238E27FC236}">
              <a16:creationId xmlns:a16="http://schemas.microsoft.com/office/drawing/2014/main" id="{C11E9F4B-323B-436E-8A47-19550E62BB92}"/>
            </a:ext>
          </a:extLst>
        </xdr:cNvPr>
        <xdr:cNvSpPr txBox="1"/>
      </xdr:nvSpPr>
      <xdr:spPr>
        <a:xfrm>
          <a:off x="1816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230" name="n_4aveValue【市民会館】&#10;有形固定資産減価償却率">
          <a:extLst>
            <a:ext uri="{FF2B5EF4-FFF2-40B4-BE49-F238E27FC236}">
              <a16:creationId xmlns:a16="http://schemas.microsoft.com/office/drawing/2014/main" id="{49B588DA-FCAA-4C33-BAAD-DEF03A105C74}"/>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160582</xdr:rowOff>
    </xdr:from>
    <xdr:ext cx="405111" cy="259045"/>
    <xdr:sp macro="" textlink="">
      <xdr:nvSpPr>
        <xdr:cNvPr id="231" name="n_1mainValue【市民会館】&#10;有形固定資産減価償却率">
          <a:extLst>
            <a:ext uri="{FF2B5EF4-FFF2-40B4-BE49-F238E27FC236}">
              <a16:creationId xmlns:a16="http://schemas.microsoft.com/office/drawing/2014/main" id="{9DA773A0-018F-4E61-A481-24B4CFF7B7B6}"/>
            </a:ext>
          </a:extLst>
        </xdr:cNvPr>
        <xdr:cNvSpPr txBox="1"/>
      </xdr:nvSpPr>
      <xdr:spPr>
        <a:xfrm>
          <a:off x="35820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124658</xdr:rowOff>
    </xdr:from>
    <xdr:ext cx="405111" cy="259045"/>
    <xdr:sp macro="" textlink="">
      <xdr:nvSpPr>
        <xdr:cNvPr id="232" name="n_2mainValue【市民会館】&#10;有形固定資産減価償却率">
          <a:extLst>
            <a:ext uri="{FF2B5EF4-FFF2-40B4-BE49-F238E27FC236}">
              <a16:creationId xmlns:a16="http://schemas.microsoft.com/office/drawing/2014/main" id="{8C3D347E-FF75-480C-807E-E446E2E9A562}"/>
            </a:ext>
          </a:extLst>
        </xdr:cNvPr>
        <xdr:cNvSpPr txBox="1"/>
      </xdr:nvSpPr>
      <xdr:spPr>
        <a:xfrm>
          <a:off x="27057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88735</xdr:rowOff>
    </xdr:from>
    <xdr:ext cx="405111" cy="259045"/>
    <xdr:sp macro="" textlink="">
      <xdr:nvSpPr>
        <xdr:cNvPr id="233" name="n_3mainValue【市民会館】&#10;有形固定資産減価償却率">
          <a:extLst>
            <a:ext uri="{FF2B5EF4-FFF2-40B4-BE49-F238E27FC236}">
              <a16:creationId xmlns:a16="http://schemas.microsoft.com/office/drawing/2014/main" id="{E8A8BAB0-9919-45FC-A3E6-93D76E70EC16}"/>
            </a:ext>
          </a:extLst>
        </xdr:cNvPr>
        <xdr:cNvSpPr txBox="1"/>
      </xdr:nvSpPr>
      <xdr:spPr>
        <a:xfrm>
          <a:off x="18167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52813</xdr:rowOff>
    </xdr:from>
    <xdr:ext cx="405111" cy="259045"/>
    <xdr:sp macro="" textlink="">
      <xdr:nvSpPr>
        <xdr:cNvPr id="234" name="n_4mainValue【市民会館】&#10;有形固定資産減価償却率">
          <a:extLst>
            <a:ext uri="{FF2B5EF4-FFF2-40B4-BE49-F238E27FC236}">
              <a16:creationId xmlns:a16="http://schemas.microsoft.com/office/drawing/2014/main" id="{B91C967D-5AF6-4FBD-9611-621A9248DCF7}"/>
            </a:ext>
          </a:extLst>
        </xdr:cNvPr>
        <xdr:cNvSpPr txBox="1"/>
      </xdr:nvSpPr>
      <xdr:spPr>
        <a:xfrm>
          <a:off x="927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5" name="正方形/長方形 234">
          <a:extLst>
            <a:ext uri="{FF2B5EF4-FFF2-40B4-BE49-F238E27FC236}">
              <a16:creationId xmlns:a16="http://schemas.microsoft.com/office/drawing/2014/main" id="{B13DD650-810E-4876-B1BA-F7E4BDE3F6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6" name="正方形/長方形 235">
          <a:extLst>
            <a:ext uri="{FF2B5EF4-FFF2-40B4-BE49-F238E27FC236}">
              <a16:creationId xmlns:a16="http://schemas.microsoft.com/office/drawing/2014/main" id="{B003341C-6E08-457F-BF09-345612161C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7" name="正方形/長方形 236">
          <a:extLst>
            <a:ext uri="{FF2B5EF4-FFF2-40B4-BE49-F238E27FC236}">
              <a16:creationId xmlns:a16="http://schemas.microsoft.com/office/drawing/2014/main" id="{2ACA53E0-9F7F-4929-9386-82486E3B33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8" name="正方形/長方形 237">
          <a:extLst>
            <a:ext uri="{FF2B5EF4-FFF2-40B4-BE49-F238E27FC236}">
              <a16:creationId xmlns:a16="http://schemas.microsoft.com/office/drawing/2014/main" id="{ED40AC54-3CB9-40F7-9BB1-4B9134A650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9" name="正方形/長方形 238">
          <a:extLst>
            <a:ext uri="{FF2B5EF4-FFF2-40B4-BE49-F238E27FC236}">
              <a16:creationId xmlns:a16="http://schemas.microsoft.com/office/drawing/2014/main" id="{E18BE541-7F50-4686-AAB6-65FC02EF1D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0" name="正方形/長方形 239">
          <a:extLst>
            <a:ext uri="{FF2B5EF4-FFF2-40B4-BE49-F238E27FC236}">
              <a16:creationId xmlns:a16="http://schemas.microsoft.com/office/drawing/2014/main" id="{32188AE8-AD18-4041-BE76-B3E79A53C4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1" name="正方形/長方形 240">
          <a:extLst>
            <a:ext uri="{FF2B5EF4-FFF2-40B4-BE49-F238E27FC236}">
              <a16:creationId xmlns:a16="http://schemas.microsoft.com/office/drawing/2014/main" id="{3F1288B1-D9B1-4F56-8EF0-29385894B0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2" name="正方形/長方形 241">
          <a:extLst>
            <a:ext uri="{FF2B5EF4-FFF2-40B4-BE49-F238E27FC236}">
              <a16:creationId xmlns:a16="http://schemas.microsoft.com/office/drawing/2014/main" id="{E236F3E9-7BD0-4746-94E6-FB5BE75291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3" name="テキスト ボックス 242">
          <a:extLst>
            <a:ext uri="{FF2B5EF4-FFF2-40B4-BE49-F238E27FC236}">
              <a16:creationId xmlns:a16="http://schemas.microsoft.com/office/drawing/2014/main" id="{26B4A934-75C4-4A7B-BE3A-C520135A133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4" name="直線コネクタ 243">
          <a:extLst>
            <a:ext uri="{FF2B5EF4-FFF2-40B4-BE49-F238E27FC236}">
              <a16:creationId xmlns:a16="http://schemas.microsoft.com/office/drawing/2014/main" id="{D695A65D-5D98-48E8-9EC4-6ACF38F2A3C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5" name="直線コネクタ 244">
          <a:extLst>
            <a:ext uri="{FF2B5EF4-FFF2-40B4-BE49-F238E27FC236}">
              <a16:creationId xmlns:a16="http://schemas.microsoft.com/office/drawing/2014/main" id="{B15A3EF7-9152-440D-AFDF-85ECDE3AAB4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6" name="テキスト ボックス 245">
          <a:extLst>
            <a:ext uri="{FF2B5EF4-FFF2-40B4-BE49-F238E27FC236}">
              <a16:creationId xmlns:a16="http://schemas.microsoft.com/office/drawing/2014/main" id="{E750D976-F656-41ED-B7AF-7A3B5366F7E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7" name="直線コネクタ 246">
          <a:extLst>
            <a:ext uri="{FF2B5EF4-FFF2-40B4-BE49-F238E27FC236}">
              <a16:creationId xmlns:a16="http://schemas.microsoft.com/office/drawing/2014/main" id="{EA402F08-CAED-4A07-8472-5B6B7CB3C36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8" name="テキスト ボックス 247">
          <a:extLst>
            <a:ext uri="{FF2B5EF4-FFF2-40B4-BE49-F238E27FC236}">
              <a16:creationId xmlns:a16="http://schemas.microsoft.com/office/drawing/2014/main" id="{6F3D0322-77A0-4A1A-A7D0-3AD250C71D6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9" name="直線コネクタ 248">
          <a:extLst>
            <a:ext uri="{FF2B5EF4-FFF2-40B4-BE49-F238E27FC236}">
              <a16:creationId xmlns:a16="http://schemas.microsoft.com/office/drawing/2014/main" id="{976B93ED-F170-4E65-8B75-50838D599E2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0" name="テキスト ボックス 249">
          <a:extLst>
            <a:ext uri="{FF2B5EF4-FFF2-40B4-BE49-F238E27FC236}">
              <a16:creationId xmlns:a16="http://schemas.microsoft.com/office/drawing/2014/main" id="{4FB1CCFE-3EEC-4B75-91B3-EF97BA0F0E7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1" name="直線コネクタ 250">
          <a:extLst>
            <a:ext uri="{FF2B5EF4-FFF2-40B4-BE49-F238E27FC236}">
              <a16:creationId xmlns:a16="http://schemas.microsoft.com/office/drawing/2014/main" id="{BDB22A61-B2B9-4A05-9079-616AADBA765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2" name="テキスト ボックス 251">
          <a:extLst>
            <a:ext uri="{FF2B5EF4-FFF2-40B4-BE49-F238E27FC236}">
              <a16:creationId xmlns:a16="http://schemas.microsoft.com/office/drawing/2014/main" id="{F9192F3C-92A3-4016-969A-8A39F03BA1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3" name="直線コネクタ 252">
          <a:extLst>
            <a:ext uri="{FF2B5EF4-FFF2-40B4-BE49-F238E27FC236}">
              <a16:creationId xmlns:a16="http://schemas.microsoft.com/office/drawing/2014/main" id="{377244BE-93B4-417E-BCB5-1E31E19EC52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4" name="テキスト ボックス 253">
          <a:extLst>
            <a:ext uri="{FF2B5EF4-FFF2-40B4-BE49-F238E27FC236}">
              <a16:creationId xmlns:a16="http://schemas.microsoft.com/office/drawing/2014/main" id="{76CAA922-FA23-4CA9-A033-27BF85600B2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5" name="直線コネクタ 254">
          <a:extLst>
            <a:ext uri="{FF2B5EF4-FFF2-40B4-BE49-F238E27FC236}">
              <a16:creationId xmlns:a16="http://schemas.microsoft.com/office/drawing/2014/main" id="{E1C127E2-1270-4E87-AA6D-7DED9578960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6" name="テキスト ボックス 255">
          <a:extLst>
            <a:ext uri="{FF2B5EF4-FFF2-40B4-BE49-F238E27FC236}">
              <a16:creationId xmlns:a16="http://schemas.microsoft.com/office/drawing/2014/main" id="{9D7E4911-6C44-4AFA-A30F-E9019EA61C6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7" name="【市民会館】&#10;一人当たり面積グラフ枠">
          <a:extLst>
            <a:ext uri="{FF2B5EF4-FFF2-40B4-BE49-F238E27FC236}">
              <a16:creationId xmlns:a16="http://schemas.microsoft.com/office/drawing/2014/main" id="{9CB0E8EA-AC24-42BE-80CB-F8485E157C1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26670</xdr:rowOff>
    </xdr:from>
    <xdr:to>
      <xdr:col>54</xdr:col>
      <xdr:colOff>189865</xdr:colOff>
      <xdr:row>108</xdr:row>
      <xdr:rowOff>141732</xdr:rowOff>
    </xdr:to>
    <xdr:cxnSp macro="">
      <xdr:nvCxnSpPr>
        <xdr:cNvPr id="258" name="直線コネクタ 257">
          <a:extLst>
            <a:ext uri="{FF2B5EF4-FFF2-40B4-BE49-F238E27FC236}">
              <a16:creationId xmlns:a16="http://schemas.microsoft.com/office/drawing/2014/main" id="{AC3604D4-50AB-40ED-95DE-5C5B44CF89F5}"/>
            </a:ext>
          </a:extLst>
        </xdr:cNvPr>
        <xdr:cNvCxnSpPr/>
      </xdr:nvCxnSpPr>
      <xdr:spPr>
        <a:xfrm flipV="1">
          <a:off x="10476865" y="17343120"/>
          <a:ext cx="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259" name="【市民会館】&#10;一人当たり面積最小値テキスト">
          <a:extLst>
            <a:ext uri="{FF2B5EF4-FFF2-40B4-BE49-F238E27FC236}">
              <a16:creationId xmlns:a16="http://schemas.microsoft.com/office/drawing/2014/main" id="{A7B57E44-6054-4E3A-AF19-9EA37A5D76CA}"/>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260" name="直線コネクタ 259">
          <a:extLst>
            <a:ext uri="{FF2B5EF4-FFF2-40B4-BE49-F238E27FC236}">
              <a16:creationId xmlns:a16="http://schemas.microsoft.com/office/drawing/2014/main" id="{1A3EFF8F-E341-4A03-93B9-34BA2CB16EF0}"/>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144797</xdr:rowOff>
    </xdr:from>
    <xdr:ext cx="469744" cy="259045"/>
    <xdr:sp macro="" textlink="">
      <xdr:nvSpPr>
        <xdr:cNvPr id="261" name="【市民会館】&#10;一人当たり面積最大値テキスト">
          <a:extLst>
            <a:ext uri="{FF2B5EF4-FFF2-40B4-BE49-F238E27FC236}">
              <a16:creationId xmlns:a16="http://schemas.microsoft.com/office/drawing/2014/main" id="{9FB678FB-37E5-4D78-86F7-DEDDF8821FDF}"/>
            </a:ext>
          </a:extLst>
        </xdr:cNvPr>
        <xdr:cNvSpPr txBox="1"/>
      </xdr:nvSpPr>
      <xdr:spPr>
        <a:xfrm>
          <a:off x="10515600" y="1711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26670</xdr:rowOff>
    </xdr:from>
    <xdr:to>
      <xdr:col>55</xdr:col>
      <xdr:colOff>88900</xdr:colOff>
      <xdr:row>101</xdr:row>
      <xdr:rowOff>26670</xdr:rowOff>
    </xdr:to>
    <xdr:cxnSp macro="">
      <xdr:nvCxnSpPr>
        <xdr:cNvPr id="262" name="直線コネクタ 261">
          <a:extLst>
            <a:ext uri="{FF2B5EF4-FFF2-40B4-BE49-F238E27FC236}">
              <a16:creationId xmlns:a16="http://schemas.microsoft.com/office/drawing/2014/main" id="{4C3C1A7F-8629-4F49-86CF-6824C7599F0B}"/>
            </a:ext>
          </a:extLst>
        </xdr:cNvPr>
        <xdr:cNvCxnSpPr/>
      </xdr:nvCxnSpPr>
      <xdr:spPr>
        <a:xfrm>
          <a:off x="10388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113555</xdr:rowOff>
    </xdr:from>
    <xdr:ext cx="469744" cy="259045"/>
    <xdr:sp macro="" textlink="">
      <xdr:nvSpPr>
        <xdr:cNvPr id="263" name="【市民会館】&#10;一人当たり面積平均値テキスト">
          <a:extLst>
            <a:ext uri="{FF2B5EF4-FFF2-40B4-BE49-F238E27FC236}">
              <a16:creationId xmlns:a16="http://schemas.microsoft.com/office/drawing/2014/main" id="{43B2E4FC-A3E9-46C7-A890-BE80F509BFD1}"/>
            </a:ext>
          </a:extLst>
        </xdr:cNvPr>
        <xdr:cNvSpPr txBox="1"/>
      </xdr:nvSpPr>
      <xdr:spPr>
        <a:xfrm>
          <a:off x="10515600" y="1828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135128</xdr:rowOff>
    </xdr:from>
    <xdr:to>
      <xdr:col>55</xdr:col>
      <xdr:colOff>50800</xdr:colOff>
      <xdr:row>107</xdr:row>
      <xdr:rowOff>65278</xdr:rowOff>
    </xdr:to>
    <xdr:sp macro="" textlink="">
      <xdr:nvSpPr>
        <xdr:cNvPr id="264" name="フローチャート: 判断 263">
          <a:extLst>
            <a:ext uri="{FF2B5EF4-FFF2-40B4-BE49-F238E27FC236}">
              <a16:creationId xmlns:a16="http://schemas.microsoft.com/office/drawing/2014/main" id="{88BE6F34-E09B-41AB-A842-9F87974FB984}"/>
            </a:ext>
          </a:extLst>
        </xdr:cNvPr>
        <xdr:cNvSpPr/>
      </xdr:nvSpPr>
      <xdr:spPr>
        <a:xfrm>
          <a:off x="104267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142748</xdr:rowOff>
    </xdr:from>
    <xdr:to>
      <xdr:col>50</xdr:col>
      <xdr:colOff>165100</xdr:colOff>
      <xdr:row>107</xdr:row>
      <xdr:rowOff>72898</xdr:rowOff>
    </xdr:to>
    <xdr:sp macro="" textlink="">
      <xdr:nvSpPr>
        <xdr:cNvPr id="265" name="フローチャート: 判断 264">
          <a:extLst>
            <a:ext uri="{FF2B5EF4-FFF2-40B4-BE49-F238E27FC236}">
              <a16:creationId xmlns:a16="http://schemas.microsoft.com/office/drawing/2014/main" id="{59469B42-FFCE-431E-A5A0-E05649C0A014}"/>
            </a:ext>
          </a:extLst>
        </xdr:cNvPr>
        <xdr:cNvSpPr/>
      </xdr:nvSpPr>
      <xdr:spPr>
        <a:xfrm>
          <a:off x="9588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266" name="フローチャート: 判断 265">
          <a:extLst>
            <a:ext uri="{FF2B5EF4-FFF2-40B4-BE49-F238E27FC236}">
              <a16:creationId xmlns:a16="http://schemas.microsoft.com/office/drawing/2014/main" id="{AC4D1CB9-7746-4A01-BEA2-1FF54E4E30AA}"/>
            </a:ext>
          </a:extLst>
        </xdr:cNvPr>
        <xdr:cNvSpPr/>
      </xdr:nvSpPr>
      <xdr:spPr>
        <a:xfrm>
          <a:off x="8699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39115</xdr:rowOff>
    </xdr:from>
    <xdr:to>
      <xdr:col>41</xdr:col>
      <xdr:colOff>101600</xdr:colOff>
      <xdr:row>107</xdr:row>
      <xdr:rowOff>140715</xdr:rowOff>
    </xdr:to>
    <xdr:sp macro="" textlink="">
      <xdr:nvSpPr>
        <xdr:cNvPr id="267" name="フローチャート: 判断 266">
          <a:extLst>
            <a:ext uri="{FF2B5EF4-FFF2-40B4-BE49-F238E27FC236}">
              <a16:creationId xmlns:a16="http://schemas.microsoft.com/office/drawing/2014/main" id="{BD61F6AB-ADAC-4C06-A8A3-FF03CAF42ABD}"/>
            </a:ext>
          </a:extLst>
        </xdr:cNvPr>
        <xdr:cNvSpPr/>
      </xdr:nvSpPr>
      <xdr:spPr>
        <a:xfrm>
          <a:off x="7810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268" name="フローチャート: 判断 267">
          <a:extLst>
            <a:ext uri="{FF2B5EF4-FFF2-40B4-BE49-F238E27FC236}">
              <a16:creationId xmlns:a16="http://schemas.microsoft.com/office/drawing/2014/main" id="{6B622C0A-3969-4A6E-8420-48D160FC73C3}"/>
            </a:ext>
          </a:extLst>
        </xdr:cNvPr>
        <xdr:cNvSpPr/>
      </xdr:nvSpPr>
      <xdr:spPr>
        <a:xfrm>
          <a:off x="6921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9" name="テキスト ボックス 268">
          <a:extLst>
            <a:ext uri="{FF2B5EF4-FFF2-40B4-BE49-F238E27FC236}">
              <a16:creationId xmlns:a16="http://schemas.microsoft.com/office/drawing/2014/main" id="{75E00719-D5F4-4658-8707-78ED162E51E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D95DDFE7-3BBF-4EDD-A374-4203EB026AF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7C9E0997-EB7A-4DCC-ADD9-7AC68CFFB22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F26DB9F9-BD11-4273-A104-80039F4E0B0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FC145B3A-0D31-45D0-81ED-440623F2675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274" name="楕円 273">
          <a:extLst>
            <a:ext uri="{FF2B5EF4-FFF2-40B4-BE49-F238E27FC236}">
              <a16:creationId xmlns:a16="http://schemas.microsoft.com/office/drawing/2014/main" id="{EE543CEC-352B-44A1-A282-08DF5BE451B3}"/>
            </a:ext>
          </a:extLst>
        </xdr:cNvPr>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93997</xdr:rowOff>
    </xdr:from>
    <xdr:ext cx="469744" cy="259045"/>
    <xdr:sp macro="" textlink="">
      <xdr:nvSpPr>
        <xdr:cNvPr id="275" name="【市民会館】&#10;一人当たり面積該当値テキスト">
          <a:extLst>
            <a:ext uri="{FF2B5EF4-FFF2-40B4-BE49-F238E27FC236}">
              <a16:creationId xmlns:a16="http://schemas.microsoft.com/office/drawing/2014/main" id="{090342E0-7337-4431-987A-26612FF47E97}"/>
            </a:ext>
          </a:extLst>
        </xdr:cNvPr>
        <xdr:cNvSpPr txBox="1"/>
      </xdr:nvSpPr>
      <xdr:spPr>
        <a:xfrm>
          <a:off x="10515600" y="180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76454</xdr:rowOff>
    </xdr:from>
    <xdr:to>
      <xdr:col>50</xdr:col>
      <xdr:colOff>165100</xdr:colOff>
      <xdr:row>107</xdr:row>
      <xdr:rowOff>6604</xdr:rowOff>
    </xdr:to>
    <xdr:sp macro="" textlink="">
      <xdr:nvSpPr>
        <xdr:cNvPr id="276" name="楕円 275">
          <a:extLst>
            <a:ext uri="{FF2B5EF4-FFF2-40B4-BE49-F238E27FC236}">
              <a16:creationId xmlns:a16="http://schemas.microsoft.com/office/drawing/2014/main" id="{5595310E-8F40-49EF-853A-76CFC351E2AD}"/>
            </a:ext>
          </a:extLst>
        </xdr:cNvPr>
        <xdr:cNvSpPr/>
      </xdr:nvSpPr>
      <xdr:spPr>
        <a:xfrm>
          <a:off x="9588500" y="182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127254</xdr:rowOff>
    </xdr:to>
    <xdr:cxnSp macro="">
      <xdr:nvCxnSpPr>
        <xdr:cNvPr id="277" name="直線コネクタ 276">
          <a:extLst>
            <a:ext uri="{FF2B5EF4-FFF2-40B4-BE49-F238E27FC236}">
              <a16:creationId xmlns:a16="http://schemas.microsoft.com/office/drawing/2014/main" id="{FA2B16C8-84E6-49B0-AA47-15A6BB78CB6F}"/>
            </a:ext>
          </a:extLst>
        </xdr:cNvPr>
        <xdr:cNvCxnSpPr/>
      </xdr:nvCxnSpPr>
      <xdr:spPr>
        <a:xfrm flipV="1">
          <a:off x="9639300" y="1829562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81026</xdr:rowOff>
    </xdr:from>
    <xdr:to>
      <xdr:col>46</xdr:col>
      <xdr:colOff>38100</xdr:colOff>
      <xdr:row>107</xdr:row>
      <xdr:rowOff>11176</xdr:rowOff>
    </xdr:to>
    <xdr:sp macro="" textlink="">
      <xdr:nvSpPr>
        <xdr:cNvPr id="278" name="楕円 277">
          <a:extLst>
            <a:ext uri="{FF2B5EF4-FFF2-40B4-BE49-F238E27FC236}">
              <a16:creationId xmlns:a16="http://schemas.microsoft.com/office/drawing/2014/main" id="{CB4DBE67-02F1-47BE-B661-3439CD9D4959}"/>
            </a:ext>
          </a:extLst>
        </xdr:cNvPr>
        <xdr:cNvSpPr/>
      </xdr:nvSpPr>
      <xdr:spPr>
        <a:xfrm>
          <a:off x="8699500" y="182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127254</xdr:rowOff>
    </xdr:from>
    <xdr:to>
      <xdr:col>50</xdr:col>
      <xdr:colOff>114300</xdr:colOff>
      <xdr:row>106</xdr:row>
      <xdr:rowOff>131826</xdr:rowOff>
    </xdr:to>
    <xdr:cxnSp macro="">
      <xdr:nvCxnSpPr>
        <xdr:cNvPr id="279" name="直線コネクタ 278">
          <a:extLst>
            <a:ext uri="{FF2B5EF4-FFF2-40B4-BE49-F238E27FC236}">
              <a16:creationId xmlns:a16="http://schemas.microsoft.com/office/drawing/2014/main" id="{FCF02AED-243A-4006-94FD-A6886ED953D1}"/>
            </a:ext>
          </a:extLst>
        </xdr:cNvPr>
        <xdr:cNvCxnSpPr/>
      </xdr:nvCxnSpPr>
      <xdr:spPr>
        <a:xfrm flipV="1">
          <a:off x="8750300" y="183009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85598</xdr:rowOff>
    </xdr:from>
    <xdr:to>
      <xdr:col>41</xdr:col>
      <xdr:colOff>101600</xdr:colOff>
      <xdr:row>107</xdr:row>
      <xdr:rowOff>15748</xdr:rowOff>
    </xdr:to>
    <xdr:sp macro="" textlink="">
      <xdr:nvSpPr>
        <xdr:cNvPr id="280" name="楕円 279">
          <a:extLst>
            <a:ext uri="{FF2B5EF4-FFF2-40B4-BE49-F238E27FC236}">
              <a16:creationId xmlns:a16="http://schemas.microsoft.com/office/drawing/2014/main" id="{4DF23303-9D06-4C57-BA3E-660FED5FC94B}"/>
            </a:ext>
          </a:extLst>
        </xdr:cNvPr>
        <xdr:cNvSpPr/>
      </xdr:nvSpPr>
      <xdr:spPr>
        <a:xfrm>
          <a:off x="7810500" y="182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131826</xdr:rowOff>
    </xdr:from>
    <xdr:to>
      <xdr:col>45</xdr:col>
      <xdr:colOff>177800</xdr:colOff>
      <xdr:row>106</xdr:row>
      <xdr:rowOff>136398</xdr:rowOff>
    </xdr:to>
    <xdr:cxnSp macro="">
      <xdr:nvCxnSpPr>
        <xdr:cNvPr id="281" name="直線コネクタ 280">
          <a:extLst>
            <a:ext uri="{FF2B5EF4-FFF2-40B4-BE49-F238E27FC236}">
              <a16:creationId xmlns:a16="http://schemas.microsoft.com/office/drawing/2014/main" id="{A919AE4F-035E-4015-9925-57094CF4F9F1}"/>
            </a:ext>
          </a:extLst>
        </xdr:cNvPr>
        <xdr:cNvCxnSpPr/>
      </xdr:nvCxnSpPr>
      <xdr:spPr>
        <a:xfrm flipV="1">
          <a:off x="7861300" y="183055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91694</xdr:rowOff>
    </xdr:from>
    <xdr:to>
      <xdr:col>36</xdr:col>
      <xdr:colOff>165100</xdr:colOff>
      <xdr:row>107</xdr:row>
      <xdr:rowOff>21844</xdr:rowOff>
    </xdr:to>
    <xdr:sp macro="" textlink="">
      <xdr:nvSpPr>
        <xdr:cNvPr id="282" name="楕円 281">
          <a:extLst>
            <a:ext uri="{FF2B5EF4-FFF2-40B4-BE49-F238E27FC236}">
              <a16:creationId xmlns:a16="http://schemas.microsoft.com/office/drawing/2014/main" id="{7F1CD0B4-D882-4238-97E6-5627B54D0D8C}"/>
            </a:ext>
          </a:extLst>
        </xdr:cNvPr>
        <xdr:cNvSpPr/>
      </xdr:nvSpPr>
      <xdr:spPr>
        <a:xfrm>
          <a:off x="6921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136398</xdr:rowOff>
    </xdr:from>
    <xdr:to>
      <xdr:col>41</xdr:col>
      <xdr:colOff>50800</xdr:colOff>
      <xdr:row>106</xdr:row>
      <xdr:rowOff>142494</xdr:rowOff>
    </xdr:to>
    <xdr:cxnSp macro="">
      <xdr:nvCxnSpPr>
        <xdr:cNvPr id="283" name="直線コネクタ 282">
          <a:extLst>
            <a:ext uri="{FF2B5EF4-FFF2-40B4-BE49-F238E27FC236}">
              <a16:creationId xmlns:a16="http://schemas.microsoft.com/office/drawing/2014/main" id="{6E462661-FFF1-4442-B81E-67D358FA0CD1}"/>
            </a:ext>
          </a:extLst>
        </xdr:cNvPr>
        <xdr:cNvCxnSpPr/>
      </xdr:nvCxnSpPr>
      <xdr:spPr>
        <a:xfrm flipV="1">
          <a:off x="6972300" y="183100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64025</xdr:rowOff>
    </xdr:from>
    <xdr:ext cx="469744" cy="259045"/>
    <xdr:sp macro="" textlink="">
      <xdr:nvSpPr>
        <xdr:cNvPr id="284" name="n_1aveValue【市民会館】&#10;一人当たり面積">
          <a:extLst>
            <a:ext uri="{FF2B5EF4-FFF2-40B4-BE49-F238E27FC236}">
              <a16:creationId xmlns:a16="http://schemas.microsoft.com/office/drawing/2014/main" id="{C5B800A9-FCF4-473E-A20B-2E00CA26D42F}"/>
            </a:ext>
          </a:extLst>
        </xdr:cNvPr>
        <xdr:cNvSpPr txBox="1"/>
      </xdr:nvSpPr>
      <xdr:spPr>
        <a:xfrm>
          <a:off x="93917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285" name="n_2aveValue【市民会館】&#10;一人当たり面積">
          <a:extLst>
            <a:ext uri="{FF2B5EF4-FFF2-40B4-BE49-F238E27FC236}">
              <a16:creationId xmlns:a16="http://schemas.microsoft.com/office/drawing/2014/main" id="{C73AEC13-12E0-45B9-9A5C-DD18306C881B}"/>
            </a:ext>
          </a:extLst>
        </xdr:cNvPr>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286" name="n_3aveValue【市民会館】&#10;一人当たり面積">
          <a:extLst>
            <a:ext uri="{FF2B5EF4-FFF2-40B4-BE49-F238E27FC236}">
              <a16:creationId xmlns:a16="http://schemas.microsoft.com/office/drawing/2014/main" id="{0F852EC6-B284-40F8-B1EB-767172DDA55A}"/>
            </a:ext>
          </a:extLst>
        </xdr:cNvPr>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287" name="n_4aveValue【市民会館】&#10;一人当たり面積">
          <a:extLst>
            <a:ext uri="{FF2B5EF4-FFF2-40B4-BE49-F238E27FC236}">
              <a16:creationId xmlns:a16="http://schemas.microsoft.com/office/drawing/2014/main" id="{EC3CCD0A-9E41-43F2-95D6-BC0FBBED7BD4}"/>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23131</xdr:rowOff>
    </xdr:from>
    <xdr:ext cx="469744" cy="259045"/>
    <xdr:sp macro="" textlink="">
      <xdr:nvSpPr>
        <xdr:cNvPr id="288" name="n_1mainValue【市民会館】&#10;一人当たり面積">
          <a:extLst>
            <a:ext uri="{FF2B5EF4-FFF2-40B4-BE49-F238E27FC236}">
              <a16:creationId xmlns:a16="http://schemas.microsoft.com/office/drawing/2014/main" id="{2C3880F7-D242-4449-8D73-9F623E66BCBB}"/>
            </a:ext>
          </a:extLst>
        </xdr:cNvPr>
        <xdr:cNvSpPr txBox="1"/>
      </xdr:nvSpPr>
      <xdr:spPr>
        <a:xfrm>
          <a:off x="9391727" y="180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27703</xdr:rowOff>
    </xdr:from>
    <xdr:ext cx="469744" cy="259045"/>
    <xdr:sp macro="" textlink="">
      <xdr:nvSpPr>
        <xdr:cNvPr id="289" name="n_2mainValue【市民会館】&#10;一人当たり面積">
          <a:extLst>
            <a:ext uri="{FF2B5EF4-FFF2-40B4-BE49-F238E27FC236}">
              <a16:creationId xmlns:a16="http://schemas.microsoft.com/office/drawing/2014/main" id="{8DAAE6EA-73A0-4759-8D77-0C63A788ADF0}"/>
            </a:ext>
          </a:extLst>
        </xdr:cNvPr>
        <xdr:cNvSpPr txBox="1"/>
      </xdr:nvSpPr>
      <xdr:spPr>
        <a:xfrm>
          <a:off x="8515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32275</xdr:rowOff>
    </xdr:from>
    <xdr:ext cx="469744" cy="259045"/>
    <xdr:sp macro="" textlink="">
      <xdr:nvSpPr>
        <xdr:cNvPr id="290" name="n_3mainValue【市民会館】&#10;一人当たり面積">
          <a:extLst>
            <a:ext uri="{FF2B5EF4-FFF2-40B4-BE49-F238E27FC236}">
              <a16:creationId xmlns:a16="http://schemas.microsoft.com/office/drawing/2014/main" id="{300F49EA-81C5-4728-B64E-588740D397BD}"/>
            </a:ext>
          </a:extLst>
        </xdr:cNvPr>
        <xdr:cNvSpPr txBox="1"/>
      </xdr:nvSpPr>
      <xdr:spPr>
        <a:xfrm>
          <a:off x="7626427" y="180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38371</xdr:rowOff>
    </xdr:from>
    <xdr:ext cx="469744" cy="259045"/>
    <xdr:sp macro="" textlink="">
      <xdr:nvSpPr>
        <xdr:cNvPr id="291" name="n_4mainValue【市民会館】&#10;一人当たり面積">
          <a:extLst>
            <a:ext uri="{FF2B5EF4-FFF2-40B4-BE49-F238E27FC236}">
              <a16:creationId xmlns:a16="http://schemas.microsoft.com/office/drawing/2014/main" id="{DF4F6AB0-1A9B-4497-B936-9F01B127C0C5}"/>
            </a:ext>
          </a:extLst>
        </xdr:cNvPr>
        <xdr:cNvSpPr txBox="1"/>
      </xdr:nvSpPr>
      <xdr:spPr>
        <a:xfrm>
          <a:off x="67374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F6B420CD-A132-43D6-8F89-46A417F348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858D2F7A-8D1B-46D7-A6F4-5AA6A786E7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CB5C0E46-78F3-4B89-A23F-1706B4C516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55AF32A0-7D07-4D95-A95F-E30F58E7E4C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51F83868-9DE1-488F-87E9-9A00AB0597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1102617A-B7B2-46EE-8AE7-6347CA0B40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42A3E4CB-301A-461F-B97A-97625A0429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88F13E20-737D-4BB3-BF73-2709E442C506}"/>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a:extLst>
            <a:ext uri="{FF2B5EF4-FFF2-40B4-BE49-F238E27FC236}">
              <a16:creationId xmlns:a16="http://schemas.microsoft.com/office/drawing/2014/main" id="{9286B3F6-F9B4-43BB-AABC-F093384F5A5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a:extLst>
            <a:ext uri="{FF2B5EF4-FFF2-40B4-BE49-F238E27FC236}">
              <a16:creationId xmlns:a16="http://schemas.microsoft.com/office/drawing/2014/main" id="{4186B1B4-D950-46F3-A7E4-E2EEE99911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a:extLst>
            <a:ext uri="{FF2B5EF4-FFF2-40B4-BE49-F238E27FC236}">
              <a16:creationId xmlns:a16="http://schemas.microsoft.com/office/drawing/2014/main" id="{7E263346-F038-4649-9761-F0470C61507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a:extLst>
            <a:ext uri="{FF2B5EF4-FFF2-40B4-BE49-F238E27FC236}">
              <a16:creationId xmlns:a16="http://schemas.microsoft.com/office/drawing/2014/main" id="{9CBA2411-6188-4A3D-83F6-C1A839F96A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a:extLst>
            <a:ext uri="{FF2B5EF4-FFF2-40B4-BE49-F238E27FC236}">
              <a16:creationId xmlns:a16="http://schemas.microsoft.com/office/drawing/2014/main" id="{4274E842-93D8-454C-BD62-11633FF7314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a:extLst>
            <a:ext uri="{FF2B5EF4-FFF2-40B4-BE49-F238E27FC236}">
              <a16:creationId xmlns:a16="http://schemas.microsoft.com/office/drawing/2014/main" id="{11535C06-CF8C-4AC3-A466-387AD2FC6BC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a:extLst>
            <a:ext uri="{FF2B5EF4-FFF2-40B4-BE49-F238E27FC236}">
              <a16:creationId xmlns:a16="http://schemas.microsoft.com/office/drawing/2014/main" id="{A025D44C-E4FC-4FC0-BC82-720804700A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a:extLst>
            <a:ext uri="{FF2B5EF4-FFF2-40B4-BE49-F238E27FC236}">
              <a16:creationId xmlns:a16="http://schemas.microsoft.com/office/drawing/2014/main" id="{98ECB67D-0472-4725-AD49-4841BD4D2C1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a:extLst>
            <a:ext uri="{FF2B5EF4-FFF2-40B4-BE49-F238E27FC236}">
              <a16:creationId xmlns:a16="http://schemas.microsoft.com/office/drawing/2014/main" id="{9E488191-8D2B-4323-858B-7C69DB8AAD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a:extLst>
            <a:ext uri="{FF2B5EF4-FFF2-40B4-BE49-F238E27FC236}">
              <a16:creationId xmlns:a16="http://schemas.microsoft.com/office/drawing/2014/main" id="{BF14DA8D-5511-443C-BFB3-518225B128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a:extLst>
            <a:ext uri="{FF2B5EF4-FFF2-40B4-BE49-F238E27FC236}">
              <a16:creationId xmlns:a16="http://schemas.microsoft.com/office/drawing/2014/main" id="{5DB73823-1F21-48B4-9301-73DEAAE812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a:extLst>
            <a:ext uri="{FF2B5EF4-FFF2-40B4-BE49-F238E27FC236}">
              <a16:creationId xmlns:a16="http://schemas.microsoft.com/office/drawing/2014/main" id="{7650F8C8-0C2E-4877-AFFD-68A660C795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a:extLst>
            <a:ext uri="{FF2B5EF4-FFF2-40B4-BE49-F238E27FC236}">
              <a16:creationId xmlns:a16="http://schemas.microsoft.com/office/drawing/2014/main" id="{54F5D43C-219A-4B7D-8EDD-2BCF520DF06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a:extLst>
            <a:ext uri="{FF2B5EF4-FFF2-40B4-BE49-F238E27FC236}">
              <a16:creationId xmlns:a16="http://schemas.microsoft.com/office/drawing/2014/main" id="{5A060871-6F0C-4EFD-8B73-8F5C4145AA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a:extLst>
            <a:ext uri="{FF2B5EF4-FFF2-40B4-BE49-F238E27FC236}">
              <a16:creationId xmlns:a16="http://schemas.microsoft.com/office/drawing/2014/main" id="{EA782D99-1C58-40A8-8BED-82CE199FFFF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a:extLst>
            <a:ext uri="{FF2B5EF4-FFF2-40B4-BE49-F238E27FC236}">
              <a16:creationId xmlns:a16="http://schemas.microsoft.com/office/drawing/2014/main" id="{B3E9482B-C482-4A87-8714-F6CC3D40EC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a:extLst>
            <a:ext uri="{FF2B5EF4-FFF2-40B4-BE49-F238E27FC236}">
              <a16:creationId xmlns:a16="http://schemas.microsoft.com/office/drawing/2014/main" id="{9D1E1788-838D-4A66-98D9-CD4BD231F2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a:extLst>
            <a:ext uri="{FF2B5EF4-FFF2-40B4-BE49-F238E27FC236}">
              <a16:creationId xmlns:a16="http://schemas.microsoft.com/office/drawing/2014/main" id="{B749C48B-F36F-406D-AE61-E6230C6902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a:extLst>
            <a:ext uri="{FF2B5EF4-FFF2-40B4-BE49-F238E27FC236}">
              <a16:creationId xmlns:a16="http://schemas.microsoft.com/office/drawing/2014/main" id="{71F89B07-920A-4C4D-86AB-1BCA286367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9" name="直線コネクタ 318">
          <a:extLst>
            <a:ext uri="{FF2B5EF4-FFF2-40B4-BE49-F238E27FC236}">
              <a16:creationId xmlns:a16="http://schemas.microsoft.com/office/drawing/2014/main" id="{47C847D7-4C87-474C-A783-3777EDC9CCC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0" name="テキスト ボックス 319">
          <a:extLst>
            <a:ext uri="{FF2B5EF4-FFF2-40B4-BE49-F238E27FC236}">
              <a16:creationId xmlns:a16="http://schemas.microsoft.com/office/drawing/2014/main" id="{65322F39-1171-4B12-911C-3F19360ACE0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1" name="直線コネクタ 320">
          <a:extLst>
            <a:ext uri="{FF2B5EF4-FFF2-40B4-BE49-F238E27FC236}">
              <a16:creationId xmlns:a16="http://schemas.microsoft.com/office/drawing/2014/main" id="{5C63AA61-CD4D-4836-97CD-D761843E308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2" name="テキスト ボックス 321">
          <a:extLst>
            <a:ext uri="{FF2B5EF4-FFF2-40B4-BE49-F238E27FC236}">
              <a16:creationId xmlns:a16="http://schemas.microsoft.com/office/drawing/2014/main" id="{6109DE38-F704-4EEC-B238-FDBBA5E05AD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3" name="直線コネクタ 322">
          <a:extLst>
            <a:ext uri="{FF2B5EF4-FFF2-40B4-BE49-F238E27FC236}">
              <a16:creationId xmlns:a16="http://schemas.microsoft.com/office/drawing/2014/main" id="{95DFDA6B-E5B4-4682-ABFA-339EE7B4174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4" name="テキスト ボックス 323">
          <a:extLst>
            <a:ext uri="{FF2B5EF4-FFF2-40B4-BE49-F238E27FC236}">
              <a16:creationId xmlns:a16="http://schemas.microsoft.com/office/drawing/2014/main" id="{8E47648A-0192-44BC-B99F-E55DDC8F0E3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5" name="直線コネクタ 324">
          <a:extLst>
            <a:ext uri="{FF2B5EF4-FFF2-40B4-BE49-F238E27FC236}">
              <a16:creationId xmlns:a16="http://schemas.microsoft.com/office/drawing/2014/main" id="{3BBCBDB6-0625-49B5-ACEC-5F3587D859E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6" name="テキスト ボックス 325">
          <a:extLst>
            <a:ext uri="{FF2B5EF4-FFF2-40B4-BE49-F238E27FC236}">
              <a16:creationId xmlns:a16="http://schemas.microsoft.com/office/drawing/2014/main" id="{56CEF989-E912-4986-BF2B-3460B15D493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7" name="直線コネクタ 326">
          <a:extLst>
            <a:ext uri="{FF2B5EF4-FFF2-40B4-BE49-F238E27FC236}">
              <a16:creationId xmlns:a16="http://schemas.microsoft.com/office/drawing/2014/main" id="{6DBBC6C3-0B95-41F4-B5A1-3D0CFC0015A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8" name="テキスト ボックス 327">
          <a:extLst>
            <a:ext uri="{FF2B5EF4-FFF2-40B4-BE49-F238E27FC236}">
              <a16:creationId xmlns:a16="http://schemas.microsoft.com/office/drawing/2014/main" id="{A65AFC2B-9164-4DEC-9054-C3E5BB2B4EA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9" name="直線コネクタ 328">
          <a:extLst>
            <a:ext uri="{FF2B5EF4-FFF2-40B4-BE49-F238E27FC236}">
              <a16:creationId xmlns:a16="http://schemas.microsoft.com/office/drawing/2014/main" id="{45F098A6-06C2-4331-B156-2BE0401E0CD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0" name="テキスト ボックス 329">
          <a:extLst>
            <a:ext uri="{FF2B5EF4-FFF2-40B4-BE49-F238E27FC236}">
              <a16:creationId xmlns:a16="http://schemas.microsoft.com/office/drawing/2014/main" id="{8A0432B5-0DAF-439B-9198-6D9494E1792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8198D7DC-75F0-4470-A9C6-AD85493E0B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00C9474E-F14A-489B-BF59-E8EB2D017C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333" name="直線コネクタ 332">
          <a:extLst>
            <a:ext uri="{FF2B5EF4-FFF2-40B4-BE49-F238E27FC236}">
              <a16:creationId xmlns:a16="http://schemas.microsoft.com/office/drawing/2014/main" id="{679596C3-0D35-454B-96E5-24381D0CCF5C}"/>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334" name="【保健センター・保健所】&#10;有形固定資産減価償却率最小値テキスト">
          <a:extLst>
            <a:ext uri="{FF2B5EF4-FFF2-40B4-BE49-F238E27FC236}">
              <a16:creationId xmlns:a16="http://schemas.microsoft.com/office/drawing/2014/main" id="{D1EFCC12-2C42-4E6F-8003-098BBE2F4B94}"/>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335" name="直線コネクタ 334">
          <a:extLst>
            <a:ext uri="{FF2B5EF4-FFF2-40B4-BE49-F238E27FC236}">
              <a16:creationId xmlns:a16="http://schemas.microsoft.com/office/drawing/2014/main" id="{31EF5F31-D2A1-4340-81E1-804C827CC86B}"/>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336" name="【保健センター・保健所】&#10;有形固定資産減価償却率最大値テキスト">
          <a:extLst>
            <a:ext uri="{FF2B5EF4-FFF2-40B4-BE49-F238E27FC236}">
              <a16:creationId xmlns:a16="http://schemas.microsoft.com/office/drawing/2014/main" id="{4250AD36-FF83-448C-B6CA-FA168F07D34D}"/>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337" name="直線コネクタ 336">
          <a:extLst>
            <a:ext uri="{FF2B5EF4-FFF2-40B4-BE49-F238E27FC236}">
              <a16:creationId xmlns:a16="http://schemas.microsoft.com/office/drawing/2014/main" id="{3C0AA3C3-2A63-4EBB-B7CD-646E4E8A3674}"/>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DEA0F3C1-4AAD-441C-BB79-644158F33FC5}"/>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339" name="フローチャート: 判断 338">
          <a:extLst>
            <a:ext uri="{FF2B5EF4-FFF2-40B4-BE49-F238E27FC236}">
              <a16:creationId xmlns:a16="http://schemas.microsoft.com/office/drawing/2014/main" id="{CC9A6B8C-AF77-474A-8089-6EAA20C09283}"/>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340" name="フローチャート: 判断 339">
          <a:extLst>
            <a:ext uri="{FF2B5EF4-FFF2-40B4-BE49-F238E27FC236}">
              <a16:creationId xmlns:a16="http://schemas.microsoft.com/office/drawing/2014/main" id="{A0B77F35-1BC2-4C9C-823E-2FB01FBD53F1}"/>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341" name="フローチャート: 判断 340">
          <a:extLst>
            <a:ext uri="{FF2B5EF4-FFF2-40B4-BE49-F238E27FC236}">
              <a16:creationId xmlns:a16="http://schemas.microsoft.com/office/drawing/2014/main" id="{0284EE08-800E-4EEB-B5EC-32C32A6EDF63}"/>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342" name="フローチャート: 判断 341">
          <a:extLst>
            <a:ext uri="{FF2B5EF4-FFF2-40B4-BE49-F238E27FC236}">
              <a16:creationId xmlns:a16="http://schemas.microsoft.com/office/drawing/2014/main" id="{4051C1DB-F6B2-437D-862F-D8784A38AB6E}"/>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343" name="フローチャート: 判断 342">
          <a:extLst>
            <a:ext uri="{FF2B5EF4-FFF2-40B4-BE49-F238E27FC236}">
              <a16:creationId xmlns:a16="http://schemas.microsoft.com/office/drawing/2014/main" id="{4EC78C09-9153-4B24-A275-54D6AA111738}"/>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90AB3EA1-F6AE-448F-8013-6267FEF25A6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68B154E2-205E-4457-A3DA-5B730C8A7A0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3AB12478-0C83-4BC4-9232-5AF52DEEF0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16ECDD07-EA93-412B-BABD-E742286E3E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345D88FC-9377-4038-8786-D2ED818A34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158206</xdr:rowOff>
    </xdr:from>
    <xdr:to>
      <xdr:col>85</xdr:col>
      <xdr:colOff>177800</xdr:colOff>
      <xdr:row>61</xdr:row>
      <xdr:rowOff>88356</xdr:rowOff>
    </xdr:to>
    <xdr:sp macro="" textlink="">
      <xdr:nvSpPr>
        <xdr:cNvPr id="349" name="楕円 348">
          <a:extLst>
            <a:ext uri="{FF2B5EF4-FFF2-40B4-BE49-F238E27FC236}">
              <a16:creationId xmlns:a16="http://schemas.microsoft.com/office/drawing/2014/main" id="{46B61C5E-C561-4134-A4F0-B25441E1CE58}"/>
            </a:ext>
          </a:extLst>
        </xdr:cNvPr>
        <xdr:cNvSpPr/>
      </xdr:nvSpPr>
      <xdr:spPr>
        <a:xfrm>
          <a:off x="16268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136633</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8D6E2136-74CB-4A8B-8879-001495F58712}"/>
            </a:ext>
          </a:extLst>
        </xdr:cNvPr>
        <xdr:cNvSpPr txBox="1"/>
      </xdr:nvSpPr>
      <xdr:spPr>
        <a:xfrm>
          <a:off x="16357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146776</xdr:rowOff>
    </xdr:from>
    <xdr:to>
      <xdr:col>81</xdr:col>
      <xdr:colOff>101600</xdr:colOff>
      <xdr:row>61</xdr:row>
      <xdr:rowOff>76926</xdr:rowOff>
    </xdr:to>
    <xdr:sp macro="" textlink="">
      <xdr:nvSpPr>
        <xdr:cNvPr id="351" name="楕円 350">
          <a:extLst>
            <a:ext uri="{FF2B5EF4-FFF2-40B4-BE49-F238E27FC236}">
              <a16:creationId xmlns:a16="http://schemas.microsoft.com/office/drawing/2014/main" id="{81D06DBC-2007-4293-B329-9DBF2166A2D9}"/>
            </a:ext>
          </a:extLst>
        </xdr:cNvPr>
        <xdr:cNvSpPr/>
      </xdr:nvSpPr>
      <xdr:spPr>
        <a:xfrm>
          <a:off x="15430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26126</xdr:rowOff>
    </xdr:from>
    <xdr:to>
      <xdr:col>85</xdr:col>
      <xdr:colOff>127000</xdr:colOff>
      <xdr:row>61</xdr:row>
      <xdr:rowOff>37556</xdr:rowOff>
    </xdr:to>
    <xdr:cxnSp macro="">
      <xdr:nvCxnSpPr>
        <xdr:cNvPr id="352" name="直線コネクタ 351">
          <a:extLst>
            <a:ext uri="{FF2B5EF4-FFF2-40B4-BE49-F238E27FC236}">
              <a16:creationId xmlns:a16="http://schemas.microsoft.com/office/drawing/2014/main" id="{06F77DE9-195E-4D07-B3F7-BAA9C062732E}"/>
            </a:ext>
          </a:extLst>
        </xdr:cNvPr>
        <xdr:cNvCxnSpPr/>
      </xdr:nvCxnSpPr>
      <xdr:spPr>
        <a:xfrm>
          <a:off x="15481300" y="104845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135346</xdr:rowOff>
    </xdr:from>
    <xdr:to>
      <xdr:col>76</xdr:col>
      <xdr:colOff>165100</xdr:colOff>
      <xdr:row>61</xdr:row>
      <xdr:rowOff>65496</xdr:rowOff>
    </xdr:to>
    <xdr:sp macro="" textlink="">
      <xdr:nvSpPr>
        <xdr:cNvPr id="353" name="楕円 352">
          <a:extLst>
            <a:ext uri="{FF2B5EF4-FFF2-40B4-BE49-F238E27FC236}">
              <a16:creationId xmlns:a16="http://schemas.microsoft.com/office/drawing/2014/main" id="{46972D06-6AC0-4E74-ABA7-D07BC6842A1E}"/>
            </a:ext>
          </a:extLst>
        </xdr:cNvPr>
        <xdr:cNvSpPr/>
      </xdr:nvSpPr>
      <xdr:spPr>
        <a:xfrm>
          <a:off x="14541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14696</xdr:rowOff>
    </xdr:from>
    <xdr:to>
      <xdr:col>81</xdr:col>
      <xdr:colOff>50800</xdr:colOff>
      <xdr:row>61</xdr:row>
      <xdr:rowOff>26126</xdr:rowOff>
    </xdr:to>
    <xdr:cxnSp macro="">
      <xdr:nvCxnSpPr>
        <xdr:cNvPr id="354" name="直線コネクタ 353">
          <a:extLst>
            <a:ext uri="{FF2B5EF4-FFF2-40B4-BE49-F238E27FC236}">
              <a16:creationId xmlns:a16="http://schemas.microsoft.com/office/drawing/2014/main" id="{53163021-688D-45A2-B3DC-3FDE60B77768}"/>
            </a:ext>
          </a:extLst>
        </xdr:cNvPr>
        <xdr:cNvCxnSpPr/>
      </xdr:nvCxnSpPr>
      <xdr:spPr>
        <a:xfrm>
          <a:off x="14592300" y="104731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101056</xdr:rowOff>
    </xdr:from>
    <xdr:to>
      <xdr:col>72</xdr:col>
      <xdr:colOff>38100</xdr:colOff>
      <xdr:row>61</xdr:row>
      <xdr:rowOff>31206</xdr:rowOff>
    </xdr:to>
    <xdr:sp macro="" textlink="">
      <xdr:nvSpPr>
        <xdr:cNvPr id="355" name="楕円 354">
          <a:extLst>
            <a:ext uri="{FF2B5EF4-FFF2-40B4-BE49-F238E27FC236}">
              <a16:creationId xmlns:a16="http://schemas.microsoft.com/office/drawing/2014/main" id="{9C1B2DAA-CD05-46D0-93A6-8C549DCD26C4}"/>
            </a:ext>
          </a:extLst>
        </xdr:cNvPr>
        <xdr:cNvSpPr/>
      </xdr:nvSpPr>
      <xdr:spPr>
        <a:xfrm>
          <a:off x="13652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151856</xdr:rowOff>
    </xdr:from>
    <xdr:to>
      <xdr:col>76</xdr:col>
      <xdr:colOff>114300</xdr:colOff>
      <xdr:row>61</xdr:row>
      <xdr:rowOff>14696</xdr:rowOff>
    </xdr:to>
    <xdr:cxnSp macro="">
      <xdr:nvCxnSpPr>
        <xdr:cNvPr id="356" name="直線コネクタ 355">
          <a:extLst>
            <a:ext uri="{FF2B5EF4-FFF2-40B4-BE49-F238E27FC236}">
              <a16:creationId xmlns:a16="http://schemas.microsoft.com/office/drawing/2014/main" id="{77AC166B-C682-4AAA-B35D-2F1E5A1C1D64}"/>
            </a:ext>
          </a:extLst>
        </xdr:cNvPr>
        <xdr:cNvCxnSpPr/>
      </xdr:nvCxnSpPr>
      <xdr:spPr>
        <a:xfrm>
          <a:off x="13703300" y="104388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66766</xdr:rowOff>
    </xdr:from>
    <xdr:to>
      <xdr:col>67</xdr:col>
      <xdr:colOff>101600</xdr:colOff>
      <xdr:row>60</xdr:row>
      <xdr:rowOff>168366</xdr:rowOff>
    </xdr:to>
    <xdr:sp macro="" textlink="">
      <xdr:nvSpPr>
        <xdr:cNvPr id="357" name="楕円 356">
          <a:extLst>
            <a:ext uri="{FF2B5EF4-FFF2-40B4-BE49-F238E27FC236}">
              <a16:creationId xmlns:a16="http://schemas.microsoft.com/office/drawing/2014/main" id="{BE5C261F-8162-4CA7-AB97-A881AB5E0E4E}"/>
            </a:ext>
          </a:extLst>
        </xdr:cNvPr>
        <xdr:cNvSpPr/>
      </xdr:nvSpPr>
      <xdr:spPr>
        <a:xfrm>
          <a:off x="12763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117566</xdr:rowOff>
    </xdr:from>
    <xdr:to>
      <xdr:col>71</xdr:col>
      <xdr:colOff>177800</xdr:colOff>
      <xdr:row>60</xdr:row>
      <xdr:rowOff>151856</xdr:rowOff>
    </xdr:to>
    <xdr:cxnSp macro="">
      <xdr:nvCxnSpPr>
        <xdr:cNvPr id="358" name="直線コネクタ 357">
          <a:extLst>
            <a:ext uri="{FF2B5EF4-FFF2-40B4-BE49-F238E27FC236}">
              <a16:creationId xmlns:a16="http://schemas.microsoft.com/office/drawing/2014/main" id="{D9740E08-DCE8-495C-AC15-473402D34C94}"/>
            </a:ext>
          </a:extLst>
        </xdr:cNvPr>
        <xdr:cNvCxnSpPr/>
      </xdr:nvCxnSpPr>
      <xdr:spPr>
        <a:xfrm>
          <a:off x="12814300" y="104045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68B091B8-1BDD-4809-9362-07911F844EF8}"/>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58CE5C5A-E444-46DF-808B-10D613BFBEE0}"/>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F688AE6C-7452-4582-A1B3-87819F4CDE5A}"/>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BA6C618A-E1B2-499E-88AD-4FD9B9CF32A3}"/>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68053</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1746E5E4-E389-4E4F-96D2-5B795B44C357}"/>
            </a:ext>
          </a:extLst>
        </xdr:cNvPr>
        <xdr:cNvSpPr txBox="1"/>
      </xdr:nvSpPr>
      <xdr:spPr>
        <a:xfrm>
          <a:off x="15266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56623</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5C1DEDDB-6E55-4253-8081-6611C7EF4CC7}"/>
            </a:ext>
          </a:extLst>
        </xdr:cNvPr>
        <xdr:cNvSpPr txBox="1"/>
      </xdr:nvSpPr>
      <xdr:spPr>
        <a:xfrm>
          <a:off x="14389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22333</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728AEA6B-C357-4C1B-8945-ECBF7DC11582}"/>
            </a:ext>
          </a:extLst>
        </xdr:cNvPr>
        <xdr:cNvSpPr txBox="1"/>
      </xdr:nvSpPr>
      <xdr:spPr>
        <a:xfrm>
          <a:off x="13500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159493</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59BCDD89-C618-4004-8CD8-580488EE9E49}"/>
            </a:ext>
          </a:extLst>
        </xdr:cNvPr>
        <xdr:cNvSpPr txBox="1"/>
      </xdr:nvSpPr>
      <xdr:spPr>
        <a:xfrm>
          <a:off x="12611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088A72E6-A149-43DC-B5EA-EEABF9FDDA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DE8077F4-1EB9-49C1-988E-4CD67653351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9C1F4DDA-848E-459A-859A-47A7A4507A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D8EFCCD9-D85F-44D8-95FF-A7126898809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6606F0A8-B463-46E4-B3C9-9FF4F3CD00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61C94658-98A5-44E5-9756-9A81387868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403056D8-DEDF-486D-8DB8-97FCFC9FF4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35E0CA8A-D4DF-4151-A312-9DE1C1A1FB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2951281D-9A2D-43D9-ABB0-5C76CE7087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DB973DD7-C904-441A-A33A-00282B79DE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a:extLst>
            <a:ext uri="{FF2B5EF4-FFF2-40B4-BE49-F238E27FC236}">
              <a16:creationId xmlns:a16="http://schemas.microsoft.com/office/drawing/2014/main" id="{429B3895-15B1-4D57-8F97-9EB445A0948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59CB8E6E-66C4-4453-9AB6-A8A0C6CC193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a:extLst>
            <a:ext uri="{FF2B5EF4-FFF2-40B4-BE49-F238E27FC236}">
              <a16:creationId xmlns:a16="http://schemas.microsoft.com/office/drawing/2014/main" id="{19E87B14-15BC-4E78-B34D-9252DC320EF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01FB3C7D-38E1-4066-8511-60740471FFE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a:extLst>
            <a:ext uri="{FF2B5EF4-FFF2-40B4-BE49-F238E27FC236}">
              <a16:creationId xmlns:a16="http://schemas.microsoft.com/office/drawing/2014/main" id="{618CCAB4-91E8-4EB1-93C3-90AB0F0640F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CC55948E-5028-4BA1-9E2A-2A991BF3310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a:extLst>
            <a:ext uri="{FF2B5EF4-FFF2-40B4-BE49-F238E27FC236}">
              <a16:creationId xmlns:a16="http://schemas.microsoft.com/office/drawing/2014/main" id="{E09218F5-A673-4AFF-AC73-7F6E2A3CD40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CC46DE9B-99CD-441D-83C9-83A515B7B5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4AD0B83D-7077-4659-AD36-DC00913BCDF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A5C4294C-C0D1-4855-9480-C0DED100B8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831F0274-5B6E-4965-9A89-3043D06C33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388" name="直線コネクタ 387">
          <a:extLst>
            <a:ext uri="{FF2B5EF4-FFF2-40B4-BE49-F238E27FC236}">
              <a16:creationId xmlns:a16="http://schemas.microsoft.com/office/drawing/2014/main" id="{6143DA68-9B59-422B-B02A-9B8F2C25910B}"/>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F27EDA9E-E33F-4C03-8780-9D09E7EAF0FB}"/>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390" name="直線コネクタ 389">
          <a:extLst>
            <a:ext uri="{FF2B5EF4-FFF2-40B4-BE49-F238E27FC236}">
              <a16:creationId xmlns:a16="http://schemas.microsoft.com/office/drawing/2014/main" id="{F34EEA26-5409-4BE5-823B-A5BC3861C2B6}"/>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91BD8AF3-74A4-4210-A51E-101027475785}"/>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392" name="直線コネクタ 391">
          <a:extLst>
            <a:ext uri="{FF2B5EF4-FFF2-40B4-BE49-F238E27FC236}">
              <a16:creationId xmlns:a16="http://schemas.microsoft.com/office/drawing/2014/main" id="{2DF34917-0592-469E-A43C-5499853F2D56}"/>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A191DA5E-14DB-4B5E-8C56-ABC78AD76B3C}"/>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394" name="フローチャート: 判断 393">
          <a:extLst>
            <a:ext uri="{FF2B5EF4-FFF2-40B4-BE49-F238E27FC236}">
              <a16:creationId xmlns:a16="http://schemas.microsoft.com/office/drawing/2014/main" id="{24FB7C78-E3E7-4289-AD7F-F8675BBD30BF}"/>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395" name="フローチャート: 判断 394">
          <a:extLst>
            <a:ext uri="{FF2B5EF4-FFF2-40B4-BE49-F238E27FC236}">
              <a16:creationId xmlns:a16="http://schemas.microsoft.com/office/drawing/2014/main" id="{7C65D422-4B05-4F92-86ED-DEA4FDAA20EF}"/>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396" name="フローチャート: 判断 395">
          <a:extLst>
            <a:ext uri="{FF2B5EF4-FFF2-40B4-BE49-F238E27FC236}">
              <a16:creationId xmlns:a16="http://schemas.microsoft.com/office/drawing/2014/main" id="{AC70EDBD-77C6-4844-98A3-9D6067C6BB0C}"/>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397" name="フローチャート: 判断 396">
          <a:extLst>
            <a:ext uri="{FF2B5EF4-FFF2-40B4-BE49-F238E27FC236}">
              <a16:creationId xmlns:a16="http://schemas.microsoft.com/office/drawing/2014/main" id="{0E2B8522-60BB-4279-B700-8E72B41D03F5}"/>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398" name="フローチャート: 判断 397">
          <a:extLst>
            <a:ext uri="{FF2B5EF4-FFF2-40B4-BE49-F238E27FC236}">
              <a16:creationId xmlns:a16="http://schemas.microsoft.com/office/drawing/2014/main" id="{92365313-0F1F-402D-82CA-EA1E3B62EDA3}"/>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1E66A629-3DC1-4397-8627-2929A459CB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4B5131CD-58CB-482E-A0AA-59C031B58B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D4D820FA-7E40-4300-A59B-115F383314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3ABB515C-6D09-4EBE-9F32-A9FB6E9F574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4D93D966-16B9-4D3E-BBB0-FDB15A45DA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04" name="楕円 403">
          <a:extLst>
            <a:ext uri="{FF2B5EF4-FFF2-40B4-BE49-F238E27FC236}">
              <a16:creationId xmlns:a16="http://schemas.microsoft.com/office/drawing/2014/main" id="{21557109-42A5-4C9D-9678-CA7D2A7173DC}"/>
            </a:ext>
          </a:extLst>
        </xdr:cNvPr>
        <xdr:cNvSpPr/>
      </xdr:nvSpPr>
      <xdr:spPr>
        <a:xfrm>
          <a:off x="221107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19575</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F2757677-E96D-4114-B974-D8FF35D4B254}"/>
            </a:ext>
          </a:extLst>
        </xdr:cNvPr>
        <xdr:cNvSpPr txBox="1"/>
      </xdr:nvSpPr>
      <xdr:spPr>
        <a:xfrm>
          <a:off x="22199600" y="1064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106934</xdr:rowOff>
    </xdr:from>
    <xdr:to>
      <xdr:col>112</xdr:col>
      <xdr:colOff>38100</xdr:colOff>
      <xdr:row>63</xdr:row>
      <xdr:rowOff>37084</xdr:rowOff>
    </xdr:to>
    <xdr:sp macro="" textlink="">
      <xdr:nvSpPr>
        <xdr:cNvPr id="406" name="楕円 405">
          <a:extLst>
            <a:ext uri="{FF2B5EF4-FFF2-40B4-BE49-F238E27FC236}">
              <a16:creationId xmlns:a16="http://schemas.microsoft.com/office/drawing/2014/main" id="{FFF80954-765B-41B8-ABDB-C0BBF1ADF132}"/>
            </a:ext>
          </a:extLst>
        </xdr:cNvPr>
        <xdr:cNvSpPr/>
      </xdr:nvSpPr>
      <xdr:spPr>
        <a:xfrm>
          <a:off x="21272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155448</xdr:rowOff>
    </xdr:from>
    <xdr:to>
      <xdr:col>116</xdr:col>
      <xdr:colOff>63500</xdr:colOff>
      <xdr:row>62</xdr:row>
      <xdr:rowOff>157734</xdr:rowOff>
    </xdr:to>
    <xdr:cxnSp macro="">
      <xdr:nvCxnSpPr>
        <xdr:cNvPr id="407" name="直線コネクタ 406">
          <a:extLst>
            <a:ext uri="{FF2B5EF4-FFF2-40B4-BE49-F238E27FC236}">
              <a16:creationId xmlns:a16="http://schemas.microsoft.com/office/drawing/2014/main" id="{CA51DF97-2F00-447B-96E6-E065FA30523F}"/>
            </a:ext>
          </a:extLst>
        </xdr:cNvPr>
        <xdr:cNvCxnSpPr/>
      </xdr:nvCxnSpPr>
      <xdr:spPr>
        <a:xfrm flipV="1">
          <a:off x="21323300" y="107853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408" name="楕円 407">
          <a:extLst>
            <a:ext uri="{FF2B5EF4-FFF2-40B4-BE49-F238E27FC236}">
              <a16:creationId xmlns:a16="http://schemas.microsoft.com/office/drawing/2014/main" id="{779642B1-0A1D-4E84-957F-686CD7C5848E}"/>
            </a:ext>
          </a:extLst>
        </xdr:cNvPr>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157734</xdr:rowOff>
    </xdr:from>
    <xdr:to>
      <xdr:col>111</xdr:col>
      <xdr:colOff>177800</xdr:colOff>
      <xdr:row>62</xdr:row>
      <xdr:rowOff>160020</xdr:rowOff>
    </xdr:to>
    <xdr:cxnSp macro="">
      <xdr:nvCxnSpPr>
        <xdr:cNvPr id="409" name="直線コネクタ 408">
          <a:extLst>
            <a:ext uri="{FF2B5EF4-FFF2-40B4-BE49-F238E27FC236}">
              <a16:creationId xmlns:a16="http://schemas.microsoft.com/office/drawing/2014/main" id="{716DC344-25C9-4CAB-8706-E1ABFA3AB484}"/>
            </a:ext>
          </a:extLst>
        </xdr:cNvPr>
        <xdr:cNvCxnSpPr/>
      </xdr:nvCxnSpPr>
      <xdr:spPr>
        <a:xfrm flipV="1">
          <a:off x="20434300" y="107876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410" name="楕円 409">
          <a:extLst>
            <a:ext uri="{FF2B5EF4-FFF2-40B4-BE49-F238E27FC236}">
              <a16:creationId xmlns:a16="http://schemas.microsoft.com/office/drawing/2014/main" id="{200DDDA1-AD05-4272-A17E-62FE25435AF7}"/>
            </a:ext>
          </a:extLst>
        </xdr:cNvPr>
        <xdr:cNvSpPr/>
      </xdr:nvSpPr>
      <xdr:spPr>
        <a:xfrm>
          <a:off x="19494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162306</xdr:rowOff>
    </xdr:to>
    <xdr:cxnSp macro="">
      <xdr:nvCxnSpPr>
        <xdr:cNvPr id="411" name="直線コネクタ 410">
          <a:extLst>
            <a:ext uri="{FF2B5EF4-FFF2-40B4-BE49-F238E27FC236}">
              <a16:creationId xmlns:a16="http://schemas.microsoft.com/office/drawing/2014/main" id="{0DA224FB-EEE1-4AE5-8451-A451CC7972C5}"/>
            </a:ext>
          </a:extLst>
        </xdr:cNvPr>
        <xdr:cNvCxnSpPr/>
      </xdr:nvCxnSpPr>
      <xdr:spPr>
        <a:xfrm flipV="1">
          <a:off x="19545300" y="107899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116078</xdr:rowOff>
    </xdr:from>
    <xdr:to>
      <xdr:col>98</xdr:col>
      <xdr:colOff>38100</xdr:colOff>
      <xdr:row>63</xdr:row>
      <xdr:rowOff>46228</xdr:rowOff>
    </xdr:to>
    <xdr:sp macro="" textlink="">
      <xdr:nvSpPr>
        <xdr:cNvPr id="412" name="楕円 411">
          <a:extLst>
            <a:ext uri="{FF2B5EF4-FFF2-40B4-BE49-F238E27FC236}">
              <a16:creationId xmlns:a16="http://schemas.microsoft.com/office/drawing/2014/main" id="{5D001AA1-5D96-446E-AFBE-F017E0BED6E8}"/>
            </a:ext>
          </a:extLst>
        </xdr:cNvPr>
        <xdr:cNvSpPr/>
      </xdr:nvSpPr>
      <xdr:spPr>
        <a:xfrm>
          <a:off x="18605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162306</xdr:rowOff>
    </xdr:from>
    <xdr:to>
      <xdr:col>102</xdr:col>
      <xdr:colOff>114300</xdr:colOff>
      <xdr:row>62</xdr:row>
      <xdr:rowOff>166878</xdr:rowOff>
    </xdr:to>
    <xdr:cxnSp macro="">
      <xdr:nvCxnSpPr>
        <xdr:cNvPr id="413" name="直線コネクタ 412">
          <a:extLst>
            <a:ext uri="{FF2B5EF4-FFF2-40B4-BE49-F238E27FC236}">
              <a16:creationId xmlns:a16="http://schemas.microsoft.com/office/drawing/2014/main" id="{33D4E288-8DBD-495E-90CF-CE0191069170}"/>
            </a:ext>
          </a:extLst>
        </xdr:cNvPr>
        <xdr:cNvCxnSpPr/>
      </xdr:nvCxnSpPr>
      <xdr:spPr>
        <a:xfrm flipV="1">
          <a:off x="18656300" y="1079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414" name="n_1aveValue【保健センター・保健所】&#10;一人当たり面積">
          <a:extLst>
            <a:ext uri="{FF2B5EF4-FFF2-40B4-BE49-F238E27FC236}">
              <a16:creationId xmlns:a16="http://schemas.microsoft.com/office/drawing/2014/main" id="{A6B6FCC7-7FC0-4F45-91F1-A209789F5B19}"/>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415" name="n_2aveValue【保健センター・保健所】&#10;一人当たり面積">
          <a:extLst>
            <a:ext uri="{FF2B5EF4-FFF2-40B4-BE49-F238E27FC236}">
              <a16:creationId xmlns:a16="http://schemas.microsoft.com/office/drawing/2014/main" id="{DDB9199E-126D-4B78-9B4E-8A9B90E67BAB}"/>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416" name="n_3aveValue【保健センター・保健所】&#10;一人当たり面積">
          <a:extLst>
            <a:ext uri="{FF2B5EF4-FFF2-40B4-BE49-F238E27FC236}">
              <a16:creationId xmlns:a16="http://schemas.microsoft.com/office/drawing/2014/main" id="{0407D6E5-314E-4E2D-9898-5CABCE04E75E}"/>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417" name="n_4aveValue【保健センター・保健所】&#10;一人当たり面積">
          <a:extLst>
            <a:ext uri="{FF2B5EF4-FFF2-40B4-BE49-F238E27FC236}">
              <a16:creationId xmlns:a16="http://schemas.microsoft.com/office/drawing/2014/main" id="{1CAF2B2E-A062-4AAD-9578-A223758A6300}"/>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28211</xdr:rowOff>
    </xdr:from>
    <xdr:ext cx="469744" cy="259045"/>
    <xdr:sp macro="" textlink="">
      <xdr:nvSpPr>
        <xdr:cNvPr id="418" name="n_1mainValue【保健センター・保健所】&#10;一人当たり面積">
          <a:extLst>
            <a:ext uri="{FF2B5EF4-FFF2-40B4-BE49-F238E27FC236}">
              <a16:creationId xmlns:a16="http://schemas.microsoft.com/office/drawing/2014/main" id="{50C6E139-8F31-4587-81A7-E6B4EC0F2235}"/>
            </a:ext>
          </a:extLst>
        </xdr:cNvPr>
        <xdr:cNvSpPr txBox="1"/>
      </xdr:nvSpPr>
      <xdr:spPr>
        <a:xfrm>
          <a:off x="210757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419" name="n_2mainValue【保健センター・保健所】&#10;一人当たり面積">
          <a:extLst>
            <a:ext uri="{FF2B5EF4-FFF2-40B4-BE49-F238E27FC236}">
              <a16:creationId xmlns:a16="http://schemas.microsoft.com/office/drawing/2014/main" id="{AE48C5CA-F902-4B0D-9989-85A6569386D7}"/>
            </a:ext>
          </a:extLst>
        </xdr:cNvPr>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420" name="n_3mainValue【保健センター・保健所】&#10;一人当たり面積">
          <a:extLst>
            <a:ext uri="{FF2B5EF4-FFF2-40B4-BE49-F238E27FC236}">
              <a16:creationId xmlns:a16="http://schemas.microsoft.com/office/drawing/2014/main" id="{0FE5264A-7A97-4ABE-9767-95B9A3F0266B}"/>
            </a:ext>
          </a:extLst>
        </xdr:cNvPr>
        <xdr:cNvSpPr txBox="1"/>
      </xdr:nvSpPr>
      <xdr:spPr>
        <a:xfrm>
          <a:off x="19310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37355</xdr:rowOff>
    </xdr:from>
    <xdr:ext cx="469744" cy="259045"/>
    <xdr:sp macro="" textlink="">
      <xdr:nvSpPr>
        <xdr:cNvPr id="421" name="n_4mainValue【保健センター・保健所】&#10;一人当たり面積">
          <a:extLst>
            <a:ext uri="{FF2B5EF4-FFF2-40B4-BE49-F238E27FC236}">
              <a16:creationId xmlns:a16="http://schemas.microsoft.com/office/drawing/2014/main" id="{0F7A44DA-6351-49AE-A7F0-7DA4D1504F6F}"/>
            </a:ext>
          </a:extLst>
        </xdr:cNvPr>
        <xdr:cNvSpPr txBox="1"/>
      </xdr:nvSpPr>
      <xdr:spPr>
        <a:xfrm>
          <a:off x="18421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C5920248-1435-451F-BCEA-4F7CBD409DC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073D5C4E-CDA2-4251-9A8F-F120B1644B4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DCCEC538-9578-4C10-9347-1082D8C1ACF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7035B516-717F-4C24-8DF4-70A612D7882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6EFCB2AF-0789-4D92-A8CC-AC84025BFA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6E764FA8-AFD8-4481-8083-38147CBD775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24F1ED19-FCA6-428F-A315-25E1FFAEA4A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E70936E6-006D-49CA-BC3B-CB1413664E3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261A8D79-5AAF-454A-9B04-E014A73F1C8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CC50D7CC-8B1E-4001-A47D-511D53FE79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A980ED37-6F01-4432-B73D-F23E36897B1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a:extLst>
            <a:ext uri="{FF2B5EF4-FFF2-40B4-BE49-F238E27FC236}">
              <a16:creationId xmlns:a16="http://schemas.microsoft.com/office/drawing/2014/main" id="{D2E797F4-20DF-4BE5-9B14-03F260266B6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4" name="テキスト ボックス 433">
          <a:extLst>
            <a:ext uri="{FF2B5EF4-FFF2-40B4-BE49-F238E27FC236}">
              <a16:creationId xmlns:a16="http://schemas.microsoft.com/office/drawing/2014/main" id="{CC7EA71F-7EAD-4A4F-A8EA-28E4BA5CD72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a:extLst>
            <a:ext uri="{FF2B5EF4-FFF2-40B4-BE49-F238E27FC236}">
              <a16:creationId xmlns:a16="http://schemas.microsoft.com/office/drawing/2014/main" id="{7FDC47E7-2EF1-4260-A5C4-9FD439700D7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a:extLst>
            <a:ext uri="{FF2B5EF4-FFF2-40B4-BE49-F238E27FC236}">
              <a16:creationId xmlns:a16="http://schemas.microsoft.com/office/drawing/2014/main" id="{8FF54977-2574-4FE2-B07E-49C93C9E72F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a:extLst>
            <a:ext uri="{FF2B5EF4-FFF2-40B4-BE49-F238E27FC236}">
              <a16:creationId xmlns:a16="http://schemas.microsoft.com/office/drawing/2014/main" id="{09589B15-D6AF-4136-827F-7AA1CC1CDC9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a:extLst>
            <a:ext uri="{FF2B5EF4-FFF2-40B4-BE49-F238E27FC236}">
              <a16:creationId xmlns:a16="http://schemas.microsoft.com/office/drawing/2014/main" id="{88AD9283-20F4-4B89-AC7D-F1D83682BDD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a:extLst>
            <a:ext uri="{FF2B5EF4-FFF2-40B4-BE49-F238E27FC236}">
              <a16:creationId xmlns:a16="http://schemas.microsoft.com/office/drawing/2014/main" id="{1A8C8934-920A-46D6-8F45-DD16586BC4E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a:extLst>
            <a:ext uri="{FF2B5EF4-FFF2-40B4-BE49-F238E27FC236}">
              <a16:creationId xmlns:a16="http://schemas.microsoft.com/office/drawing/2014/main" id="{3C0DB7D8-65D6-4505-9622-1F62B6A678C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a:extLst>
            <a:ext uri="{FF2B5EF4-FFF2-40B4-BE49-F238E27FC236}">
              <a16:creationId xmlns:a16="http://schemas.microsoft.com/office/drawing/2014/main" id="{AA35F61E-5AA2-4165-B1FD-166F90E31CC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2" name="テキスト ボックス 441">
          <a:extLst>
            <a:ext uri="{FF2B5EF4-FFF2-40B4-BE49-F238E27FC236}">
              <a16:creationId xmlns:a16="http://schemas.microsoft.com/office/drawing/2014/main" id="{D68FA653-2FF8-4870-909C-814992F1465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FE966E38-EC06-43F4-9FF8-5C9F50026C5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4" name="テキスト ボックス 443">
          <a:extLst>
            <a:ext uri="{FF2B5EF4-FFF2-40B4-BE49-F238E27FC236}">
              <a16:creationId xmlns:a16="http://schemas.microsoft.com/office/drawing/2014/main" id="{B8BCA84B-E381-41DE-8401-E618F09486A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A7AEA4BD-56F6-454C-9AAF-C2AE1FD675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446" name="直線コネクタ 445">
          <a:extLst>
            <a:ext uri="{FF2B5EF4-FFF2-40B4-BE49-F238E27FC236}">
              <a16:creationId xmlns:a16="http://schemas.microsoft.com/office/drawing/2014/main" id="{45336C62-7F76-4B3B-B593-19E61812578B}"/>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447" name="【消防施設】&#10;有形固定資産減価償却率最小値テキスト">
          <a:extLst>
            <a:ext uri="{FF2B5EF4-FFF2-40B4-BE49-F238E27FC236}">
              <a16:creationId xmlns:a16="http://schemas.microsoft.com/office/drawing/2014/main" id="{48607D04-134C-436E-AAB3-65F5227DB801}"/>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448" name="直線コネクタ 447">
          <a:extLst>
            <a:ext uri="{FF2B5EF4-FFF2-40B4-BE49-F238E27FC236}">
              <a16:creationId xmlns:a16="http://schemas.microsoft.com/office/drawing/2014/main" id="{0D785FDB-D413-47D6-87DF-51A03B950945}"/>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922C2E4C-CC75-4764-97A1-42A8B4C1F019}"/>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450" name="直線コネクタ 449">
          <a:extLst>
            <a:ext uri="{FF2B5EF4-FFF2-40B4-BE49-F238E27FC236}">
              <a16:creationId xmlns:a16="http://schemas.microsoft.com/office/drawing/2014/main" id="{C4C1CF39-497D-4F96-B9EC-82B4D68D637B}"/>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39A97BA4-CC07-4DF4-A951-A0CD1EF914AE}"/>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452" name="フローチャート: 判断 451">
          <a:extLst>
            <a:ext uri="{FF2B5EF4-FFF2-40B4-BE49-F238E27FC236}">
              <a16:creationId xmlns:a16="http://schemas.microsoft.com/office/drawing/2014/main" id="{B3A48DF3-21DD-426B-A6F5-2785D081BAFE}"/>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453" name="フローチャート: 判断 452">
          <a:extLst>
            <a:ext uri="{FF2B5EF4-FFF2-40B4-BE49-F238E27FC236}">
              <a16:creationId xmlns:a16="http://schemas.microsoft.com/office/drawing/2014/main" id="{2451CD71-7810-48EE-A3EB-88C38184B41D}"/>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454" name="フローチャート: 判断 453">
          <a:extLst>
            <a:ext uri="{FF2B5EF4-FFF2-40B4-BE49-F238E27FC236}">
              <a16:creationId xmlns:a16="http://schemas.microsoft.com/office/drawing/2014/main" id="{3C804728-2521-4BAD-A0E8-3BB8957EBE60}"/>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455" name="フローチャート: 判断 454">
          <a:extLst>
            <a:ext uri="{FF2B5EF4-FFF2-40B4-BE49-F238E27FC236}">
              <a16:creationId xmlns:a16="http://schemas.microsoft.com/office/drawing/2014/main" id="{59F61F95-28CC-4D6A-B852-2E59FE638AB6}"/>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456" name="フローチャート: 判断 455">
          <a:extLst>
            <a:ext uri="{FF2B5EF4-FFF2-40B4-BE49-F238E27FC236}">
              <a16:creationId xmlns:a16="http://schemas.microsoft.com/office/drawing/2014/main" id="{2AE26995-D5EA-43F1-BF1E-2FD20DD86056}"/>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71A79EB2-23AD-43FC-AAE0-E0D577F6729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53398160-9B24-4DC4-8D6B-F29036F9863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4979CB15-5798-4FE5-89CE-2B4F5968AC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B8083F04-494A-4BA4-900A-893BD082394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9A2BE2D-D611-469E-9F75-46CDE4DA83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135889</xdr:rowOff>
    </xdr:from>
    <xdr:to>
      <xdr:col>85</xdr:col>
      <xdr:colOff>177800</xdr:colOff>
      <xdr:row>85</xdr:row>
      <xdr:rowOff>66039</xdr:rowOff>
    </xdr:to>
    <xdr:sp macro="" textlink="">
      <xdr:nvSpPr>
        <xdr:cNvPr id="462" name="楕円 461">
          <a:extLst>
            <a:ext uri="{FF2B5EF4-FFF2-40B4-BE49-F238E27FC236}">
              <a16:creationId xmlns:a16="http://schemas.microsoft.com/office/drawing/2014/main" id="{0C471E14-6D5C-4F40-8F4E-2CD9ACC11AB3}"/>
            </a:ext>
          </a:extLst>
        </xdr:cNvPr>
        <xdr:cNvSpPr/>
      </xdr:nvSpPr>
      <xdr:spPr>
        <a:xfrm>
          <a:off x="16268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114316</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7A870058-D691-493C-B874-6FC8E06FC046}"/>
            </a:ext>
          </a:extLst>
        </xdr:cNvPr>
        <xdr:cNvSpPr txBox="1"/>
      </xdr:nvSpPr>
      <xdr:spPr>
        <a:xfrm>
          <a:off x="16357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118745</xdr:rowOff>
    </xdr:from>
    <xdr:to>
      <xdr:col>81</xdr:col>
      <xdr:colOff>101600</xdr:colOff>
      <xdr:row>85</xdr:row>
      <xdr:rowOff>48895</xdr:rowOff>
    </xdr:to>
    <xdr:sp macro="" textlink="">
      <xdr:nvSpPr>
        <xdr:cNvPr id="464" name="楕円 463">
          <a:extLst>
            <a:ext uri="{FF2B5EF4-FFF2-40B4-BE49-F238E27FC236}">
              <a16:creationId xmlns:a16="http://schemas.microsoft.com/office/drawing/2014/main" id="{93F64CAB-CA02-448E-96BD-F609B369D16E}"/>
            </a:ext>
          </a:extLst>
        </xdr:cNvPr>
        <xdr:cNvSpPr/>
      </xdr:nvSpPr>
      <xdr:spPr>
        <a:xfrm>
          <a:off x="15430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169545</xdr:rowOff>
    </xdr:from>
    <xdr:to>
      <xdr:col>85</xdr:col>
      <xdr:colOff>127000</xdr:colOff>
      <xdr:row>85</xdr:row>
      <xdr:rowOff>15239</xdr:rowOff>
    </xdr:to>
    <xdr:cxnSp macro="">
      <xdr:nvCxnSpPr>
        <xdr:cNvPr id="465" name="直線コネクタ 464">
          <a:extLst>
            <a:ext uri="{FF2B5EF4-FFF2-40B4-BE49-F238E27FC236}">
              <a16:creationId xmlns:a16="http://schemas.microsoft.com/office/drawing/2014/main" id="{A423A799-0F77-4BFC-A3F4-CD79376C73A6}"/>
            </a:ext>
          </a:extLst>
        </xdr:cNvPr>
        <xdr:cNvCxnSpPr/>
      </xdr:nvCxnSpPr>
      <xdr:spPr>
        <a:xfrm>
          <a:off x="15481300" y="145713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466" name="楕円 465">
          <a:extLst>
            <a:ext uri="{FF2B5EF4-FFF2-40B4-BE49-F238E27FC236}">
              <a16:creationId xmlns:a16="http://schemas.microsoft.com/office/drawing/2014/main" id="{38F4A782-0C5E-4B64-93C3-8B6967E0FABE}"/>
            </a:ext>
          </a:extLst>
        </xdr:cNvPr>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84</xdr:row>
      <xdr:rowOff>169545</xdr:rowOff>
    </xdr:to>
    <xdr:cxnSp macro="">
      <xdr:nvCxnSpPr>
        <xdr:cNvPr id="467" name="直線コネクタ 466">
          <a:extLst>
            <a:ext uri="{FF2B5EF4-FFF2-40B4-BE49-F238E27FC236}">
              <a16:creationId xmlns:a16="http://schemas.microsoft.com/office/drawing/2014/main" id="{5529D738-C0CC-40C5-9831-E5B40ACAB191}"/>
            </a:ext>
          </a:extLst>
        </xdr:cNvPr>
        <xdr:cNvCxnSpPr/>
      </xdr:nvCxnSpPr>
      <xdr:spPr>
        <a:xfrm>
          <a:off x="14592300" y="145542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93980</xdr:rowOff>
    </xdr:from>
    <xdr:to>
      <xdr:col>72</xdr:col>
      <xdr:colOff>38100</xdr:colOff>
      <xdr:row>85</xdr:row>
      <xdr:rowOff>24130</xdr:rowOff>
    </xdr:to>
    <xdr:sp macro="" textlink="">
      <xdr:nvSpPr>
        <xdr:cNvPr id="468" name="楕円 467">
          <a:extLst>
            <a:ext uri="{FF2B5EF4-FFF2-40B4-BE49-F238E27FC236}">
              <a16:creationId xmlns:a16="http://schemas.microsoft.com/office/drawing/2014/main" id="{92ED8056-E2E2-4C64-BE11-BC26CB5E41F7}"/>
            </a:ext>
          </a:extLst>
        </xdr:cNvPr>
        <xdr:cNvSpPr/>
      </xdr:nvSpPr>
      <xdr:spPr>
        <a:xfrm>
          <a:off x="1365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144780</xdr:rowOff>
    </xdr:from>
    <xdr:to>
      <xdr:col>76</xdr:col>
      <xdr:colOff>114300</xdr:colOff>
      <xdr:row>84</xdr:row>
      <xdr:rowOff>152400</xdr:rowOff>
    </xdr:to>
    <xdr:cxnSp macro="">
      <xdr:nvCxnSpPr>
        <xdr:cNvPr id="469" name="直線コネクタ 468">
          <a:extLst>
            <a:ext uri="{FF2B5EF4-FFF2-40B4-BE49-F238E27FC236}">
              <a16:creationId xmlns:a16="http://schemas.microsoft.com/office/drawing/2014/main" id="{0BF75BE2-767F-4354-8436-6A620CDAF32F}"/>
            </a:ext>
          </a:extLst>
        </xdr:cNvPr>
        <xdr:cNvCxnSpPr/>
      </xdr:nvCxnSpPr>
      <xdr:spPr>
        <a:xfrm>
          <a:off x="13703300" y="1454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82550</xdr:rowOff>
    </xdr:from>
    <xdr:to>
      <xdr:col>67</xdr:col>
      <xdr:colOff>101600</xdr:colOff>
      <xdr:row>85</xdr:row>
      <xdr:rowOff>12700</xdr:rowOff>
    </xdr:to>
    <xdr:sp macro="" textlink="">
      <xdr:nvSpPr>
        <xdr:cNvPr id="470" name="楕円 469">
          <a:extLst>
            <a:ext uri="{FF2B5EF4-FFF2-40B4-BE49-F238E27FC236}">
              <a16:creationId xmlns:a16="http://schemas.microsoft.com/office/drawing/2014/main" id="{AD181503-6E84-4958-B403-36552F55134C}"/>
            </a:ext>
          </a:extLst>
        </xdr:cNvPr>
        <xdr:cNvSpPr/>
      </xdr:nvSpPr>
      <xdr:spPr>
        <a:xfrm>
          <a:off x="1276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133350</xdr:rowOff>
    </xdr:from>
    <xdr:to>
      <xdr:col>71</xdr:col>
      <xdr:colOff>177800</xdr:colOff>
      <xdr:row>84</xdr:row>
      <xdr:rowOff>144780</xdr:rowOff>
    </xdr:to>
    <xdr:cxnSp macro="">
      <xdr:nvCxnSpPr>
        <xdr:cNvPr id="471" name="直線コネクタ 470">
          <a:extLst>
            <a:ext uri="{FF2B5EF4-FFF2-40B4-BE49-F238E27FC236}">
              <a16:creationId xmlns:a16="http://schemas.microsoft.com/office/drawing/2014/main" id="{E514F8A8-FBF6-442E-982F-C42BEF067DF8}"/>
            </a:ext>
          </a:extLst>
        </xdr:cNvPr>
        <xdr:cNvCxnSpPr/>
      </xdr:nvCxnSpPr>
      <xdr:spPr>
        <a:xfrm>
          <a:off x="12814300" y="14535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472" name="n_1aveValue【消防施設】&#10;有形固定資産減価償却率">
          <a:extLst>
            <a:ext uri="{FF2B5EF4-FFF2-40B4-BE49-F238E27FC236}">
              <a16:creationId xmlns:a16="http://schemas.microsoft.com/office/drawing/2014/main" id="{998A8406-8CE0-4862-8175-9D278A5FDE2A}"/>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473" name="n_2aveValue【消防施設】&#10;有形固定資産減価償却率">
          <a:extLst>
            <a:ext uri="{FF2B5EF4-FFF2-40B4-BE49-F238E27FC236}">
              <a16:creationId xmlns:a16="http://schemas.microsoft.com/office/drawing/2014/main" id="{75F9605F-B05D-4F34-886E-46AD576BF256}"/>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474" name="n_3aveValue【消防施設】&#10;有形固定資産減価償却率">
          <a:extLst>
            <a:ext uri="{FF2B5EF4-FFF2-40B4-BE49-F238E27FC236}">
              <a16:creationId xmlns:a16="http://schemas.microsoft.com/office/drawing/2014/main" id="{E4425C39-7F8F-4ACC-A425-A50ECDE286D9}"/>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475" name="n_4aveValue【消防施設】&#10;有形固定資産減価償却率">
          <a:extLst>
            <a:ext uri="{FF2B5EF4-FFF2-40B4-BE49-F238E27FC236}">
              <a16:creationId xmlns:a16="http://schemas.microsoft.com/office/drawing/2014/main" id="{12278806-455E-412C-B5C6-64D0095C2EA2}"/>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40022</xdr:rowOff>
    </xdr:from>
    <xdr:ext cx="405111" cy="259045"/>
    <xdr:sp macro="" textlink="">
      <xdr:nvSpPr>
        <xdr:cNvPr id="476" name="n_1mainValue【消防施設】&#10;有形固定資産減価償却率">
          <a:extLst>
            <a:ext uri="{FF2B5EF4-FFF2-40B4-BE49-F238E27FC236}">
              <a16:creationId xmlns:a16="http://schemas.microsoft.com/office/drawing/2014/main" id="{A6C3C8FC-EE9D-4B04-A669-C5FE457B9544}"/>
            </a:ext>
          </a:extLst>
        </xdr:cNvPr>
        <xdr:cNvSpPr txBox="1"/>
      </xdr:nvSpPr>
      <xdr:spPr>
        <a:xfrm>
          <a:off x="15266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477" name="n_2mainValue【消防施設】&#10;有形固定資産減価償却率">
          <a:extLst>
            <a:ext uri="{FF2B5EF4-FFF2-40B4-BE49-F238E27FC236}">
              <a16:creationId xmlns:a16="http://schemas.microsoft.com/office/drawing/2014/main" id="{03A2B79B-5DE1-401B-B1FC-83ADF816108C}"/>
            </a:ext>
          </a:extLst>
        </xdr:cNvPr>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15257</xdr:rowOff>
    </xdr:from>
    <xdr:ext cx="405111" cy="259045"/>
    <xdr:sp macro="" textlink="">
      <xdr:nvSpPr>
        <xdr:cNvPr id="478" name="n_3mainValue【消防施設】&#10;有形固定資産減価償却率">
          <a:extLst>
            <a:ext uri="{FF2B5EF4-FFF2-40B4-BE49-F238E27FC236}">
              <a16:creationId xmlns:a16="http://schemas.microsoft.com/office/drawing/2014/main" id="{B684203B-D805-42D2-A6FA-3F50B9404EA1}"/>
            </a:ext>
          </a:extLst>
        </xdr:cNvPr>
        <xdr:cNvSpPr txBox="1"/>
      </xdr:nvSpPr>
      <xdr:spPr>
        <a:xfrm>
          <a:off x="13500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3827</xdr:rowOff>
    </xdr:from>
    <xdr:ext cx="405111" cy="259045"/>
    <xdr:sp macro="" textlink="">
      <xdr:nvSpPr>
        <xdr:cNvPr id="479" name="n_4mainValue【消防施設】&#10;有形固定資産減価償却率">
          <a:extLst>
            <a:ext uri="{FF2B5EF4-FFF2-40B4-BE49-F238E27FC236}">
              <a16:creationId xmlns:a16="http://schemas.microsoft.com/office/drawing/2014/main" id="{E8DF7899-8A30-4B07-AA7F-E53DA55EFB10}"/>
            </a:ext>
          </a:extLst>
        </xdr:cNvPr>
        <xdr:cNvSpPr txBox="1"/>
      </xdr:nvSpPr>
      <xdr:spPr>
        <a:xfrm>
          <a:off x="12611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4FF131A5-A2FF-4E4D-8CD4-B0A2ADFE16C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4EF2A7ED-9494-40F6-BA0F-3A5C21A190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970851CB-D9F3-4ADF-9B21-76CAFE7376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E19BF5DA-8650-4552-B065-31EABC837B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CCBE96AF-A326-4DF0-94FF-52B6818B2A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8234A35F-919F-416E-8565-5078281EAA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27CB126E-A5CC-4119-A393-FCF9C46DC2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BACAFC58-6C9A-4CF7-8A4E-2CF9D679960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46B6DEC6-0D56-410D-A30E-E54016EA7B7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3BDB5633-A7A7-42D9-A134-5A8FF60ADA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0" name="直線コネクタ 489">
          <a:extLst>
            <a:ext uri="{FF2B5EF4-FFF2-40B4-BE49-F238E27FC236}">
              <a16:creationId xmlns:a16="http://schemas.microsoft.com/office/drawing/2014/main" id="{39CB8644-004F-4565-BE98-4E1BE17BF70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1" name="テキスト ボックス 490">
          <a:extLst>
            <a:ext uri="{FF2B5EF4-FFF2-40B4-BE49-F238E27FC236}">
              <a16:creationId xmlns:a16="http://schemas.microsoft.com/office/drawing/2014/main" id="{FB6E7FD4-B13F-4C5C-B0FC-4380D2267C6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2" name="直線コネクタ 491">
          <a:extLst>
            <a:ext uri="{FF2B5EF4-FFF2-40B4-BE49-F238E27FC236}">
              <a16:creationId xmlns:a16="http://schemas.microsoft.com/office/drawing/2014/main" id="{9E573432-2BF3-47A8-8EAE-D791595F649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3" name="テキスト ボックス 492">
          <a:extLst>
            <a:ext uri="{FF2B5EF4-FFF2-40B4-BE49-F238E27FC236}">
              <a16:creationId xmlns:a16="http://schemas.microsoft.com/office/drawing/2014/main" id="{0D84FD61-83D3-44C3-976F-A289826876E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4" name="直線コネクタ 493">
          <a:extLst>
            <a:ext uri="{FF2B5EF4-FFF2-40B4-BE49-F238E27FC236}">
              <a16:creationId xmlns:a16="http://schemas.microsoft.com/office/drawing/2014/main" id="{D0EDF720-9FE0-4187-8D53-C61DDE7CD27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5" name="テキスト ボックス 494">
          <a:extLst>
            <a:ext uri="{FF2B5EF4-FFF2-40B4-BE49-F238E27FC236}">
              <a16:creationId xmlns:a16="http://schemas.microsoft.com/office/drawing/2014/main" id="{DBAF20F0-F292-4C77-80DF-955D465BE10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6" name="直線コネクタ 495">
          <a:extLst>
            <a:ext uri="{FF2B5EF4-FFF2-40B4-BE49-F238E27FC236}">
              <a16:creationId xmlns:a16="http://schemas.microsoft.com/office/drawing/2014/main" id="{4B358982-F573-40BA-8B81-556C4CB6004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7" name="テキスト ボックス 496">
          <a:extLst>
            <a:ext uri="{FF2B5EF4-FFF2-40B4-BE49-F238E27FC236}">
              <a16:creationId xmlns:a16="http://schemas.microsoft.com/office/drawing/2014/main" id="{8C97A2AC-1621-45D3-9CD5-60E5D397648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a:extLst>
            <a:ext uri="{FF2B5EF4-FFF2-40B4-BE49-F238E27FC236}">
              <a16:creationId xmlns:a16="http://schemas.microsoft.com/office/drawing/2014/main" id="{AC7C1D17-A8B0-4294-9158-7ACC90EF8DF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a:extLst>
            <a:ext uri="{FF2B5EF4-FFF2-40B4-BE49-F238E27FC236}">
              <a16:creationId xmlns:a16="http://schemas.microsoft.com/office/drawing/2014/main" id="{763E6BBB-1C1F-4457-896D-DE49F57E3F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消防施設】&#10;一人当たり面積グラフ枠">
          <a:extLst>
            <a:ext uri="{FF2B5EF4-FFF2-40B4-BE49-F238E27FC236}">
              <a16:creationId xmlns:a16="http://schemas.microsoft.com/office/drawing/2014/main" id="{2B222E53-7D93-4C81-96D0-A01A1E5A90B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501" name="直線コネクタ 500">
          <a:extLst>
            <a:ext uri="{FF2B5EF4-FFF2-40B4-BE49-F238E27FC236}">
              <a16:creationId xmlns:a16="http://schemas.microsoft.com/office/drawing/2014/main" id="{8B11DA27-59DC-4F1B-A5BB-9F77F87E93C7}"/>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02" name="【消防施設】&#10;一人当たり面積最小値テキスト">
          <a:extLst>
            <a:ext uri="{FF2B5EF4-FFF2-40B4-BE49-F238E27FC236}">
              <a16:creationId xmlns:a16="http://schemas.microsoft.com/office/drawing/2014/main" id="{CEB8178A-D4B5-43CB-AB86-0DAFF32BA3A7}"/>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03" name="直線コネクタ 502">
          <a:extLst>
            <a:ext uri="{FF2B5EF4-FFF2-40B4-BE49-F238E27FC236}">
              <a16:creationId xmlns:a16="http://schemas.microsoft.com/office/drawing/2014/main" id="{8AC2BEAB-EF57-4A03-A720-EC48BB33989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504" name="【消防施設】&#10;一人当たり面積最大値テキスト">
          <a:extLst>
            <a:ext uri="{FF2B5EF4-FFF2-40B4-BE49-F238E27FC236}">
              <a16:creationId xmlns:a16="http://schemas.microsoft.com/office/drawing/2014/main" id="{05E909B1-0914-4D8A-B97D-B2F6DBF35AE9}"/>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505" name="直線コネクタ 504">
          <a:extLst>
            <a:ext uri="{FF2B5EF4-FFF2-40B4-BE49-F238E27FC236}">
              <a16:creationId xmlns:a16="http://schemas.microsoft.com/office/drawing/2014/main" id="{603319F2-C0F4-4FBC-92E1-403CAC999E92}"/>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506" name="【消防施設】&#10;一人当たり面積平均値テキスト">
          <a:extLst>
            <a:ext uri="{FF2B5EF4-FFF2-40B4-BE49-F238E27FC236}">
              <a16:creationId xmlns:a16="http://schemas.microsoft.com/office/drawing/2014/main" id="{2C82C9FD-3D80-4D66-992D-9B80570864E9}"/>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507" name="フローチャート: 判断 506">
          <a:extLst>
            <a:ext uri="{FF2B5EF4-FFF2-40B4-BE49-F238E27FC236}">
              <a16:creationId xmlns:a16="http://schemas.microsoft.com/office/drawing/2014/main" id="{8F29074B-8565-420F-BDEB-59F712F7B5EF}"/>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508" name="フローチャート: 判断 507">
          <a:extLst>
            <a:ext uri="{FF2B5EF4-FFF2-40B4-BE49-F238E27FC236}">
              <a16:creationId xmlns:a16="http://schemas.microsoft.com/office/drawing/2014/main" id="{EA83E359-E774-486A-872F-690A9EF89BE4}"/>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509" name="フローチャート: 判断 508">
          <a:extLst>
            <a:ext uri="{FF2B5EF4-FFF2-40B4-BE49-F238E27FC236}">
              <a16:creationId xmlns:a16="http://schemas.microsoft.com/office/drawing/2014/main" id="{43D2E7D4-F888-4C9E-90F1-C3679489CCEF}"/>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510" name="フローチャート: 判断 509">
          <a:extLst>
            <a:ext uri="{FF2B5EF4-FFF2-40B4-BE49-F238E27FC236}">
              <a16:creationId xmlns:a16="http://schemas.microsoft.com/office/drawing/2014/main" id="{D00B4B36-37E5-40FF-AF70-E8EC95E3FF28}"/>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511" name="フローチャート: 判断 510">
          <a:extLst>
            <a:ext uri="{FF2B5EF4-FFF2-40B4-BE49-F238E27FC236}">
              <a16:creationId xmlns:a16="http://schemas.microsoft.com/office/drawing/2014/main" id="{F0AA1B3D-2DE9-4248-838B-320AC38459B3}"/>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4D1CEFD8-AAFC-4050-AE5D-4C6A2F8A199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36A7F6E2-C3C4-49DC-A756-22758C76F0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8AFE63F6-2586-4331-8851-3F16144BA66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D158D971-8948-489E-BF03-06A19FD29C9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CB89353-B1E2-40CE-A07A-231469BB813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104800</xdr:rowOff>
    </xdr:from>
    <xdr:to>
      <xdr:col>116</xdr:col>
      <xdr:colOff>114300</xdr:colOff>
      <xdr:row>86</xdr:row>
      <xdr:rowOff>34950</xdr:rowOff>
    </xdr:to>
    <xdr:sp macro="" textlink="">
      <xdr:nvSpPr>
        <xdr:cNvPr id="517" name="楕円 516">
          <a:extLst>
            <a:ext uri="{FF2B5EF4-FFF2-40B4-BE49-F238E27FC236}">
              <a16:creationId xmlns:a16="http://schemas.microsoft.com/office/drawing/2014/main" id="{FBA4429B-5939-4729-8A92-554E20C3281A}"/>
            </a:ext>
          </a:extLst>
        </xdr:cNvPr>
        <xdr:cNvSpPr/>
      </xdr:nvSpPr>
      <xdr:spPr>
        <a:xfrm>
          <a:off x="221107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518" name="【消防施設】&#10;一人当たり面積該当値テキスト">
          <a:extLst>
            <a:ext uri="{FF2B5EF4-FFF2-40B4-BE49-F238E27FC236}">
              <a16:creationId xmlns:a16="http://schemas.microsoft.com/office/drawing/2014/main" id="{A478E067-E16C-489E-828B-73B16D53CBA7}"/>
            </a:ext>
          </a:extLst>
        </xdr:cNvPr>
        <xdr:cNvSpPr txBox="1"/>
      </xdr:nvSpPr>
      <xdr:spPr>
        <a:xfrm>
          <a:off x="22199600" y="14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105714</xdr:rowOff>
    </xdr:from>
    <xdr:to>
      <xdr:col>112</xdr:col>
      <xdr:colOff>38100</xdr:colOff>
      <xdr:row>86</xdr:row>
      <xdr:rowOff>35864</xdr:rowOff>
    </xdr:to>
    <xdr:sp macro="" textlink="">
      <xdr:nvSpPr>
        <xdr:cNvPr id="519" name="楕円 518">
          <a:extLst>
            <a:ext uri="{FF2B5EF4-FFF2-40B4-BE49-F238E27FC236}">
              <a16:creationId xmlns:a16="http://schemas.microsoft.com/office/drawing/2014/main" id="{8916DE23-F8ED-465F-9CEA-C6D2BA56B01F}"/>
            </a:ext>
          </a:extLst>
        </xdr:cNvPr>
        <xdr:cNvSpPr/>
      </xdr:nvSpPr>
      <xdr:spPr>
        <a:xfrm>
          <a:off x="212725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155600</xdr:rowOff>
    </xdr:from>
    <xdr:to>
      <xdr:col>116</xdr:col>
      <xdr:colOff>63500</xdr:colOff>
      <xdr:row>85</xdr:row>
      <xdr:rowOff>156514</xdr:rowOff>
    </xdr:to>
    <xdr:cxnSp macro="">
      <xdr:nvCxnSpPr>
        <xdr:cNvPr id="520" name="直線コネクタ 519">
          <a:extLst>
            <a:ext uri="{FF2B5EF4-FFF2-40B4-BE49-F238E27FC236}">
              <a16:creationId xmlns:a16="http://schemas.microsoft.com/office/drawing/2014/main" id="{13DC5035-3CF6-4592-9B8D-B26690FF92CC}"/>
            </a:ext>
          </a:extLst>
        </xdr:cNvPr>
        <xdr:cNvCxnSpPr/>
      </xdr:nvCxnSpPr>
      <xdr:spPr>
        <a:xfrm flipV="1">
          <a:off x="21323300" y="1472885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106172</xdr:rowOff>
    </xdr:from>
    <xdr:to>
      <xdr:col>107</xdr:col>
      <xdr:colOff>101600</xdr:colOff>
      <xdr:row>86</xdr:row>
      <xdr:rowOff>36322</xdr:rowOff>
    </xdr:to>
    <xdr:sp macro="" textlink="">
      <xdr:nvSpPr>
        <xdr:cNvPr id="521" name="楕円 520">
          <a:extLst>
            <a:ext uri="{FF2B5EF4-FFF2-40B4-BE49-F238E27FC236}">
              <a16:creationId xmlns:a16="http://schemas.microsoft.com/office/drawing/2014/main" id="{3DCD9477-0722-4790-9076-91B91557A3D2}"/>
            </a:ext>
          </a:extLst>
        </xdr:cNvPr>
        <xdr:cNvSpPr/>
      </xdr:nvSpPr>
      <xdr:spPr>
        <a:xfrm>
          <a:off x="20383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156514</xdr:rowOff>
    </xdr:from>
    <xdr:to>
      <xdr:col>111</xdr:col>
      <xdr:colOff>177800</xdr:colOff>
      <xdr:row>85</xdr:row>
      <xdr:rowOff>156972</xdr:rowOff>
    </xdr:to>
    <xdr:cxnSp macro="">
      <xdr:nvCxnSpPr>
        <xdr:cNvPr id="522" name="直線コネクタ 521">
          <a:extLst>
            <a:ext uri="{FF2B5EF4-FFF2-40B4-BE49-F238E27FC236}">
              <a16:creationId xmlns:a16="http://schemas.microsoft.com/office/drawing/2014/main" id="{0A653DA1-F0A0-4ACC-A942-D8215055F20A}"/>
            </a:ext>
          </a:extLst>
        </xdr:cNvPr>
        <xdr:cNvCxnSpPr/>
      </xdr:nvCxnSpPr>
      <xdr:spPr>
        <a:xfrm flipV="1">
          <a:off x="20434300" y="1472976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107086</xdr:rowOff>
    </xdr:from>
    <xdr:to>
      <xdr:col>102</xdr:col>
      <xdr:colOff>165100</xdr:colOff>
      <xdr:row>86</xdr:row>
      <xdr:rowOff>37236</xdr:rowOff>
    </xdr:to>
    <xdr:sp macro="" textlink="">
      <xdr:nvSpPr>
        <xdr:cNvPr id="523" name="楕円 522">
          <a:extLst>
            <a:ext uri="{FF2B5EF4-FFF2-40B4-BE49-F238E27FC236}">
              <a16:creationId xmlns:a16="http://schemas.microsoft.com/office/drawing/2014/main" id="{FE9675D6-4951-42F5-8A1F-CC403027F2DC}"/>
            </a:ext>
          </a:extLst>
        </xdr:cNvPr>
        <xdr:cNvSpPr/>
      </xdr:nvSpPr>
      <xdr:spPr>
        <a:xfrm>
          <a:off x="19494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156972</xdr:rowOff>
    </xdr:from>
    <xdr:to>
      <xdr:col>107</xdr:col>
      <xdr:colOff>50800</xdr:colOff>
      <xdr:row>85</xdr:row>
      <xdr:rowOff>157886</xdr:rowOff>
    </xdr:to>
    <xdr:cxnSp macro="">
      <xdr:nvCxnSpPr>
        <xdr:cNvPr id="524" name="直線コネクタ 523">
          <a:extLst>
            <a:ext uri="{FF2B5EF4-FFF2-40B4-BE49-F238E27FC236}">
              <a16:creationId xmlns:a16="http://schemas.microsoft.com/office/drawing/2014/main" id="{6B0D63BB-F769-4F86-8CAB-D6207F4DE5D1}"/>
            </a:ext>
          </a:extLst>
        </xdr:cNvPr>
        <xdr:cNvCxnSpPr/>
      </xdr:nvCxnSpPr>
      <xdr:spPr>
        <a:xfrm flipV="1">
          <a:off x="19545300" y="1473022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108001</xdr:rowOff>
    </xdr:from>
    <xdr:to>
      <xdr:col>98</xdr:col>
      <xdr:colOff>38100</xdr:colOff>
      <xdr:row>86</xdr:row>
      <xdr:rowOff>38151</xdr:rowOff>
    </xdr:to>
    <xdr:sp macro="" textlink="">
      <xdr:nvSpPr>
        <xdr:cNvPr id="525" name="楕円 524">
          <a:extLst>
            <a:ext uri="{FF2B5EF4-FFF2-40B4-BE49-F238E27FC236}">
              <a16:creationId xmlns:a16="http://schemas.microsoft.com/office/drawing/2014/main" id="{766F5750-0015-4453-A462-A65945AE1F09}"/>
            </a:ext>
          </a:extLst>
        </xdr:cNvPr>
        <xdr:cNvSpPr/>
      </xdr:nvSpPr>
      <xdr:spPr>
        <a:xfrm>
          <a:off x="18605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157886</xdr:rowOff>
    </xdr:from>
    <xdr:to>
      <xdr:col>102</xdr:col>
      <xdr:colOff>114300</xdr:colOff>
      <xdr:row>85</xdr:row>
      <xdr:rowOff>158801</xdr:rowOff>
    </xdr:to>
    <xdr:cxnSp macro="">
      <xdr:nvCxnSpPr>
        <xdr:cNvPr id="526" name="直線コネクタ 525">
          <a:extLst>
            <a:ext uri="{FF2B5EF4-FFF2-40B4-BE49-F238E27FC236}">
              <a16:creationId xmlns:a16="http://schemas.microsoft.com/office/drawing/2014/main" id="{FE5D954A-A767-4C91-B1EA-88828B17C331}"/>
            </a:ext>
          </a:extLst>
        </xdr:cNvPr>
        <xdr:cNvCxnSpPr/>
      </xdr:nvCxnSpPr>
      <xdr:spPr>
        <a:xfrm flipV="1">
          <a:off x="18656300" y="147311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527" name="n_1aveValue【消防施設】&#10;一人当たり面積">
          <a:extLst>
            <a:ext uri="{FF2B5EF4-FFF2-40B4-BE49-F238E27FC236}">
              <a16:creationId xmlns:a16="http://schemas.microsoft.com/office/drawing/2014/main" id="{CC58A512-B62C-4BFA-BD0F-68916DB1B2D8}"/>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528" name="n_2aveValue【消防施設】&#10;一人当たり面積">
          <a:extLst>
            <a:ext uri="{FF2B5EF4-FFF2-40B4-BE49-F238E27FC236}">
              <a16:creationId xmlns:a16="http://schemas.microsoft.com/office/drawing/2014/main" id="{1C88315F-A7F8-4488-8AD7-0C60F0BE1085}"/>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529" name="n_3aveValue【消防施設】&#10;一人当たり面積">
          <a:extLst>
            <a:ext uri="{FF2B5EF4-FFF2-40B4-BE49-F238E27FC236}">
              <a16:creationId xmlns:a16="http://schemas.microsoft.com/office/drawing/2014/main" id="{FD8C6E88-6BC4-4AF7-BB43-79432F47727C}"/>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530" name="n_4aveValue【消防施設】&#10;一人当たり面積">
          <a:extLst>
            <a:ext uri="{FF2B5EF4-FFF2-40B4-BE49-F238E27FC236}">
              <a16:creationId xmlns:a16="http://schemas.microsoft.com/office/drawing/2014/main" id="{CCFFBF98-C98A-4F00-AB4A-3348DEE5A419}"/>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26991</xdr:rowOff>
    </xdr:from>
    <xdr:ext cx="469744" cy="259045"/>
    <xdr:sp macro="" textlink="">
      <xdr:nvSpPr>
        <xdr:cNvPr id="531" name="n_1mainValue【消防施設】&#10;一人当たり面積">
          <a:extLst>
            <a:ext uri="{FF2B5EF4-FFF2-40B4-BE49-F238E27FC236}">
              <a16:creationId xmlns:a16="http://schemas.microsoft.com/office/drawing/2014/main" id="{73D57626-3DC2-435D-A9DE-46427D07BA56}"/>
            </a:ext>
          </a:extLst>
        </xdr:cNvPr>
        <xdr:cNvSpPr txBox="1"/>
      </xdr:nvSpPr>
      <xdr:spPr>
        <a:xfrm>
          <a:off x="21075727" y="147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27449</xdr:rowOff>
    </xdr:from>
    <xdr:ext cx="469744" cy="259045"/>
    <xdr:sp macro="" textlink="">
      <xdr:nvSpPr>
        <xdr:cNvPr id="532" name="n_2mainValue【消防施設】&#10;一人当たり面積">
          <a:extLst>
            <a:ext uri="{FF2B5EF4-FFF2-40B4-BE49-F238E27FC236}">
              <a16:creationId xmlns:a16="http://schemas.microsoft.com/office/drawing/2014/main" id="{1702560A-0F91-4C7D-8550-090E5620C071}"/>
            </a:ext>
          </a:extLst>
        </xdr:cNvPr>
        <xdr:cNvSpPr txBox="1"/>
      </xdr:nvSpPr>
      <xdr:spPr>
        <a:xfrm>
          <a:off x="20199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28363</xdr:rowOff>
    </xdr:from>
    <xdr:ext cx="469744" cy="259045"/>
    <xdr:sp macro="" textlink="">
      <xdr:nvSpPr>
        <xdr:cNvPr id="533" name="n_3mainValue【消防施設】&#10;一人当たり面積">
          <a:extLst>
            <a:ext uri="{FF2B5EF4-FFF2-40B4-BE49-F238E27FC236}">
              <a16:creationId xmlns:a16="http://schemas.microsoft.com/office/drawing/2014/main" id="{84070241-816F-410B-98C5-1F46D680E8E9}"/>
            </a:ext>
          </a:extLst>
        </xdr:cNvPr>
        <xdr:cNvSpPr txBox="1"/>
      </xdr:nvSpPr>
      <xdr:spPr>
        <a:xfrm>
          <a:off x="19310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29278</xdr:rowOff>
    </xdr:from>
    <xdr:ext cx="469744" cy="259045"/>
    <xdr:sp macro="" textlink="">
      <xdr:nvSpPr>
        <xdr:cNvPr id="534" name="n_4mainValue【消防施設】&#10;一人当たり面積">
          <a:extLst>
            <a:ext uri="{FF2B5EF4-FFF2-40B4-BE49-F238E27FC236}">
              <a16:creationId xmlns:a16="http://schemas.microsoft.com/office/drawing/2014/main" id="{7300B417-31BE-43B6-AC50-2BBE8BCD051A}"/>
            </a:ext>
          </a:extLst>
        </xdr:cNvPr>
        <xdr:cNvSpPr txBox="1"/>
      </xdr:nvSpPr>
      <xdr:spPr>
        <a:xfrm>
          <a:off x="18421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301C3F63-3674-4DB3-82C7-68568EF996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235B15CD-B240-4D89-BD29-FE55A52615B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C048AF4C-350C-4C7D-B5DA-B338A6AA0F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7077A60C-770E-42FC-860E-E7789B8BF21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B5197A87-C417-42E7-AFEF-25EFB9116FB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39D85D03-5FCB-4EE0-A2C1-7A34298199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676FA7FE-347F-4074-9D45-E8DF848435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418C74E8-F52E-4D78-BF81-77BCF9DE8B4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a16="http://schemas.microsoft.com/office/drawing/2014/main" id="{1BE9D3B4-1080-4AE2-9DAE-44A2A49AE7E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a16="http://schemas.microsoft.com/office/drawing/2014/main" id="{A2DA240C-9B1C-4099-B945-E50A7B067A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a:extLst>
            <a:ext uri="{FF2B5EF4-FFF2-40B4-BE49-F238E27FC236}">
              <a16:creationId xmlns:a16="http://schemas.microsoft.com/office/drawing/2014/main" id="{FD38D307-6E36-4C4F-8FDD-1340D0CDCFC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a:extLst>
            <a:ext uri="{FF2B5EF4-FFF2-40B4-BE49-F238E27FC236}">
              <a16:creationId xmlns:a16="http://schemas.microsoft.com/office/drawing/2014/main" id="{71D90293-90A9-4898-9E70-82C7D3283F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a:extLst>
            <a:ext uri="{FF2B5EF4-FFF2-40B4-BE49-F238E27FC236}">
              <a16:creationId xmlns:a16="http://schemas.microsoft.com/office/drawing/2014/main" id="{D7CF3036-32F3-4609-99A5-E713F502520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a:extLst>
            <a:ext uri="{FF2B5EF4-FFF2-40B4-BE49-F238E27FC236}">
              <a16:creationId xmlns:a16="http://schemas.microsoft.com/office/drawing/2014/main" id="{EA0118F5-CD15-4B9A-9EA4-0CEC7551ABF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a:extLst>
            <a:ext uri="{FF2B5EF4-FFF2-40B4-BE49-F238E27FC236}">
              <a16:creationId xmlns:a16="http://schemas.microsoft.com/office/drawing/2014/main" id="{61E152AD-B32D-43F2-A794-0B291B31BF2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a:extLst>
            <a:ext uri="{FF2B5EF4-FFF2-40B4-BE49-F238E27FC236}">
              <a16:creationId xmlns:a16="http://schemas.microsoft.com/office/drawing/2014/main" id="{53D7F242-4374-4785-B685-2FE72A03088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a:extLst>
            <a:ext uri="{FF2B5EF4-FFF2-40B4-BE49-F238E27FC236}">
              <a16:creationId xmlns:a16="http://schemas.microsoft.com/office/drawing/2014/main" id="{2E47F627-E50E-40AC-A2F8-2ACCF3CC882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a:extLst>
            <a:ext uri="{FF2B5EF4-FFF2-40B4-BE49-F238E27FC236}">
              <a16:creationId xmlns:a16="http://schemas.microsoft.com/office/drawing/2014/main" id="{355B5FCE-1A7F-40A8-B3E6-B2028DF4BB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a:extLst>
            <a:ext uri="{FF2B5EF4-FFF2-40B4-BE49-F238E27FC236}">
              <a16:creationId xmlns:a16="http://schemas.microsoft.com/office/drawing/2014/main" id="{8E807B95-24A2-4ADF-B25A-BDFB747CAE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a:extLst>
            <a:ext uri="{FF2B5EF4-FFF2-40B4-BE49-F238E27FC236}">
              <a16:creationId xmlns:a16="http://schemas.microsoft.com/office/drawing/2014/main" id="{A5FED80F-FED4-4F40-9C30-09073755324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a:extLst>
            <a:ext uri="{FF2B5EF4-FFF2-40B4-BE49-F238E27FC236}">
              <a16:creationId xmlns:a16="http://schemas.microsoft.com/office/drawing/2014/main" id="{778284ED-9B8F-4E7C-88FD-C81A10A236B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a:extLst>
            <a:ext uri="{FF2B5EF4-FFF2-40B4-BE49-F238E27FC236}">
              <a16:creationId xmlns:a16="http://schemas.microsoft.com/office/drawing/2014/main" id="{896915CF-F2E1-4AA8-9F0B-71D3CFB8E45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a:extLst>
            <a:ext uri="{FF2B5EF4-FFF2-40B4-BE49-F238E27FC236}">
              <a16:creationId xmlns:a16="http://schemas.microsoft.com/office/drawing/2014/main" id="{F7739B2E-1D17-41DB-8916-B4BC4A82B49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961BA15E-BD3A-4728-B4EC-602340673F2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a:extLst>
            <a:ext uri="{FF2B5EF4-FFF2-40B4-BE49-F238E27FC236}">
              <a16:creationId xmlns:a16="http://schemas.microsoft.com/office/drawing/2014/main" id="{A3E9E534-62BF-4963-9CC0-6F08A5CCD29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560" name="直線コネクタ 559">
          <a:extLst>
            <a:ext uri="{FF2B5EF4-FFF2-40B4-BE49-F238E27FC236}">
              <a16:creationId xmlns:a16="http://schemas.microsoft.com/office/drawing/2014/main" id="{ED4A11B1-1B7B-4F80-8AFB-8D5CDEB2E416}"/>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1" name="【庁舎】&#10;有形固定資産減価償却率最小値テキスト">
          <a:extLst>
            <a:ext uri="{FF2B5EF4-FFF2-40B4-BE49-F238E27FC236}">
              <a16:creationId xmlns:a16="http://schemas.microsoft.com/office/drawing/2014/main" id="{A123A125-192C-47A3-8092-9364577EA5A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2" name="直線コネクタ 561">
          <a:extLst>
            <a:ext uri="{FF2B5EF4-FFF2-40B4-BE49-F238E27FC236}">
              <a16:creationId xmlns:a16="http://schemas.microsoft.com/office/drawing/2014/main" id="{74315D65-06EF-49A3-8EB3-42E56D17B2E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563" name="【庁舎】&#10;有形固定資産減価償却率最大値テキスト">
          <a:extLst>
            <a:ext uri="{FF2B5EF4-FFF2-40B4-BE49-F238E27FC236}">
              <a16:creationId xmlns:a16="http://schemas.microsoft.com/office/drawing/2014/main" id="{19BF434A-BC9A-4374-A750-29F274EEBFAA}"/>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564" name="直線コネクタ 563">
          <a:extLst>
            <a:ext uri="{FF2B5EF4-FFF2-40B4-BE49-F238E27FC236}">
              <a16:creationId xmlns:a16="http://schemas.microsoft.com/office/drawing/2014/main" id="{D320DB38-3442-4CAB-BD46-4046964C2C71}"/>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565" name="【庁舎】&#10;有形固定資産減価償却率平均値テキスト">
          <a:extLst>
            <a:ext uri="{FF2B5EF4-FFF2-40B4-BE49-F238E27FC236}">
              <a16:creationId xmlns:a16="http://schemas.microsoft.com/office/drawing/2014/main" id="{71D2D1A5-E671-4B49-A984-783A157A5EFD}"/>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566" name="フローチャート: 判断 565">
          <a:extLst>
            <a:ext uri="{FF2B5EF4-FFF2-40B4-BE49-F238E27FC236}">
              <a16:creationId xmlns:a16="http://schemas.microsoft.com/office/drawing/2014/main" id="{86933C17-3D42-4259-BD30-32217D24861C}"/>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567" name="フローチャート: 判断 566">
          <a:extLst>
            <a:ext uri="{FF2B5EF4-FFF2-40B4-BE49-F238E27FC236}">
              <a16:creationId xmlns:a16="http://schemas.microsoft.com/office/drawing/2014/main" id="{DE52190E-FB88-4BB8-81E5-E761EBB35F9B}"/>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568" name="フローチャート: 判断 567">
          <a:extLst>
            <a:ext uri="{FF2B5EF4-FFF2-40B4-BE49-F238E27FC236}">
              <a16:creationId xmlns:a16="http://schemas.microsoft.com/office/drawing/2014/main" id="{E03BCD46-3AD5-487B-8130-8CE2BE94710F}"/>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569" name="フローチャート: 判断 568">
          <a:extLst>
            <a:ext uri="{FF2B5EF4-FFF2-40B4-BE49-F238E27FC236}">
              <a16:creationId xmlns:a16="http://schemas.microsoft.com/office/drawing/2014/main" id="{242B1DF5-D255-4F44-B33C-BC2C5DABA846}"/>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570" name="フローチャート: 判断 569">
          <a:extLst>
            <a:ext uri="{FF2B5EF4-FFF2-40B4-BE49-F238E27FC236}">
              <a16:creationId xmlns:a16="http://schemas.microsoft.com/office/drawing/2014/main" id="{F271B6AE-DDD6-43C3-A99F-AE51717B57F2}"/>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A55088FA-29D5-40E4-9F7B-BF3B6D6DF53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D982D046-AF21-48B0-B46C-B9204FFD6D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79DC0BFF-7F54-4810-9FD3-BD4E5CB19BC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6E3D7F3D-6088-4692-A81E-7BD95C6FED4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740249D5-22FD-4356-9B77-8ECF79C767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576" name="楕円 575">
          <a:extLst>
            <a:ext uri="{FF2B5EF4-FFF2-40B4-BE49-F238E27FC236}">
              <a16:creationId xmlns:a16="http://schemas.microsoft.com/office/drawing/2014/main" id="{AF6FFB8C-6EAF-4620-A93F-9746A241E6B1}"/>
            </a:ext>
          </a:extLst>
        </xdr:cNvPr>
        <xdr:cNvSpPr/>
      </xdr:nvSpPr>
      <xdr:spPr>
        <a:xfrm>
          <a:off x="16268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80571</xdr:rowOff>
    </xdr:from>
    <xdr:ext cx="405111" cy="259045"/>
    <xdr:sp macro="" textlink="">
      <xdr:nvSpPr>
        <xdr:cNvPr id="577" name="【庁舎】&#10;有形固定資産減価償却率該当値テキスト">
          <a:extLst>
            <a:ext uri="{FF2B5EF4-FFF2-40B4-BE49-F238E27FC236}">
              <a16:creationId xmlns:a16="http://schemas.microsoft.com/office/drawing/2014/main" id="{E2D2B4AA-8CEB-4D00-B834-E7FEE336F04E}"/>
            </a:ext>
          </a:extLst>
        </xdr:cNvPr>
        <xdr:cNvSpPr txBox="1"/>
      </xdr:nvSpPr>
      <xdr:spPr>
        <a:xfrm>
          <a:off x="16357600"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578" name="楕円 577">
          <a:extLst>
            <a:ext uri="{FF2B5EF4-FFF2-40B4-BE49-F238E27FC236}">
              <a16:creationId xmlns:a16="http://schemas.microsoft.com/office/drawing/2014/main" id="{A74F43A5-25EE-4091-9173-7C7F0558C58C}"/>
            </a:ext>
          </a:extLst>
        </xdr:cNvPr>
        <xdr:cNvSpPr/>
      </xdr:nvSpPr>
      <xdr:spPr>
        <a:xfrm>
          <a:off x="15430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131718</xdr:rowOff>
    </xdr:from>
    <xdr:to>
      <xdr:col>85</xdr:col>
      <xdr:colOff>127000</xdr:colOff>
      <xdr:row>105</xdr:row>
      <xdr:rowOff>152944</xdr:rowOff>
    </xdr:to>
    <xdr:cxnSp macro="">
      <xdr:nvCxnSpPr>
        <xdr:cNvPr id="579" name="直線コネクタ 578">
          <a:extLst>
            <a:ext uri="{FF2B5EF4-FFF2-40B4-BE49-F238E27FC236}">
              <a16:creationId xmlns:a16="http://schemas.microsoft.com/office/drawing/2014/main" id="{03037DD9-B2D0-48E5-A1B0-DA81D16FEB35}"/>
            </a:ext>
          </a:extLst>
        </xdr:cNvPr>
        <xdr:cNvCxnSpPr/>
      </xdr:nvCxnSpPr>
      <xdr:spPr>
        <a:xfrm>
          <a:off x="15481300" y="18133968"/>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80" name="楕円 579">
          <a:extLst>
            <a:ext uri="{FF2B5EF4-FFF2-40B4-BE49-F238E27FC236}">
              <a16:creationId xmlns:a16="http://schemas.microsoft.com/office/drawing/2014/main" id="{FA7E017B-04CB-42EE-AB96-516EB4DBDE52}"/>
            </a:ext>
          </a:extLst>
        </xdr:cNvPr>
        <xdr:cNvSpPr/>
      </xdr:nvSpPr>
      <xdr:spPr>
        <a:xfrm>
          <a:off x="14541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107224</xdr:rowOff>
    </xdr:from>
    <xdr:to>
      <xdr:col>81</xdr:col>
      <xdr:colOff>50800</xdr:colOff>
      <xdr:row>105</xdr:row>
      <xdr:rowOff>131718</xdr:rowOff>
    </xdr:to>
    <xdr:cxnSp macro="">
      <xdr:nvCxnSpPr>
        <xdr:cNvPr id="581" name="直線コネクタ 580">
          <a:extLst>
            <a:ext uri="{FF2B5EF4-FFF2-40B4-BE49-F238E27FC236}">
              <a16:creationId xmlns:a16="http://schemas.microsoft.com/office/drawing/2014/main" id="{A55E9B27-EB05-49B7-8626-70D32DFFC85C}"/>
            </a:ext>
          </a:extLst>
        </xdr:cNvPr>
        <xdr:cNvCxnSpPr/>
      </xdr:nvCxnSpPr>
      <xdr:spPr>
        <a:xfrm>
          <a:off x="14592300" y="181094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582" name="楕円 581">
          <a:extLst>
            <a:ext uri="{FF2B5EF4-FFF2-40B4-BE49-F238E27FC236}">
              <a16:creationId xmlns:a16="http://schemas.microsoft.com/office/drawing/2014/main" id="{7EC52D42-F495-4F4F-9E8B-C07A85DB4643}"/>
            </a:ext>
          </a:extLst>
        </xdr:cNvPr>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107224</xdr:rowOff>
    </xdr:to>
    <xdr:cxnSp macro="">
      <xdr:nvCxnSpPr>
        <xdr:cNvPr id="583" name="直線コネクタ 582">
          <a:extLst>
            <a:ext uri="{FF2B5EF4-FFF2-40B4-BE49-F238E27FC236}">
              <a16:creationId xmlns:a16="http://schemas.microsoft.com/office/drawing/2014/main" id="{189074FC-225B-44C0-8D88-B6914B4726F6}"/>
            </a:ext>
          </a:extLst>
        </xdr:cNvPr>
        <xdr:cNvCxnSpPr/>
      </xdr:nvCxnSpPr>
      <xdr:spPr>
        <a:xfrm>
          <a:off x="13703300" y="180817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584" name="楕円 583">
          <a:extLst>
            <a:ext uri="{FF2B5EF4-FFF2-40B4-BE49-F238E27FC236}">
              <a16:creationId xmlns:a16="http://schemas.microsoft.com/office/drawing/2014/main" id="{9AEEBE8D-2FAB-47B9-8DBD-ED9ACB67CFFF}"/>
            </a:ext>
          </a:extLst>
        </xdr:cNvPr>
        <xdr:cNvSpPr/>
      </xdr:nvSpPr>
      <xdr:spPr>
        <a:xfrm>
          <a:off x="1276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79466</xdr:rowOff>
    </xdr:to>
    <xdr:cxnSp macro="">
      <xdr:nvCxnSpPr>
        <xdr:cNvPr id="585" name="直線コネクタ 584">
          <a:extLst>
            <a:ext uri="{FF2B5EF4-FFF2-40B4-BE49-F238E27FC236}">
              <a16:creationId xmlns:a16="http://schemas.microsoft.com/office/drawing/2014/main" id="{827D25FF-D700-4F1E-9919-CF4C3E5209F1}"/>
            </a:ext>
          </a:extLst>
        </xdr:cNvPr>
        <xdr:cNvCxnSpPr/>
      </xdr:nvCxnSpPr>
      <xdr:spPr>
        <a:xfrm>
          <a:off x="12814300" y="180784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586" name="n_1aveValue【庁舎】&#10;有形固定資産減価償却率">
          <a:extLst>
            <a:ext uri="{FF2B5EF4-FFF2-40B4-BE49-F238E27FC236}">
              <a16:creationId xmlns:a16="http://schemas.microsoft.com/office/drawing/2014/main" id="{C692CAE3-9E87-4FC9-B93F-C3854DDBFB2F}"/>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587" name="n_2aveValue【庁舎】&#10;有形固定資産減価償却率">
          <a:extLst>
            <a:ext uri="{FF2B5EF4-FFF2-40B4-BE49-F238E27FC236}">
              <a16:creationId xmlns:a16="http://schemas.microsoft.com/office/drawing/2014/main" id="{F42FE399-238A-4533-BE37-A41A1EDEE84C}"/>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588" name="n_3aveValue【庁舎】&#10;有形固定資産減価償却率">
          <a:extLst>
            <a:ext uri="{FF2B5EF4-FFF2-40B4-BE49-F238E27FC236}">
              <a16:creationId xmlns:a16="http://schemas.microsoft.com/office/drawing/2014/main" id="{26B113CB-5C52-4225-8C4A-A0C3DC02D6E2}"/>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589" name="n_4aveValue【庁舎】&#10;有形固定資産減価償却率">
          <a:extLst>
            <a:ext uri="{FF2B5EF4-FFF2-40B4-BE49-F238E27FC236}">
              <a16:creationId xmlns:a16="http://schemas.microsoft.com/office/drawing/2014/main" id="{2B807CB1-1AFE-4380-9467-10100F84D410}"/>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2195</xdr:rowOff>
    </xdr:from>
    <xdr:ext cx="405111" cy="259045"/>
    <xdr:sp macro="" textlink="">
      <xdr:nvSpPr>
        <xdr:cNvPr id="590" name="n_1mainValue【庁舎】&#10;有形固定資産減価償却率">
          <a:extLst>
            <a:ext uri="{FF2B5EF4-FFF2-40B4-BE49-F238E27FC236}">
              <a16:creationId xmlns:a16="http://schemas.microsoft.com/office/drawing/2014/main" id="{3EEA1A2E-2F56-42F9-8024-1F545FDC3EB2}"/>
            </a:ext>
          </a:extLst>
        </xdr:cNvPr>
        <xdr:cNvSpPr txBox="1"/>
      </xdr:nvSpPr>
      <xdr:spPr>
        <a:xfrm>
          <a:off x="15266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591" name="n_2mainValue【庁舎】&#10;有形固定資産減価償却率">
          <a:extLst>
            <a:ext uri="{FF2B5EF4-FFF2-40B4-BE49-F238E27FC236}">
              <a16:creationId xmlns:a16="http://schemas.microsoft.com/office/drawing/2014/main" id="{4673E68B-BA74-4D55-BC53-811BC5BAB590}"/>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592" name="n_3mainValue【庁舎】&#10;有形固定資産減価償却率">
          <a:extLst>
            <a:ext uri="{FF2B5EF4-FFF2-40B4-BE49-F238E27FC236}">
              <a16:creationId xmlns:a16="http://schemas.microsoft.com/office/drawing/2014/main" id="{7502D536-4EAF-4C06-B0FA-5D1CD4D6278C}"/>
            </a:ext>
          </a:extLst>
        </xdr:cNvPr>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593" name="n_4mainValue【庁舎】&#10;有形固定資産減価償却率">
          <a:extLst>
            <a:ext uri="{FF2B5EF4-FFF2-40B4-BE49-F238E27FC236}">
              <a16:creationId xmlns:a16="http://schemas.microsoft.com/office/drawing/2014/main" id="{90EEAA2E-ABC4-430D-9275-8115852A67F7}"/>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24ABBF87-C118-46B8-8D6C-72E83F8CCA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D40BBBBA-AC25-4510-BF84-06F1D50C50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68895905-8743-4258-A7D5-3554AE4BC7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7ABAC317-961A-43E9-B818-71ED1B4E5B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4EB3D5E9-310A-419A-BAB1-65958D08AF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E1C1B115-7AA7-43D2-B7CA-6B825452AD5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9309A37E-C394-4328-928E-685D8166BA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C2136EEF-E2EE-48AD-BE8D-76C1129911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B12B1463-5C9A-457A-871F-88CFEAB0F72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FA99559C-9643-4DE3-8CC2-0AF8FB0480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id="{67F26F96-62CE-48E0-81CD-2B4EECD498B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B3EEBBD1-455D-465B-96CE-16F2841A49F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id="{E6CE3F56-329E-475F-90D0-F8ED3ABAF06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id="{645558EF-4E42-4BF0-B06D-FB61D5B0225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id="{12117235-8671-43F6-845B-E775F033A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id="{8F2EEB3C-5832-4CA2-BBBF-8FD840B76E2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id="{89193849-D9D1-434C-9844-EE92DBE40D1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id="{325B7DF4-A8FF-4626-85A1-D91C885E4A9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id="{EDEC561E-BDE2-4922-B922-8A8D286F059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id="{0A48880A-8745-46D4-9A67-442A6143748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id="{A3A04CAE-15E9-4AEB-BEEF-FFBC9C40E3F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6807D4F2-E69C-4FF5-BE41-222A49F6F12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F43E8ABF-5551-40F7-988B-FC9D45A336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E967B8FE-C5D2-4BF7-8440-0FAB4ED477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D027659A-30B4-4E7D-BD6F-9C8D335303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619" name="直線コネクタ 618">
          <a:extLst>
            <a:ext uri="{FF2B5EF4-FFF2-40B4-BE49-F238E27FC236}">
              <a16:creationId xmlns:a16="http://schemas.microsoft.com/office/drawing/2014/main" id="{08E0DE05-E694-47E7-9001-D8403773F918}"/>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20" name="【庁舎】&#10;一人当たり面積最小値テキスト">
          <a:extLst>
            <a:ext uri="{FF2B5EF4-FFF2-40B4-BE49-F238E27FC236}">
              <a16:creationId xmlns:a16="http://schemas.microsoft.com/office/drawing/2014/main" id="{D3052312-BDDB-4BE6-8A06-1127E3551217}"/>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21" name="直線コネクタ 620">
          <a:extLst>
            <a:ext uri="{FF2B5EF4-FFF2-40B4-BE49-F238E27FC236}">
              <a16:creationId xmlns:a16="http://schemas.microsoft.com/office/drawing/2014/main" id="{9AE7ADF0-55E7-4DCC-A378-A90B3CE5ECB7}"/>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622" name="【庁舎】&#10;一人当たり面積最大値テキスト">
          <a:extLst>
            <a:ext uri="{FF2B5EF4-FFF2-40B4-BE49-F238E27FC236}">
              <a16:creationId xmlns:a16="http://schemas.microsoft.com/office/drawing/2014/main" id="{4E49144C-6D04-4061-A969-C94AA4831ABA}"/>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623" name="直線コネクタ 622">
          <a:extLst>
            <a:ext uri="{FF2B5EF4-FFF2-40B4-BE49-F238E27FC236}">
              <a16:creationId xmlns:a16="http://schemas.microsoft.com/office/drawing/2014/main" id="{86F62506-CD75-40FA-8C57-E6C8119230A3}"/>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624" name="【庁舎】&#10;一人当たり面積平均値テキスト">
          <a:extLst>
            <a:ext uri="{FF2B5EF4-FFF2-40B4-BE49-F238E27FC236}">
              <a16:creationId xmlns:a16="http://schemas.microsoft.com/office/drawing/2014/main" id="{BF1C95E9-5710-46F7-B3AC-6D26121C3261}"/>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625" name="フローチャート: 判断 624">
          <a:extLst>
            <a:ext uri="{FF2B5EF4-FFF2-40B4-BE49-F238E27FC236}">
              <a16:creationId xmlns:a16="http://schemas.microsoft.com/office/drawing/2014/main" id="{01A0EE35-AC7D-4EAC-BC51-B4317598DE4E}"/>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626" name="フローチャート: 判断 625">
          <a:extLst>
            <a:ext uri="{FF2B5EF4-FFF2-40B4-BE49-F238E27FC236}">
              <a16:creationId xmlns:a16="http://schemas.microsoft.com/office/drawing/2014/main" id="{17C1A33F-F644-4238-AD4C-584614EAF62E}"/>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627" name="フローチャート: 判断 626">
          <a:extLst>
            <a:ext uri="{FF2B5EF4-FFF2-40B4-BE49-F238E27FC236}">
              <a16:creationId xmlns:a16="http://schemas.microsoft.com/office/drawing/2014/main" id="{AB894375-7E63-4121-A3B2-B2505D0BDE83}"/>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628" name="フローチャート: 判断 627">
          <a:extLst>
            <a:ext uri="{FF2B5EF4-FFF2-40B4-BE49-F238E27FC236}">
              <a16:creationId xmlns:a16="http://schemas.microsoft.com/office/drawing/2014/main" id="{9F419974-DAB2-4496-B27A-7FB08A7EC18C}"/>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629" name="フローチャート: 判断 628">
          <a:extLst>
            <a:ext uri="{FF2B5EF4-FFF2-40B4-BE49-F238E27FC236}">
              <a16:creationId xmlns:a16="http://schemas.microsoft.com/office/drawing/2014/main" id="{E4AD0B85-05FB-4B29-84ED-CB50E8A35E9F}"/>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A7AC0651-21B3-4FDD-BE5D-3286E8BE211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28D1C167-194D-4699-8039-C96EE648BB0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E5FC7BBF-0328-4B83-9322-3B7425E2388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5855D60A-776E-4504-BF07-E651191E79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8D7AABD9-9AA7-43D6-A7B6-9942D01A6A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32476</xdr:rowOff>
    </xdr:from>
    <xdr:to>
      <xdr:col>116</xdr:col>
      <xdr:colOff>114300</xdr:colOff>
      <xdr:row>105</xdr:row>
      <xdr:rowOff>134076</xdr:rowOff>
    </xdr:to>
    <xdr:sp macro="" textlink="">
      <xdr:nvSpPr>
        <xdr:cNvPr id="635" name="楕円 634">
          <a:extLst>
            <a:ext uri="{FF2B5EF4-FFF2-40B4-BE49-F238E27FC236}">
              <a16:creationId xmlns:a16="http://schemas.microsoft.com/office/drawing/2014/main" id="{AE8B8AF4-C444-4E46-9E34-A618AFC453C2}"/>
            </a:ext>
          </a:extLst>
        </xdr:cNvPr>
        <xdr:cNvSpPr/>
      </xdr:nvSpPr>
      <xdr:spPr>
        <a:xfrm>
          <a:off x="22110700" y="180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55353</xdr:rowOff>
    </xdr:from>
    <xdr:ext cx="469744" cy="259045"/>
    <xdr:sp macro="" textlink="">
      <xdr:nvSpPr>
        <xdr:cNvPr id="636" name="【庁舎】&#10;一人当たり面積該当値テキスト">
          <a:extLst>
            <a:ext uri="{FF2B5EF4-FFF2-40B4-BE49-F238E27FC236}">
              <a16:creationId xmlns:a16="http://schemas.microsoft.com/office/drawing/2014/main" id="{9150D4E4-8768-47FF-ADDB-236498DA5A1B}"/>
            </a:ext>
          </a:extLst>
        </xdr:cNvPr>
        <xdr:cNvSpPr txBox="1"/>
      </xdr:nvSpPr>
      <xdr:spPr>
        <a:xfrm>
          <a:off x="22199600"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41184</xdr:rowOff>
    </xdr:from>
    <xdr:to>
      <xdr:col>112</xdr:col>
      <xdr:colOff>38100</xdr:colOff>
      <xdr:row>105</xdr:row>
      <xdr:rowOff>142784</xdr:rowOff>
    </xdr:to>
    <xdr:sp macro="" textlink="">
      <xdr:nvSpPr>
        <xdr:cNvPr id="637" name="楕円 636">
          <a:extLst>
            <a:ext uri="{FF2B5EF4-FFF2-40B4-BE49-F238E27FC236}">
              <a16:creationId xmlns:a16="http://schemas.microsoft.com/office/drawing/2014/main" id="{720AAC70-F05C-4017-B3E3-4F25225C97AF}"/>
            </a:ext>
          </a:extLst>
        </xdr:cNvPr>
        <xdr:cNvSpPr/>
      </xdr:nvSpPr>
      <xdr:spPr>
        <a:xfrm>
          <a:off x="21272500" y="180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83276</xdr:rowOff>
    </xdr:from>
    <xdr:to>
      <xdr:col>116</xdr:col>
      <xdr:colOff>63500</xdr:colOff>
      <xdr:row>105</xdr:row>
      <xdr:rowOff>91984</xdr:rowOff>
    </xdr:to>
    <xdr:cxnSp macro="">
      <xdr:nvCxnSpPr>
        <xdr:cNvPr id="638" name="直線コネクタ 637">
          <a:extLst>
            <a:ext uri="{FF2B5EF4-FFF2-40B4-BE49-F238E27FC236}">
              <a16:creationId xmlns:a16="http://schemas.microsoft.com/office/drawing/2014/main" id="{E5A62527-1F18-4A97-AB77-97BC1A39B05D}"/>
            </a:ext>
          </a:extLst>
        </xdr:cNvPr>
        <xdr:cNvCxnSpPr/>
      </xdr:nvCxnSpPr>
      <xdr:spPr>
        <a:xfrm flipV="1">
          <a:off x="21323300" y="1808552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49893</xdr:rowOff>
    </xdr:from>
    <xdr:to>
      <xdr:col>107</xdr:col>
      <xdr:colOff>101600</xdr:colOff>
      <xdr:row>105</xdr:row>
      <xdr:rowOff>151493</xdr:rowOff>
    </xdr:to>
    <xdr:sp macro="" textlink="">
      <xdr:nvSpPr>
        <xdr:cNvPr id="639" name="楕円 638">
          <a:extLst>
            <a:ext uri="{FF2B5EF4-FFF2-40B4-BE49-F238E27FC236}">
              <a16:creationId xmlns:a16="http://schemas.microsoft.com/office/drawing/2014/main" id="{8D3E26EE-DD7E-4B4F-9AB1-5E0E7F56072E}"/>
            </a:ext>
          </a:extLst>
        </xdr:cNvPr>
        <xdr:cNvSpPr/>
      </xdr:nvSpPr>
      <xdr:spPr>
        <a:xfrm>
          <a:off x="20383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91984</xdr:rowOff>
    </xdr:from>
    <xdr:to>
      <xdr:col>111</xdr:col>
      <xdr:colOff>177800</xdr:colOff>
      <xdr:row>105</xdr:row>
      <xdr:rowOff>100693</xdr:rowOff>
    </xdr:to>
    <xdr:cxnSp macro="">
      <xdr:nvCxnSpPr>
        <xdr:cNvPr id="640" name="直線コネクタ 639">
          <a:extLst>
            <a:ext uri="{FF2B5EF4-FFF2-40B4-BE49-F238E27FC236}">
              <a16:creationId xmlns:a16="http://schemas.microsoft.com/office/drawing/2014/main" id="{A70DA009-E706-4039-BB57-3112E0A22BB4}"/>
            </a:ext>
          </a:extLst>
        </xdr:cNvPr>
        <xdr:cNvCxnSpPr/>
      </xdr:nvCxnSpPr>
      <xdr:spPr>
        <a:xfrm flipV="1">
          <a:off x="20434300" y="1809423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56424</xdr:rowOff>
    </xdr:from>
    <xdr:to>
      <xdr:col>102</xdr:col>
      <xdr:colOff>165100</xdr:colOff>
      <xdr:row>105</xdr:row>
      <xdr:rowOff>158024</xdr:rowOff>
    </xdr:to>
    <xdr:sp macro="" textlink="">
      <xdr:nvSpPr>
        <xdr:cNvPr id="641" name="楕円 640">
          <a:extLst>
            <a:ext uri="{FF2B5EF4-FFF2-40B4-BE49-F238E27FC236}">
              <a16:creationId xmlns:a16="http://schemas.microsoft.com/office/drawing/2014/main" id="{119EF454-95F8-4A83-9DB1-8012EFE69414}"/>
            </a:ext>
          </a:extLst>
        </xdr:cNvPr>
        <xdr:cNvSpPr/>
      </xdr:nvSpPr>
      <xdr:spPr>
        <a:xfrm>
          <a:off x="19494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100693</xdr:rowOff>
    </xdr:from>
    <xdr:to>
      <xdr:col>107</xdr:col>
      <xdr:colOff>50800</xdr:colOff>
      <xdr:row>105</xdr:row>
      <xdr:rowOff>107224</xdr:rowOff>
    </xdr:to>
    <xdr:cxnSp macro="">
      <xdr:nvCxnSpPr>
        <xdr:cNvPr id="642" name="直線コネクタ 641">
          <a:extLst>
            <a:ext uri="{FF2B5EF4-FFF2-40B4-BE49-F238E27FC236}">
              <a16:creationId xmlns:a16="http://schemas.microsoft.com/office/drawing/2014/main" id="{EC783A9C-F3D3-44EE-96A4-B586DFEC4757}"/>
            </a:ext>
          </a:extLst>
        </xdr:cNvPr>
        <xdr:cNvCxnSpPr/>
      </xdr:nvCxnSpPr>
      <xdr:spPr>
        <a:xfrm flipV="1">
          <a:off x="19545300" y="181029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68399</xdr:rowOff>
    </xdr:from>
    <xdr:to>
      <xdr:col>98</xdr:col>
      <xdr:colOff>38100</xdr:colOff>
      <xdr:row>105</xdr:row>
      <xdr:rowOff>169999</xdr:rowOff>
    </xdr:to>
    <xdr:sp macro="" textlink="">
      <xdr:nvSpPr>
        <xdr:cNvPr id="643" name="楕円 642">
          <a:extLst>
            <a:ext uri="{FF2B5EF4-FFF2-40B4-BE49-F238E27FC236}">
              <a16:creationId xmlns:a16="http://schemas.microsoft.com/office/drawing/2014/main" id="{B5966FDD-F953-4BA7-9757-C9FAD10074A5}"/>
            </a:ext>
          </a:extLst>
        </xdr:cNvPr>
        <xdr:cNvSpPr/>
      </xdr:nvSpPr>
      <xdr:spPr>
        <a:xfrm>
          <a:off x="18605500" y="180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107224</xdr:rowOff>
    </xdr:from>
    <xdr:to>
      <xdr:col>102</xdr:col>
      <xdr:colOff>114300</xdr:colOff>
      <xdr:row>105</xdr:row>
      <xdr:rowOff>119199</xdr:rowOff>
    </xdr:to>
    <xdr:cxnSp macro="">
      <xdr:nvCxnSpPr>
        <xdr:cNvPr id="644" name="直線コネクタ 643">
          <a:extLst>
            <a:ext uri="{FF2B5EF4-FFF2-40B4-BE49-F238E27FC236}">
              <a16:creationId xmlns:a16="http://schemas.microsoft.com/office/drawing/2014/main" id="{8500B17C-B5E8-47E5-B8E5-847C525493BE}"/>
            </a:ext>
          </a:extLst>
        </xdr:cNvPr>
        <xdr:cNvCxnSpPr/>
      </xdr:nvCxnSpPr>
      <xdr:spPr>
        <a:xfrm flipV="1">
          <a:off x="18656300" y="1810947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645" name="n_1aveValue【庁舎】&#10;一人当たり面積">
          <a:extLst>
            <a:ext uri="{FF2B5EF4-FFF2-40B4-BE49-F238E27FC236}">
              <a16:creationId xmlns:a16="http://schemas.microsoft.com/office/drawing/2014/main" id="{5702D3C4-3E02-4264-B151-40C855DDA8AD}"/>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646" name="n_2aveValue【庁舎】&#10;一人当たり面積">
          <a:extLst>
            <a:ext uri="{FF2B5EF4-FFF2-40B4-BE49-F238E27FC236}">
              <a16:creationId xmlns:a16="http://schemas.microsoft.com/office/drawing/2014/main" id="{1BD012AF-77A9-4FAE-9EB7-2EC0393F0F4A}"/>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647" name="n_3aveValue【庁舎】&#10;一人当たり面積">
          <a:extLst>
            <a:ext uri="{FF2B5EF4-FFF2-40B4-BE49-F238E27FC236}">
              <a16:creationId xmlns:a16="http://schemas.microsoft.com/office/drawing/2014/main" id="{0FD3DF70-12EC-449A-84DC-113CB88D53FF}"/>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648" name="n_4aveValue【庁舎】&#10;一人当たり面積">
          <a:extLst>
            <a:ext uri="{FF2B5EF4-FFF2-40B4-BE49-F238E27FC236}">
              <a16:creationId xmlns:a16="http://schemas.microsoft.com/office/drawing/2014/main" id="{E9EA9BB3-95E1-493F-AB73-9499576F8E97}"/>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159311</xdr:rowOff>
    </xdr:from>
    <xdr:ext cx="469744" cy="259045"/>
    <xdr:sp macro="" textlink="">
      <xdr:nvSpPr>
        <xdr:cNvPr id="649" name="n_1mainValue【庁舎】&#10;一人当たり面積">
          <a:extLst>
            <a:ext uri="{FF2B5EF4-FFF2-40B4-BE49-F238E27FC236}">
              <a16:creationId xmlns:a16="http://schemas.microsoft.com/office/drawing/2014/main" id="{5641967C-12AC-4292-AFA7-8B850B5F879C}"/>
            </a:ext>
          </a:extLst>
        </xdr:cNvPr>
        <xdr:cNvSpPr txBox="1"/>
      </xdr:nvSpPr>
      <xdr:spPr>
        <a:xfrm>
          <a:off x="21075727" y="178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168020</xdr:rowOff>
    </xdr:from>
    <xdr:ext cx="469744" cy="259045"/>
    <xdr:sp macro="" textlink="">
      <xdr:nvSpPr>
        <xdr:cNvPr id="650" name="n_2mainValue【庁舎】&#10;一人当たり面積">
          <a:extLst>
            <a:ext uri="{FF2B5EF4-FFF2-40B4-BE49-F238E27FC236}">
              <a16:creationId xmlns:a16="http://schemas.microsoft.com/office/drawing/2014/main" id="{A32EF805-177D-4627-AAC6-D5BD6FA2DA06}"/>
            </a:ext>
          </a:extLst>
        </xdr:cNvPr>
        <xdr:cNvSpPr txBox="1"/>
      </xdr:nvSpPr>
      <xdr:spPr>
        <a:xfrm>
          <a:off x="20199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3101</xdr:rowOff>
    </xdr:from>
    <xdr:ext cx="469744" cy="259045"/>
    <xdr:sp macro="" textlink="">
      <xdr:nvSpPr>
        <xdr:cNvPr id="651" name="n_3mainValue【庁舎】&#10;一人当たり面積">
          <a:extLst>
            <a:ext uri="{FF2B5EF4-FFF2-40B4-BE49-F238E27FC236}">
              <a16:creationId xmlns:a16="http://schemas.microsoft.com/office/drawing/2014/main" id="{CDC30088-D633-4808-8D3F-9FE3B5E52774}"/>
            </a:ext>
          </a:extLst>
        </xdr:cNvPr>
        <xdr:cNvSpPr txBox="1"/>
      </xdr:nvSpPr>
      <xdr:spPr>
        <a:xfrm>
          <a:off x="19310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15076</xdr:rowOff>
    </xdr:from>
    <xdr:ext cx="469744" cy="259045"/>
    <xdr:sp macro="" textlink="">
      <xdr:nvSpPr>
        <xdr:cNvPr id="652" name="n_4mainValue【庁舎】&#10;一人当たり面積">
          <a:extLst>
            <a:ext uri="{FF2B5EF4-FFF2-40B4-BE49-F238E27FC236}">
              <a16:creationId xmlns:a16="http://schemas.microsoft.com/office/drawing/2014/main" id="{988C7AC3-FF3A-454C-8442-7135131AEBBC}"/>
            </a:ext>
          </a:extLst>
        </xdr:cNvPr>
        <xdr:cNvSpPr txBox="1"/>
      </xdr:nvSpPr>
      <xdr:spPr>
        <a:xfrm>
          <a:off x="18421427" y="178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7F643EF1-A186-4444-B4FB-C8BE93742C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5F8CD3D-6165-4184-A610-3DBA0C75C5B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1927D4E5-2161-47F7-BD88-4C84154BB7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9,402</a:t>
          </a:r>
          <a:r>
            <a:rPr kumimoji="1" lang="ja-JP" altLang="ja-JP" sz="1100">
              <a:solidFill>
                <a:schemeClr val="dk1"/>
              </a:solidFill>
              <a:effectLst/>
              <a:latin typeface="+mn-lt"/>
              <a:ea typeface="+mn-ea"/>
              <a:cs typeface="+mn-cs"/>
            </a:rPr>
            <a:t>千円の増加に対して、有形固定資産（償却資産）額が</a:t>
          </a:r>
          <a:r>
            <a:rPr kumimoji="1" lang="en-US" altLang="ja-JP" sz="1100">
              <a:solidFill>
                <a:schemeClr val="dk1"/>
              </a:solidFill>
              <a:effectLst/>
              <a:latin typeface="+mn-lt"/>
              <a:ea typeface="+mn-ea"/>
              <a:cs typeface="+mn-cs"/>
            </a:rPr>
            <a:t>8,108</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20,501</a:t>
          </a:r>
          <a:r>
            <a:rPr kumimoji="1" lang="ja-JP" altLang="ja-JP" sz="1100">
              <a:solidFill>
                <a:schemeClr val="dk1"/>
              </a:solidFill>
              <a:effectLst/>
              <a:latin typeface="+mn-lt"/>
              <a:ea typeface="+mn-ea"/>
              <a:cs typeface="+mn-cs"/>
            </a:rPr>
            <a:t>千円増加し、有形固定資産（償却資産）額が前年度と変わらないため、</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3,366</a:t>
          </a:r>
          <a:r>
            <a:rPr kumimoji="1" lang="ja-JP" altLang="ja-JP" sz="1100">
              <a:solidFill>
                <a:schemeClr val="dk1"/>
              </a:solidFill>
              <a:effectLst/>
              <a:latin typeface="+mn-lt"/>
              <a:ea typeface="+mn-ea"/>
              <a:cs typeface="+mn-cs"/>
            </a:rPr>
            <a:t>千円の増加に対して、有形固定資産（償却資産）額が</a:t>
          </a:r>
          <a:r>
            <a:rPr kumimoji="1" lang="en-US" altLang="ja-JP" sz="1100">
              <a:solidFill>
                <a:schemeClr val="dk1"/>
              </a:solidFill>
              <a:effectLst/>
              <a:latin typeface="+mn-lt"/>
              <a:ea typeface="+mn-ea"/>
              <a:cs typeface="+mn-cs"/>
            </a:rPr>
            <a:t>3,587</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8,369</a:t>
          </a:r>
          <a:r>
            <a:rPr kumimoji="1" lang="ja-JP" altLang="ja-JP" sz="1100">
              <a:solidFill>
                <a:schemeClr val="dk1"/>
              </a:solidFill>
              <a:effectLst/>
              <a:latin typeface="+mn-lt"/>
              <a:ea typeface="+mn-ea"/>
              <a:cs typeface="+mn-cs"/>
            </a:rPr>
            <a:t>千円増加し、有形固定資産（償却資産）額が前年度と変わらないため、</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減価償却累計額が</a:t>
          </a:r>
          <a:r>
            <a:rPr kumimoji="1" lang="en-US" altLang="ja-JP" sz="1100">
              <a:solidFill>
                <a:schemeClr val="dk1"/>
              </a:solidFill>
              <a:effectLst/>
              <a:latin typeface="+mn-lt"/>
              <a:ea typeface="+mn-ea"/>
              <a:cs typeface="+mn-cs"/>
            </a:rPr>
            <a:t>26,302</a:t>
          </a:r>
          <a:r>
            <a:rPr kumimoji="1" lang="ja-JP" altLang="ja-JP" sz="1100">
              <a:solidFill>
                <a:schemeClr val="dk1"/>
              </a:solidFill>
              <a:effectLst/>
              <a:latin typeface="+mn-lt"/>
              <a:ea typeface="+mn-ea"/>
              <a:cs typeface="+mn-cs"/>
            </a:rPr>
            <a:t>千円の増加に対して、有形固定資産（償却資産）額が</a:t>
          </a:r>
          <a:r>
            <a:rPr kumimoji="1" lang="en-US" altLang="ja-JP" sz="1100">
              <a:solidFill>
                <a:schemeClr val="dk1"/>
              </a:solidFill>
              <a:effectLst/>
              <a:latin typeface="+mn-lt"/>
              <a:ea typeface="+mn-ea"/>
              <a:cs typeface="+mn-cs"/>
            </a:rPr>
            <a:t>12,810</a:t>
          </a:r>
          <a:r>
            <a:rPr kumimoji="1" lang="ja-JP" altLang="ja-JP" sz="1100">
              <a:solidFill>
                <a:schemeClr val="dk1"/>
              </a:solidFill>
              <a:effectLst/>
              <a:latin typeface="+mn-lt"/>
              <a:ea typeface="+mn-ea"/>
              <a:cs typeface="+mn-cs"/>
            </a:rPr>
            <a:t>千円増加しているため、</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ポイント増加している。また、人口の減少により、一人当たり面積が微増している。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7,694
7,664
25.17
6,142,759
5,444,116
452,539
2,781,932
3,154,389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臨時財政対策債発行可能額を除いた令和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年度基準財政需要額は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2,509,432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千円）と、年度間の増減はあるものの、平成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1,834,083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千円から増加傾向にある。一方、基準財政収入額は平成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1,000,506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千円をピークに減少していたが、平成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845,470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千円で底を打ってから増加傾向にあり、令和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950,051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+37,709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千円）となった。横ばい状態であった財政力指数は、平成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をピークに減少していたが、近年は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で横ばい状態が続いている。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年度の経常一般支出額合計は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2,129,196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2,049,002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80,194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千円の増加となった。物件費の経常一般支出が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514,641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千円であり、ふるさと納税返礼品費や光熱水費の増額により前年度の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427,506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87,135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千円の増加となった。一般経常財源については、分母の大半を占める地方税の大幅増額（前年度比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2,908,269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千円増となった。経常収支比率は令和元年度の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より少しずつ減少しており、今後も人員の適正配置に加え物件費・維持修繕費の抑制に努めていく。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42291</xdr:rowOff>
    </xdr:from>
    <xdr:to>
      <xdr:col>23</xdr:col>
      <xdr:colOff>133350</xdr:colOff>
      <xdr:row>60</xdr:row>
      <xdr:rowOff>102616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2929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42291</xdr:rowOff>
    </xdr:from>
    <xdr:to>
      <xdr:col>19</xdr:col>
      <xdr:colOff>133350</xdr:colOff>
      <xdr:row>61</xdr:row>
      <xdr:rowOff>68707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29291"/>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68707</xdr:rowOff>
    </xdr:from>
    <xdr:to>
      <xdr:col>15</xdr:col>
      <xdr:colOff>82550</xdr:colOff>
      <xdr:row>61</xdr:row>
      <xdr:rowOff>153162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527157"/>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34798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116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51816</xdr:rowOff>
    </xdr:from>
    <xdr:to>
      <xdr:col>23</xdr:col>
      <xdr:colOff>184150</xdr:colOff>
      <xdr:row>60</xdr:row>
      <xdr:rowOff>153416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68343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162941</xdr:rowOff>
    </xdr:from>
    <xdr:to>
      <xdr:col>19</xdr:col>
      <xdr:colOff>184150</xdr:colOff>
      <xdr:row>60</xdr:row>
      <xdr:rowOff>93091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103268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47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17907</xdr:rowOff>
    </xdr:from>
    <xdr:to>
      <xdr:col>15</xdr:col>
      <xdr:colOff>133350</xdr:colOff>
      <xdr:row>61</xdr:row>
      <xdr:rowOff>119507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129684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4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7,694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％減少している。人件費については、機構改革により令和元年度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652,600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836,551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885,202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916,588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千円と大幅増となっている。人件費については、機構改革中のため令和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年度においても増額が見込まれる。物件費については、ふるさと納税事業に係る経費や公共施設における光熱水費高騰の影響により、前年度費</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225,014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1,215,589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年度においては図書館運営に係る経費の増加が見込まれる。本指数は、類似団体平均値と同水準かそれ以上に上昇すると見込んでいる。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140950</xdr:rowOff>
    </xdr:from>
    <xdr:to>
      <xdr:col>23</xdr:col>
      <xdr:colOff>133350</xdr:colOff>
      <xdr:row>82</xdr:row>
      <xdr:rowOff>12743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28400"/>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122735</xdr:rowOff>
    </xdr:from>
    <xdr:to>
      <xdr:col>19</xdr:col>
      <xdr:colOff>133350</xdr:colOff>
      <xdr:row>81</xdr:row>
      <xdr:rowOff>140950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0185"/>
          <a:ext cx="8890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86658</xdr:rowOff>
    </xdr:from>
    <xdr:to>
      <xdr:col>15</xdr:col>
      <xdr:colOff>82550</xdr:colOff>
      <xdr:row>81</xdr:row>
      <xdr:rowOff>122735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4108"/>
          <a:ext cx="889000" cy="3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86658</xdr:rowOff>
    </xdr:from>
    <xdr:to>
      <xdr:col>11</xdr:col>
      <xdr:colOff>31750</xdr:colOff>
      <xdr:row>81</xdr:row>
      <xdr:rowOff>110979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74108"/>
          <a:ext cx="889000" cy="2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133393</xdr:rowOff>
    </xdr:from>
    <xdr:to>
      <xdr:col>23</xdr:col>
      <xdr:colOff>184150</xdr:colOff>
      <xdr:row>82</xdr:row>
      <xdr:rowOff>63543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149920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90150</xdr:rowOff>
    </xdr:from>
    <xdr:to>
      <xdr:col>19</xdr:col>
      <xdr:colOff>184150</xdr:colOff>
      <xdr:row>82</xdr:row>
      <xdr:rowOff>20300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30477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4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71935</xdr:rowOff>
    </xdr:from>
    <xdr:to>
      <xdr:col>15</xdr:col>
      <xdr:colOff>133350</xdr:colOff>
      <xdr:row>82</xdr:row>
      <xdr:rowOff>2085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2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35858</xdr:rowOff>
    </xdr:from>
    <xdr:to>
      <xdr:col>11</xdr:col>
      <xdr:colOff>82550</xdr:colOff>
      <xdr:row>81</xdr:row>
      <xdr:rowOff>137458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147635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60179</xdr:rowOff>
    </xdr:from>
    <xdr:to>
      <xdr:col>7</xdr:col>
      <xdr:colOff>31750</xdr:colOff>
      <xdr:row>81</xdr:row>
      <xdr:rowOff>161779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年度以降は横ばいで推移していたが、令和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年度新規採用職員が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名と多く、そのほとんどが学卒者や経験年数のある者であったため、ラスパイレス指数は上昇した。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84</xdr:row>
      <xdr:rowOff>95955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3688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106539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106539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95955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368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61682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9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日現在の職員数のうち一般会計所属職員数（定員管理調査）は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％）であり、先に「人件費・物件費等の状況」で示した通り、弥彦村の人口については年度末比較で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％減少している。職員数は定数まで採用する方針がとられているため、今後も人口の減少に合わせて増加していくことが見込まれる。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26089</xdr:rowOff>
    </xdr:from>
    <xdr:to>
      <xdr:col>81</xdr:col>
      <xdr:colOff>44450</xdr:colOff>
      <xdr:row>60</xdr:row>
      <xdr:rowOff>108131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13089"/>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15748</xdr:rowOff>
    </xdr:from>
    <xdr:to>
      <xdr:col>77</xdr:col>
      <xdr:colOff>44450</xdr:colOff>
      <xdr:row>60</xdr:row>
      <xdr:rowOff>26089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0274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145143</xdr:rowOff>
    </xdr:from>
    <xdr:to>
      <xdr:col>72</xdr:col>
      <xdr:colOff>203200</xdr:colOff>
      <xdr:row>60</xdr:row>
      <xdr:rowOff>15748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60693"/>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141696</xdr:rowOff>
    </xdr:from>
    <xdr:to>
      <xdr:col>68</xdr:col>
      <xdr:colOff>152400</xdr:colOff>
      <xdr:row>59</xdr:row>
      <xdr:rowOff>145143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5724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57331</xdr:rowOff>
    </xdr:from>
    <xdr:to>
      <xdr:col>81</xdr:col>
      <xdr:colOff>95250</xdr:colOff>
      <xdr:row>60</xdr:row>
      <xdr:rowOff>158931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73858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146739</xdr:rowOff>
    </xdr:from>
    <xdr:to>
      <xdr:col>77</xdr:col>
      <xdr:colOff>95250</xdr:colOff>
      <xdr:row>60</xdr:row>
      <xdr:rowOff>76889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87066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3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136398</xdr:rowOff>
    </xdr:from>
    <xdr:to>
      <xdr:col>73</xdr:col>
      <xdr:colOff>44450</xdr:colOff>
      <xdr:row>60</xdr:row>
      <xdr:rowOff>66548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76725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94343</xdr:rowOff>
    </xdr:from>
    <xdr:to>
      <xdr:col>68</xdr:col>
      <xdr:colOff>203200</xdr:colOff>
      <xdr:row>60</xdr:row>
      <xdr:rowOff>24493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34670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90896</xdr:rowOff>
    </xdr:from>
    <xdr:to>
      <xdr:col>64</xdr:col>
      <xdr:colOff>152400</xdr:colOff>
      <xdr:row>60</xdr:row>
      <xdr:rowOff>21046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31223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償還方法を元金均等に切り替えてからのピークが令和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年度に到来していたことに加え、小学校の大規模改造に伴う借入や図書館建設に伴う借入により、元利償還金が高止まりしている（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403,085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398,330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千円）。分子の増減率が△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329,060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321,214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千円）であるのに対し、分母の増減率は△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2,517,052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2,470,167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千円）であったことから、令和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％の微減となった。令和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年度についても横ばいとなる見込みである。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3556</xdr:rowOff>
    </xdr:from>
    <xdr:to>
      <xdr:col>81</xdr:col>
      <xdr:colOff>44450</xdr:colOff>
      <xdr:row>43</xdr:row>
      <xdr:rowOff>8382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7590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8382</xdr:rowOff>
    </xdr:from>
    <xdr:to>
      <xdr:col>77</xdr:col>
      <xdr:colOff>44450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807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71120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85598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434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124206</xdr:rowOff>
    </xdr:from>
    <xdr:to>
      <xdr:col>81</xdr:col>
      <xdr:colOff>95250</xdr:colOff>
      <xdr:row>43</xdr:row>
      <xdr:rowOff>54356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20083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2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129032</xdr:rowOff>
    </xdr:from>
    <xdr:to>
      <xdr:col>77</xdr:col>
      <xdr:colOff>95250</xdr:colOff>
      <xdr:row>43</xdr:row>
      <xdr:rowOff>59182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43959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1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年度末における一般会計債残高は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3,154,389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公営企業債等繰入見込額については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1,655,517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27,224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千円の増額となったが、財政調整基金に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千円、寄附金積立基金に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千円の積立を行った結果、将来負担比率は令和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ポイントの改善となった。今後、公共施設の建設等により地方債の借入が大きくなると想定されるため、将来負担比率においても増加が見込まれる。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131899</xdr:rowOff>
    </xdr:from>
    <xdr:to>
      <xdr:col>81</xdr:col>
      <xdr:colOff>44450</xdr:colOff>
      <xdr:row>16</xdr:row>
      <xdr:rowOff>142240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75099"/>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142240</xdr:rowOff>
    </xdr:from>
    <xdr:to>
      <xdr:col>77</xdr:col>
      <xdr:colOff>44450</xdr:colOff>
      <xdr:row>17</xdr:row>
      <xdr:rowOff>39733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8544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39733</xdr:rowOff>
    </xdr:from>
    <xdr:to>
      <xdr:col>72</xdr:col>
      <xdr:colOff>203200</xdr:colOff>
      <xdr:row>18</xdr:row>
      <xdr:rowOff>141756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54383"/>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141756</xdr:rowOff>
    </xdr:from>
    <xdr:to>
      <xdr:col>68</xdr:col>
      <xdr:colOff>152400</xdr:colOff>
      <xdr:row>19</xdr:row>
      <xdr:rowOff>82913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2785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81099</xdr:rowOff>
    </xdr:from>
    <xdr:to>
      <xdr:col>81</xdr:col>
      <xdr:colOff>95250</xdr:colOff>
      <xdr:row>17</xdr:row>
      <xdr:rowOff>11249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53176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9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91440</xdr:rowOff>
    </xdr:from>
    <xdr:to>
      <xdr:col>77</xdr:col>
      <xdr:colOff>95250</xdr:colOff>
      <xdr:row>17</xdr:row>
      <xdr:rowOff>21590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6367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160383</xdr:rowOff>
    </xdr:from>
    <xdr:to>
      <xdr:col>73</xdr:col>
      <xdr:colOff>44450</xdr:colOff>
      <xdr:row>17</xdr:row>
      <xdr:rowOff>90533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75310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90956</xdr:rowOff>
    </xdr:from>
    <xdr:to>
      <xdr:col>68</xdr:col>
      <xdr:colOff>203200</xdr:colOff>
      <xdr:row>19</xdr:row>
      <xdr:rowOff>21106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5883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6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32113</xdr:rowOff>
    </xdr:from>
    <xdr:to>
      <xdr:col>64</xdr:col>
      <xdr:colOff>152400</xdr:colOff>
      <xdr:row>19</xdr:row>
      <xdr:rowOff>133713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118490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7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7,694
7,664
25.17
6,142,759
5,444,116
452,539
2,781,932
3,154,389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人件費の経常一般支出が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217,703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257,939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千円から減少した形となった。ふるさと納税を財源とした機構改革により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40,236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127000</xdr:rowOff>
    </xdr:from>
    <xdr:to>
      <xdr:col>24</xdr:col>
      <xdr:colOff>25400</xdr:colOff>
      <xdr:row>33</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6134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19558</xdr:rowOff>
    </xdr:from>
    <xdr:to>
      <xdr:col>19</xdr:col>
      <xdr:colOff>187325</xdr:colOff>
      <xdr:row>33</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6774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124714</xdr:rowOff>
    </xdr:from>
    <xdr:to>
      <xdr:col>15</xdr:col>
      <xdr:colOff>98425</xdr:colOff>
      <xdr:row>35</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8256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5842</xdr:rowOff>
    </xdr:from>
    <xdr:to>
      <xdr:col>11</xdr:col>
      <xdr:colOff>9525</xdr:colOff>
      <xdr:row>35</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065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76200</xdr:rowOff>
    </xdr:from>
    <xdr:to>
      <xdr:col>24</xdr:col>
      <xdr:colOff>76200</xdr:colOff>
      <xdr:row>33</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156227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140208</xdr:rowOff>
    </xdr:from>
    <xdr:to>
      <xdr:col>20</xdr:col>
      <xdr:colOff>38100</xdr:colOff>
      <xdr:row>33</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9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73914</xdr:rowOff>
    </xdr:from>
    <xdr:to>
      <xdr:col>15</xdr:col>
      <xdr:colOff>149225</xdr:colOff>
      <xdr:row>34</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126492</xdr:rowOff>
    </xdr:from>
    <xdr:to>
      <xdr:col>6</xdr:col>
      <xdr:colOff>171450</xdr:colOff>
      <xdr:row>35</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物件費に係る経常一般支出は昨年度から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74,563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559,219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光熱水費の値上がりにより、公共施設の維持管理経費が増加した。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公共施設の維持管理費や、各種業務委託料および事務機器のリース料などは経常経費であるため、経費削減に努め適正な水準を維持していきたい。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18</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6926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69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37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53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障害者及び障碍児の介護給付費の実績増に伴い、扶助費に係る経常一般支出が前年度から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101,038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千円となっている。今後についても、高齢化による利用者数の増やサービス提供事業者の増加が見込まれる。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09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その他の数値に影響するものとして、維持修繕費・特別会計への繰出金に係る経常一般支出がある。繰出金については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218,119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千円で、維持修繕費は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104,604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年度と比べ降雪量が少なく、除排雪経費が減少したため、指標が例年と比べ緩やかな上昇となった。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22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5224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56</xdr:row>
      <xdr:rowOff>73660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3624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55</xdr:row>
      <xdr:rowOff>62230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624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補助費における一般支出は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601,731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千円となっている。令和元年度に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千円を繰出している下水道事業会計繰出金については、令和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千円まで減少する見込みであり、指標も改善していくことが見込まれる。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38</xdr:row>
      <xdr:rowOff>159004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329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329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7243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7792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83058</xdr:rowOff>
    </xdr:from>
    <xdr:to>
      <xdr:col>65</xdr:col>
      <xdr:colOff>53975</xdr:colOff>
      <xdr:row>40</xdr:row>
      <xdr:rowOff>13208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169435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公債費に係る一般経常支出は、ここ数年増加傾向にあったが（Ｈ</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365,783</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367,936</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千円）、返済方法を元金均等償還に切り替えているため元金が増加傾向となっている一方、利子は減少傾向にあり、令和</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362,057</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千円と一旦はピークを越えたが、令和</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年度に小学校大規模改造に伴う借入により</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378,031</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千円と増加した。令和</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年度以降については、サテライトオフィス事業に係る弥彦総合文化会館の改修に伴なう借入による増加が見込まれる。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134620</xdr:rowOff>
    </xdr:from>
    <xdr:to>
      <xdr:col>24</xdr:col>
      <xdr:colOff>25400</xdr:colOff>
      <xdr:row>75</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933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149861</xdr:rowOff>
    </xdr:from>
    <xdr:to>
      <xdr:col>19</xdr:col>
      <xdr:colOff>187325</xdr:colOff>
      <xdr:row>76</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08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27939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35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54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83820</xdr:rowOff>
    </xdr:from>
    <xdr:to>
      <xdr:col>24</xdr:col>
      <xdr:colOff>76200</xdr:colOff>
      <xdr:row>76</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100347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公債費を除いた経常収支比率については、令和元年度までは類似団体平均とほぼ同水準であったが、令和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年度以降においては人件費と下水道事業会計繰出金が影響し、類似団体平均値に比べ低い水準となった。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下水道事業会計繰出金については、令和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年度にかけて減少が見込まれる。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98803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88036"/>
          <a:ext cx="889000" cy="17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129287</xdr:rowOff>
    </xdr:from>
    <xdr:to>
      <xdr:col>73</xdr:col>
      <xdr:colOff>180975</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59487"/>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76708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257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161307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78487</xdr:rowOff>
    </xdr:from>
    <xdr:to>
      <xdr:col>74</xdr:col>
      <xdr:colOff>31750</xdr:colOff>
      <xdr:row>77</xdr:row>
      <xdr:rowOff>8637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18813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7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25908</xdr:rowOff>
    </xdr:from>
    <xdr:to>
      <xdr:col>65</xdr:col>
      <xdr:colOff>53975</xdr:colOff>
      <xdr:row>77</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137685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9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158184</xdr:rowOff>
    </xdr:from>
    <xdr:to>
      <xdr:col>29</xdr:col>
      <xdr:colOff>127000</xdr:colOff>
      <xdr:row>18</xdr:row>
      <xdr:rowOff>67704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20459"/>
          <a:ext cx="647700" cy="80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67704</xdr:rowOff>
    </xdr:from>
    <xdr:to>
      <xdr:col>26</xdr:col>
      <xdr:colOff>50800</xdr:colOff>
      <xdr:row>18</xdr:row>
      <xdr:rowOff>120630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01429"/>
          <a:ext cx="698500" cy="5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120630</xdr:rowOff>
    </xdr:from>
    <xdr:to>
      <xdr:col>22</xdr:col>
      <xdr:colOff>114300</xdr:colOff>
      <xdr:row>19</xdr:row>
      <xdr:rowOff>13160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54355"/>
          <a:ext cx="698500" cy="6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13160</xdr:rowOff>
    </xdr:from>
    <xdr:to>
      <xdr:col>18</xdr:col>
      <xdr:colOff>177800</xdr:colOff>
      <xdr:row>19</xdr:row>
      <xdr:rowOff>30497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8335"/>
          <a:ext cx="698500" cy="17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107384</xdr:rowOff>
    </xdr:from>
    <xdr:to>
      <xdr:col>29</xdr:col>
      <xdr:colOff>177800</xdr:colOff>
      <xdr:row>18</xdr:row>
      <xdr:rowOff>37534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9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79461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16904</xdr:rowOff>
    </xdr:from>
    <xdr:to>
      <xdr:col>26</xdr:col>
      <xdr:colOff>101600</xdr:colOff>
      <xdr:row>18</xdr:row>
      <xdr:rowOff>118504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50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103281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37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69830</xdr:rowOff>
    </xdr:from>
    <xdr:to>
      <xdr:col>22</xdr:col>
      <xdr:colOff>165100</xdr:colOff>
      <xdr:row>18</xdr:row>
      <xdr:rowOff>171430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3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156207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133810</xdr:rowOff>
    </xdr:from>
    <xdr:to>
      <xdr:col>19</xdr:col>
      <xdr:colOff>38100</xdr:colOff>
      <xdr:row>19</xdr:row>
      <xdr:rowOff>63960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7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48737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5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151147</xdr:rowOff>
    </xdr:from>
    <xdr:to>
      <xdr:col>15</xdr:col>
      <xdr:colOff>101600</xdr:colOff>
      <xdr:row>19</xdr:row>
      <xdr:rowOff>81297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8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66074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214892</xdr:rowOff>
    </xdr:from>
    <xdr:to>
      <xdr:col>29</xdr:col>
      <xdr:colOff>127000</xdr:colOff>
      <xdr:row>35</xdr:row>
      <xdr:rowOff>219539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25242"/>
          <a:ext cx="647700" cy="4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204317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214892</xdr:rowOff>
    </xdr:from>
    <xdr:to>
      <xdr:col>26</xdr:col>
      <xdr:colOff>50800</xdr:colOff>
      <xdr:row>35</xdr:row>
      <xdr:rowOff>250553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25242"/>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250553</xdr:rowOff>
    </xdr:from>
    <xdr:to>
      <xdr:col>22</xdr:col>
      <xdr:colOff>114300</xdr:colOff>
      <xdr:row>35</xdr:row>
      <xdr:rowOff>276548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0903"/>
          <a:ext cx="698500" cy="2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217057</xdr:rowOff>
    </xdr:from>
    <xdr:to>
      <xdr:col>18</xdr:col>
      <xdr:colOff>177800</xdr:colOff>
      <xdr:row>35</xdr:row>
      <xdr:rowOff>276548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27407"/>
          <a:ext cx="698500" cy="59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168739</xdr:rowOff>
    </xdr:from>
    <xdr:to>
      <xdr:col>29</xdr:col>
      <xdr:colOff>177800</xdr:colOff>
      <xdr:row>35</xdr:row>
      <xdr:rowOff>270339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13816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2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164092</xdr:rowOff>
    </xdr:from>
    <xdr:to>
      <xdr:col>26</xdr:col>
      <xdr:colOff>101600</xdr:colOff>
      <xdr:row>35</xdr:row>
      <xdr:rowOff>265692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275869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3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199753</xdr:rowOff>
    </xdr:from>
    <xdr:to>
      <xdr:col>22</xdr:col>
      <xdr:colOff>165100</xdr:colOff>
      <xdr:row>35</xdr:row>
      <xdr:rowOff>301353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0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311530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225748</xdr:rowOff>
    </xdr:from>
    <xdr:to>
      <xdr:col>19</xdr:col>
      <xdr:colOff>38100</xdr:colOff>
      <xdr:row>35</xdr:row>
      <xdr:rowOff>327348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6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166257</xdr:rowOff>
    </xdr:from>
    <xdr:to>
      <xdr:col>15</xdr:col>
      <xdr:colOff>101600</xdr:colOff>
      <xdr:row>35</xdr:row>
      <xdr:rowOff>267857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6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278034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4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7,694
7,664
25.17
6,142,759
5,444,116
452,539
2,781,932
3,154,389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17150"/>
          <a:ext cx="1270" cy="1227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4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1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32029</xdr:rowOff>
    </xdr:from>
    <xdr:to>
      <xdr:col>24</xdr:col>
      <xdr:colOff>63500</xdr:colOff>
      <xdr:row>36</xdr:row>
      <xdr:rowOff>75250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4229"/>
          <a:ext cx="838200" cy="4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27324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6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75250</xdr:rowOff>
    </xdr:from>
    <xdr:to>
      <xdr:col>19</xdr:col>
      <xdr:colOff>177800</xdr:colOff>
      <xdr:row>36</xdr:row>
      <xdr:rowOff>134122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47450"/>
          <a:ext cx="889000" cy="5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144558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134122</xdr:rowOff>
    </xdr:from>
    <xdr:to>
      <xdr:col>15</xdr:col>
      <xdr:colOff>50800</xdr:colOff>
      <xdr:row>37</xdr:row>
      <xdr:rowOff>146748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6322"/>
          <a:ext cx="889000" cy="18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146748</xdr:rowOff>
    </xdr:from>
    <xdr:to>
      <xdr:col>10</xdr:col>
      <xdr:colOff>114300</xdr:colOff>
      <xdr:row>37</xdr:row>
      <xdr:rowOff>161372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90398"/>
          <a:ext cx="889000" cy="1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152679</xdr:rowOff>
    </xdr:from>
    <xdr:to>
      <xdr:col>24</xdr:col>
      <xdr:colOff>114300</xdr:colOff>
      <xdr:row>36</xdr:row>
      <xdr:rowOff>82829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131106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24450</xdr:rowOff>
    </xdr:from>
    <xdr:to>
      <xdr:col>20</xdr:col>
      <xdr:colOff>38100</xdr:colOff>
      <xdr:row>36</xdr:row>
      <xdr:rowOff>126050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117177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8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83322</xdr:rowOff>
    </xdr:from>
    <xdr:to>
      <xdr:col>15</xdr:col>
      <xdr:colOff>101600</xdr:colOff>
      <xdr:row>37</xdr:row>
      <xdr:rowOff>13472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4599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95948</xdr:rowOff>
    </xdr:from>
    <xdr:to>
      <xdr:col>10</xdr:col>
      <xdr:colOff>165100</xdr:colOff>
      <xdr:row>38</xdr:row>
      <xdr:rowOff>26098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17225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110571</xdr:rowOff>
    </xdr:from>
    <xdr:to>
      <xdr:col>6</xdr:col>
      <xdr:colOff>38100</xdr:colOff>
      <xdr:row>38</xdr:row>
      <xdr:rowOff>40722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4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31849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98343</xdr:rowOff>
    </xdr:from>
    <xdr:to>
      <xdr:col>24</xdr:col>
      <xdr:colOff>63500</xdr:colOff>
      <xdr:row>58</xdr:row>
      <xdr:rowOff>132119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42443"/>
          <a:ext cx="8382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132119</xdr:rowOff>
    </xdr:from>
    <xdr:to>
      <xdr:col>19</xdr:col>
      <xdr:colOff>177800</xdr:colOff>
      <xdr:row>58</xdr:row>
      <xdr:rowOff>144242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76219"/>
          <a:ext cx="8890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141381</xdr:rowOff>
    </xdr:from>
    <xdr:to>
      <xdr:col>15</xdr:col>
      <xdr:colOff>50800</xdr:colOff>
      <xdr:row>58</xdr:row>
      <xdr:rowOff>144242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85481"/>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117301</xdr:rowOff>
    </xdr:from>
    <xdr:to>
      <xdr:col>10</xdr:col>
      <xdr:colOff>114300</xdr:colOff>
      <xdr:row>58</xdr:row>
      <xdr:rowOff>141381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61401"/>
          <a:ext cx="8890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47543</xdr:rowOff>
    </xdr:from>
    <xdr:to>
      <xdr:col>24</xdr:col>
      <xdr:colOff>114300</xdr:colOff>
      <xdr:row>58</xdr:row>
      <xdr:rowOff>149143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6920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7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81319</xdr:rowOff>
    </xdr:from>
    <xdr:to>
      <xdr:col>20</xdr:col>
      <xdr:colOff>38100</xdr:colOff>
      <xdr:row>59</xdr:row>
      <xdr:rowOff>11469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2596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11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93442</xdr:rowOff>
    </xdr:from>
    <xdr:to>
      <xdr:col>15</xdr:col>
      <xdr:colOff>101600</xdr:colOff>
      <xdr:row>59</xdr:row>
      <xdr:rowOff>23592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3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40119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81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90581</xdr:rowOff>
    </xdr:from>
    <xdr:to>
      <xdr:col>10</xdr:col>
      <xdr:colOff>165100</xdr:colOff>
      <xdr:row>59</xdr:row>
      <xdr:rowOff>20731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3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37258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80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66501</xdr:rowOff>
    </xdr:from>
    <xdr:to>
      <xdr:col>6</xdr:col>
      <xdr:colOff>38100</xdr:colOff>
      <xdr:row>58</xdr:row>
      <xdr:rowOff>168101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1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13178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8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3961</xdr:rowOff>
    </xdr:from>
    <xdr:to>
      <xdr:col>24</xdr:col>
      <xdr:colOff>63500</xdr:colOff>
      <xdr:row>78</xdr:row>
      <xdr:rowOff>29449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77061"/>
          <a:ext cx="8382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160111</xdr:rowOff>
    </xdr:from>
    <xdr:to>
      <xdr:col>19</xdr:col>
      <xdr:colOff>177800</xdr:colOff>
      <xdr:row>78</xdr:row>
      <xdr:rowOff>29449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61761"/>
          <a:ext cx="889000" cy="4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160111</xdr:rowOff>
    </xdr:from>
    <xdr:to>
      <xdr:col>15</xdr:col>
      <xdr:colOff>50800</xdr:colOff>
      <xdr:row>78</xdr:row>
      <xdr:rowOff>147701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61761"/>
          <a:ext cx="889000" cy="15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69825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4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126457</xdr:rowOff>
    </xdr:from>
    <xdr:to>
      <xdr:col>10</xdr:col>
      <xdr:colOff>114300</xdr:colOff>
      <xdr:row>78</xdr:row>
      <xdr:rowOff>147701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99557"/>
          <a:ext cx="889000" cy="2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124611</xdr:rowOff>
    </xdr:from>
    <xdr:to>
      <xdr:col>24</xdr:col>
      <xdr:colOff>114300</xdr:colOff>
      <xdr:row>78</xdr:row>
      <xdr:rowOff>54761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103038</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0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150099</xdr:rowOff>
    </xdr:from>
    <xdr:to>
      <xdr:col>20</xdr:col>
      <xdr:colOff>38100</xdr:colOff>
      <xdr:row>78</xdr:row>
      <xdr:rowOff>80249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71376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344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109311</xdr:rowOff>
    </xdr:from>
    <xdr:to>
      <xdr:col>15</xdr:col>
      <xdr:colOff>101600</xdr:colOff>
      <xdr:row>78</xdr:row>
      <xdr:rowOff>39461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55988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308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96901</xdr:rowOff>
    </xdr:from>
    <xdr:to>
      <xdr:col>10</xdr:col>
      <xdr:colOff>165100</xdr:colOff>
      <xdr:row>79</xdr:row>
      <xdr:rowOff>27051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18178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75657</xdr:rowOff>
    </xdr:from>
    <xdr:to>
      <xdr:col>6</xdr:col>
      <xdr:colOff>38100</xdr:colOff>
      <xdr:row>79</xdr:row>
      <xdr:rowOff>5807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168384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48158</xdr:rowOff>
    </xdr:from>
    <xdr:to>
      <xdr:col>24</xdr:col>
      <xdr:colOff>63500</xdr:colOff>
      <xdr:row>97</xdr:row>
      <xdr:rowOff>145287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78808"/>
          <a:ext cx="838200" cy="9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48158</xdr:rowOff>
    </xdr:from>
    <xdr:to>
      <xdr:col>19</xdr:col>
      <xdr:colOff>177800</xdr:colOff>
      <xdr:row>98</xdr:row>
      <xdr:rowOff>78079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78808"/>
          <a:ext cx="889000" cy="20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78079</xdr:rowOff>
    </xdr:from>
    <xdr:to>
      <xdr:col>15</xdr:col>
      <xdr:colOff>50800</xdr:colOff>
      <xdr:row>98</xdr:row>
      <xdr:rowOff>94450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880179"/>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88824</xdr:rowOff>
    </xdr:from>
    <xdr:to>
      <xdr:col>10</xdr:col>
      <xdr:colOff>114300</xdr:colOff>
      <xdr:row>98</xdr:row>
      <xdr:rowOff>94450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890924"/>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94487</xdr:rowOff>
    </xdr:from>
    <xdr:to>
      <xdr:col>24</xdr:col>
      <xdr:colOff>114300</xdr:colOff>
      <xdr:row>98</xdr:row>
      <xdr:rowOff>24637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9414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4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168808</xdr:rowOff>
    </xdr:from>
    <xdr:to>
      <xdr:col>20</xdr:col>
      <xdr:colOff>38100</xdr:colOff>
      <xdr:row>97</xdr:row>
      <xdr:rowOff>98958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90085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27279</xdr:rowOff>
    </xdr:from>
    <xdr:to>
      <xdr:col>15</xdr:col>
      <xdr:colOff>101600</xdr:colOff>
      <xdr:row>98</xdr:row>
      <xdr:rowOff>128879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120006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2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43650</xdr:rowOff>
    </xdr:from>
    <xdr:to>
      <xdr:col>10</xdr:col>
      <xdr:colOff>165100</xdr:colOff>
      <xdr:row>98</xdr:row>
      <xdr:rowOff>145250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136377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3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38024</xdr:rowOff>
    </xdr:from>
    <xdr:to>
      <xdr:col>6</xdr:col>
      <xdr:colOff>38100</xdr:colOff>
      <xdr:row>98</xdr:row>
      <xdr:rowOff>139624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130751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31152</xdr:rowOff>
    </xdr:from>
    <xdr:to>
      <xdr:col>55</xdr:col>
      <xdr:colOff>0</xdr:colOff>
      <xdr:row>35</xdr:row>
      <xdr:rowOff>44186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31902"/>
          <a:ext cx="838200" cy="1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47926</xdr:rowOff>
    </xdr:from>
    <xdr:to>
      <xdr:col>50</xdr:col>
      <xdr:colOff>114300</xdr:colOff>
      <xdr:row>35</xdr:row>
      <xdr:rowOff>44186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705776"/>
          <a:ext cx="889000" cy="33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47926</xdr:rowOff>
    </xdr:from>
    <xdr:to>
      <xdr:col>45</xdr:col>
      <xdr:colOff>177800</xdr:colOff>
      <xdr:row>36</xdr:row>
      <xdr:rowOff>35550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05776"/>
          <a:ext cx="889000" cy="50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16183</xdr:rowOff>
    </xdr:from>
    <xdr:to>
      <xdr:col>41</xdr:col>
      <xdr:colOff>50800</xdr:colOff>
      <xdr:row>36</xdr:row>
      <xdr:rowOff>35550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88383"/>
          <a:ext cx="8890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151802</xdr:rowOff>
    </xdr:from>
    <xdr:to>
      <xdr:col>55</xdr:col>
      <xdr:colOff>50800</xdr:colOff>
      <xdr:row>35</xdr:row>
      <xdr:rowOff>81952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130229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164836</xdr:rowOff>
    </xdr:from>
    <xdr:to>
      <xdr:col>50</xdr:col>
      <xdr:colOff>165100</xdr:colOff>
      <xdr:row>35</xdr:row>
      <xdr:rowOff>94986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111513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6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168576</xdr:rowOff>
    </xdr:from>
    <xdr:to>
      <xdr:col>46</xdr:col>
      <xdr:colOff>38100</xdr:colOff>
      <xdr:row>33</xdr:row>
      <xdr:rowOff>98726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6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89853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4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156200</xdr:rowOff>
    </xdr:from>
    <xdr:to>
      <xdr:col>41</xdr:col>
      <xdr:colOff>101600</xdr:colOff>
      <xdr:row>36</xdr:row>
      <xdr:rowOff>86350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5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77477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4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136833</xdr:rowOff>
    </xdr:from>
    <xdr:to>
      <xdr:col>36</xdr:col>
      <xdr:colOff>165100</xdr:colOff>
      <xdr:row>36</xdr:row>
      <xdr:rowOff>66983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83510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94010</xdr:rowOff>
    </xdr:from>
    <xdr:to>
      <xdr:col>55</xdr:col>
      <xdr:colOff>0</xdr:colOff>
      <xdr:row>58</xdr:row>
      <xdr:rowOff>142270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381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94010</xdr:rowOff>
    </xdr:from>
    <xdr:to>
      <xdr:col>50</xdr:col>
      <xdr:colOff>114300</xdr:colOff>
      <xdr:row>58</xdr:row>
      <xdr:rowOff>152444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38110"/>
          <a:ext cx="889000" cy="5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125001</xdr:rowOff>
    </xdr:from>
    <xdr:to>
      <xdr:col>45</xdr:col>
      <xdr:colOff>177800</xdr:colOff>
      <xdr:row>58</xdr:row>
      <xdr:rowOff>152444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69101"/>
          <a:ext cx="8890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125001</xdr:rowOff>
    </xdr:from>
    <xdr:to>
      <xdr:col>41</xdr:col>
      <xdr:colOff>50800</xdr:colOff>
      <xdr:row>59</xdr:row>
      <xdr:rowOff>17815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69101"/>
          <a:ext cx="889000" cy="6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91470</xdr:rowOff>
    </xdr:from>
    <xdr:to>
      <xdr:col>55</xdr:col>
      <xdr:colOff>50800</xdr:colOff>
      <xdr:row>59</xdr:row>
      <xdr:rowOff>21620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3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15657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5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43210</xdr:rowOff>
    </xdr:from>
    <xdr:to>
      <xdr:col>50</xdr:col>
      <xdr:colOff>165100</xdr:colOff>
      <xdr:row>58</xdr:row>
      <xdr:rowOff>144810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135937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08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101644</xdr:rowOff>
    </xdr:from>
    <xdr:to>
      <xdr:col>46</xdr:col>
      <xdr:colOff>38100</xdr:colOff>
      <xdr:row>59</xdr:row>
      <xdr:rowOff>31794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22921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74201</xdr:rowOff>
    </xdr:from>
    <xdr:to>
      <xdr:col>41</xdr:col>
      <xdr:colOff>101600</xdr:colOff>
      <xdr:row>59</xdr:row>
      <xdr:rowOff>4351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166928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138465</xdr:rowOff>
    </xdr:from>
    <xdr:to>
      <xdr:col>36</xdr:col>
      <xdr:colOff>165100</xdr:colOff>
      <xdr:row>59</xdr:row>
      <xdr:rowOff>68615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59742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18555</xdr:rowOff>
    </xdr:from>
    <xdr:to>
      <xdr:col>55</xdr:col>
      <xdr:colOff>0</xdr:colOff>
      <xdr:row>77</xdr:row>
      <xdr:rowOff>95090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20205"/>
          <a:ext cx="8382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18555</xdr:rowOff>
    </xdr:from>
    <xdr:to>
      <xdr:col>50</xdr:col>
      <xdr:colOff>114300</xdr:colOff>
      <xdr:row>78</xdr:row>
      <xdr:rowOff>42193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20205"/>
          <a:ext cx="889000" cy="19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56230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42193</xdr:rowOff>
    </xdr:from>
    <xdr:to>
      <xdr:col>45</xdr:col>
      <xdr:colOff>177800</xdr:colOff>
      <xdr:row>78</xdr:row>
      <xdr:rowOff>101478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15293"/>
          <a:ext cx="889000" cy="5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99847</xdr:rowOff>
    </xdr:from>
    <xdr:to>
      <xdr:col>41</xdr:col>
      <xdr:colOff>50800</xdr:colOff>
      <xdr:row>78</xdr:row>
      <xdr:rowOff>101478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72947"/>
          <a:ext cx="889000" cy="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44290</xdr:rowOff>
    </xdr:from>
    <xdr:to>
      <xdr:col>55</xdr:col>
      <xdr:colOff>50800</xdr:colOff>
      <xdr:row>77</xdr:row>
      <xdr:rowOff>145890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4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67167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9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139205</xdr:rowOff>
    </xdr:from>
    <xdr:to>
      <xdr:col>50</xdr:col>
      <xdr:colOff>165100</xdr:colOff>
      <xdr:row>77</xdr:row>
      <xdr:rowOff>69355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6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85882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4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162843</xdr:rowOff>
    </xdr:from>
    <xdr:to>
      <xdr:col>46</xdr:col>
      <xdr:colOff>38100</xdr:colOff>
      <xdr:row>78</xdr:row>
      <xdr:rowOff>92993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84120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5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50678</xdr:rowOff>
    </xdr:from>
    <xdr:to>
      <xdr:col>41</xdr:col>
      <xdr:colOff>101600</xdr:colOff>
      <xdr:row>78</xdr:row>
      <xdr:rowOff>152278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143405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1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49047</xdr:rowOff>
    </xdr:from>
    <xdr:to>
      <xdr:col>36</xdr:col>
      <xdr:colOff>165100</xdr:colOff>
      <xdr:row>78</xdr:row>
      <xdr:rowOff>150647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141774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1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491</xdr:rowOff>
    </xdr:from>
    <xdr:to>
      <xdr:col>55</xdr:col>
      <xdr:colOff>0</xdr:colOff>
      <xdr:row>98</xdr:row>
      <xdr:rowOff>916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02591"/>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87616</xdr:rowOff>
    </xdr:from>
    <xdr:to>
      <xdr:col>50</xdr:col>
      <xdr:colOff>114300</xdr:colOff>
      <xdr:row>98</xdr:row>
      <xdr:rowOff>491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18266"/>
          <a:ext cx="889000" cy="8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87616</xdr:rowOff>
    </xdr:from>
    <xdr:to>
      <xdr:col>45</xdr:col>
      <xdr:colOff>177800</xdr:colOff>
      <xdr:row>97</xdr:row>
      <xdr:rowOff>117435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18266"/>
          <a:ext cx="889000" cy="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117435</xdr:rowOff>
    </xdr:from>
    <xdr:to>
      <xdr:col>41</xdr:col>
      <xdr:colOff>50800</xdr:colOff>
      <xdr:row>97</xdr:row>
      <xdr:rowOff>153493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48085"/>
          <a:ext cx="889000" cy="3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121566</xdr:rowOff>
    </xdr:from>
    <xdr:to>
      <xdr:col>55</xdr:col>
      <xdr:colOff>50800</xdr:colOff>
      <xdr:row>98</xdr:row>
      <xdr:rowOff>51716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36493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6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121141</xdr:rowOff>
    </xdr:from>
    <xdr:to>
      <xdr:col>50</xdr:col>
      <xdr:colOff>165100</xdr:colOff>
      <xdr:row>98</xdr:row>
      <xdr:rowOff>51291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42418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36816</xdr:rowOff>
    </xdr:from>
    <xdr:to>
      <xdr:col>46</xdr:col>
      <xdr:colOff>38100</xdr:colOff>
      <xdr:row>97</xdr:row>
      <xdr:rowOff>138416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6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6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66635</xdr:rowOff>
    </xdr:from>
    <xdr:to>
      <xdr:col>41</xdr:col>
      <xdr:colOff>101600</xdr:colOff>
      <xdr:row>97</xdr:row>
      <xdr:rowOff>168235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9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159362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102693</xdr:rowOff>
    </xdr:from>
    <xdr:to>
      <xdr:col>36</xdr:col>
      <xdr:colOff>165100</xdr:colOff>
      <xdr:row>98</xdr:row>
      <xdr:rowOff>32843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23970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125920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41020"/>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125920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41020"/>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75120</xdr:rowOff>
    </xdr:from>
    <xdr:to>
      <xdr:col>72</xdr:col>
      <xdr:colOff>38100</xdr:colOff>
      <xdr:row>39</xdr:row>
      <xdr:rowOff>5270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167847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74448</xdr:rowOff>
    </xdr:from>
    <xdr:to>
      <xdr:col>85</xdr:col>
      <xdr:colOff>127000</xdr:colOff>
      <xdr:row>77</xdr:row>
      <xdr:rowOff>74943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76098"/>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74943</xdr:rowOff>
    </xdr:from>
    <xdr:to>
      <xdr:col>81</xdr:col>
      <xdr:colOff>50800</xdr:colOff>
      <xdr:row>77</xdr:row>
      <xdr:rowOff>87488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76593"/>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86587</xdr:rowOff>
    </xdr:from>
    <xdr:to>
      <xdr:col>76</xdr:col>
      <xdr:colOff>114300</xdr:colOff>
      <xdr:row>77</xdr:row>
      <xdr:rowOff>87488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88237"/>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86587</xdr:rowOff>
    </xdr:from>
    <xdr:to>
      <xdr:col>71</xdr:col>
      <xdr:colOff>177800</xdr:colOff>
      <xdr:row>77</xdr:row>
      <xdr:rowOff>91850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88237"/>
          <a:ext cx="8890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23648</xdr:rowOff>
    </xdr:from>
    <xdr:to>
      <xdr:col>85</xdr:col>
      <xdr:colOff>177800</xdr:colOff>
      <xdr:row>77</xdr:row>
      <xdr:rowOff>125248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2075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0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24143</xdr:rowOff>
    </xdr:from>
    <xdr:to>
      <xdr:col>81</xdr:col>
      <xdr:colOff>101600</xdr:colOff>
      <xdr:row>77</xdr:row>
      <xdr:rowOff>125743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116870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1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36688</xdr:rowOff>
    </xdr:from>
    <xdr:to>
      <xdr:col>76</xdr:col>
      <xdr:colOff>165100</xdr:colOff>
      <xdr:row>77</xdr:row>
      <xdr:rowOff>138288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129415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35787</xdr:rowOff>
    </xdr:from>
    <xdr:to>
      <xdr:col>72</xdr:col>
      <xdr:colOff>38100</xdr:colOff>
      <xdr:row>77</xdr:row>
      <xdr:rowOff>137387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128514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41050</xdr:rowOff>
    </xdr:from>
    <xdr:to>
      <xdr:col>67</xdr:col>
      <xdr:colOff>101600</xdr:colOff>
      <xdr:row>77</xdr:row>
      <xdr:rowOff>142650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4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133777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3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25798</xdr:rowOff>
    </xdr:from>
    <xdr:to>
      <xdr:col>85</xdr:col>
      <xdr:colOff>127000</xdr:colOff>
      <xdr:row>99</xdr:row>
      <xdr:rowOff>71986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99348"/>
          <a:ext cx="8382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70256</xdr:rowOff>
    </xdr:from>
    <xdr:to>
      <xdr:col>81</xdr:col>
      <xdr:colOff>50800</xdr:colOff>
      <xdr:row>99</xdr:row>
      <xdr:rowOff>71986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43806"/>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70256</xdr:rowOff>
    </xdr:from>
    <xdr:to>
      <xdr:col>76</xdr:col>
      <xdr:colOff>114300</xdr:colOff>
      <xdr:row>99</xdr:row>
      <xdr:rowOff>95696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43806"/>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73718</xdr:rowOff>
    </xdr:from>
    <xdr:to>
      <xdr:col>71</xdr:col>
      <xdr:colOff>177800</xdr:colOff>
      <xdr:row>99</xdr:row>
      <xdr:rowOff>95696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47268"/>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146448</xdr:rowOff>
    </xdr:from>
    <xdr:to>
      <xdr:col>85</xdr:col>
      <xdr:colOff>177800</xdr:colOff>
      <xdr:row>99</xdr:row>
      <xdr:rowOff>76598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21186</xdr:rowOff>
    </xdr:from>
    <xdr:to>
      <xdr:col>81</xdr:col>
      <xdr:colOff>101600</xdr:colOff>
      <xdr:row>99</xdr:row>
      <xdr:rowOff>122786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113913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19456</xdr:rowOff>
    </xdr:from>
    <xdr:to>
      <xdr:col>76</xdr:col>
      <xdr:colOff>165100</xdr:colOff>
      <xdr:row>99</xdr:row>
      <xdr:rowOff>121056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112183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44896</xdr:rowOff>
    </xdr:from>
    <xdr:to>
      <xdr:col>72</xdr:col>
      <xdr:colOff>38100</xdr:colOff>
      <xdr:row>99</xdr:row>
      <xdr:rowOff>146496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137623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11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22918</xdr:rowOff>
    </xdr:from>
    <xdr:to>
      <xdr:col>67</xdr:col>
      <xdr:colOff>101600</xdr:colOff>
      <xdr:row>99</xdr:row>
      <xdr:rowOff>124518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115645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112758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27858"/>
          <a:ext cx="889000" cy="1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112758</xdr:rowOff>
    </xdr:from>
    <xdr:to>
      <xdr:col>102</xdr:col>
      <xdr:colOff>114300</xdr:colOff>
      <xdr:row>39</xdr:row>
      <xdr:rowOff>78827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27858"/>
          <a:ext cx="889000" cy="13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61958</xdr:rowOff>
    </xdr:from>
    <xdr:to>
      <xdr:col>102</xdr:col>
      <xdr:colOff>165100</xdr:colOff>
      <xdr:row>38</xdr:row>
      <xdr:rowOff>163558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8635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5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28027</xdr:rowOff>
    </xdr:from>
    <xdr:to>
      <xdr:col>98</xdr:col>
      <xdr:colOff>38100</xdr:colOff>
      <xdr:row>39</xdr:row>
      <xdr:rowOff>129627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120754</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0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61780</xdr:rowOff>
    </xdr:from>
    <xdr:to>
      <xdr:col>116</xdr:col>
      <xdr:colOff>63500</xdr:colOff>
      <xdr:row>56</xdr:row>
      <xdr:rowOff>72427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662980"/>
          <a:ext cx="838200" cy="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72427</xdr:rowOff>
    </xdr:from>
    <xdr:to>
      <xdr:col>111</xdr:col>
      <xdr:colOff>177800</xdr:colOff>
      <xdr:row>56</xdr:row>
      <xdr:rowOff>82909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673627"/>
          <a:ext cx="8890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82909</xdr:rowOff>
    </xdr:from>
    <xdr:to>
      <xdr:col>107</xdr:col>
      <xdr:colOff>50800</xdr:colOff>
      <xdr:row>56</xdr:row>
      <xdr:rowOff>83105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684109"/>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83105</xdr:rowOff>
    </xdr:from>
    <xdr:to>
      <xdr:col>102</xdr:col>
      <xdr:colOff>114300</xdr:colOff>
      <xdr:row>56</xdr:row>
      <xdr:rowOff>90290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684305"/>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52533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6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10980</xdr:rowOff>
    </xdr:from>
    <xdr:to>
      <xdr:col>116</xdr:col>
      <xdr:colOff>114300</xdr:colOff>
      <xdr:row>56</xdr:row>
      <xdr:rowOff>112580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6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33857</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4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21627</xdr:rowOff>
    </xdr:from>
    <xdr:to>
      <xdr:col>112</xdr:col>
      <xdr:colOff>38100</xdr:colOff>
      <xdr:row>56</xdr:row>
      <xdr:rowOff>123227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139754</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93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32109</xdr:rowOff>
    </xdr:from>
    <xdr:to>
      <xdr:col>107</xdr:col>
      <xdr:colOff>101600</xdr:colOff>
      <xdr:row>56</xdr:row>
      <xdr:rowOff>133709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63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150236</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940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32305</xdr:rowOff>
    </xdr:from>
    <xdr:to>
      <xdr:col>102</xdr:col>
      <xdr:colOff>165100</xdr:colOff>
      <xdr:row>56</xdr:row>
      <xdr:rowOff>133905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6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150432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40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39490</xdr:rowOff>
    </xdr:from>
    <xdr:to>
      <xdr:col>98</xdr:col>
      <xdr:colOff>38100</xdr:colOff>
      <xdr:row>56</xdr:row>
      <xdr:rowOff>141090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6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157617</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4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104541</xdr:rowOff>
    </xdr:from>
    <xdr:to>
      <xdr:col>116</xdr:col>
      <xdr:colOff>63500</xdr:colOff>
      <xdr:row>77</xdr:row>
      <xdr:rowOff>105380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306191"/>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104541</xdr:rowOff>
    </xdr:from>
    <xdr:to>
      <xdr:col>111</xdr:col>
      <xdr:colOff>177800</xdr:colOff>
      <xdr:row>77</xdr:row>
      <xdr:rowOff>116939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06191"/>
          <a:ext cx="8890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116939</xdr:rowOff>
    </xdr:from>
    <xdr:to>
      <xdr:col>107</xdr:col>
      <xdr:colOff>50800</xdr:colOff>
      <xdr:row>77</xdr:row>
      <xdr:rowOff>132995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18589"/>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132995</xdr:rowOff>
    </xdr:from>
    <xdr:to>
      <xdr:col>102</xdr:col>
      <xdr:colOff>114300</xdr:colOff>
      <xdr:row>77</xdr:row>
      <xdr:rowOff>141987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34645"/>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54580</xdr:rowOff>
    </xdr:from>
    <xdr:to>
      <xdr:col>116</xdr:col>
      <xdr:colOff>114300</xdr:colOff>
      <xdr:row>77</xdr:row>
      <xdr:rowOff>156180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140957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7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53741</xdr:rowOff>
    </xdr:from>
    <xdr:to>
      <xdr:col>112</xdr:col>
      <xdr:colOff>38100</xdr:colOff>
      <xdr:row>77</xdr:row>
      <xdr:rowOff>155341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146468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66139</xdr:rowOff>
    </xdr:from>
    <xdr:to>
      <xdr:col>107</xdr:col>
      <xdr:colOff>101600</xdr:colOff>
      <xdr:row>77</xdr:row>
      <xdr:rowOff>167739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158866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6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82195</xdr:rowOff>
    </xdr:from>
    <xdr:to>
      <xdr:col>102</xdr:col>
      <xdr:colOff>165100</xdr:colOff>
      <xdr:row>78</xdr:row>
      <xdr:rowOff>12345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91187</xdr:rowOff>
    </xdr:from>
    <xdr:to>
      <xdr:col>98</xdr:col>
      <xdr:colOff>38100</xdr:colOff>
      <xdr:row>78</xdr:row>
      <xdr:rowOff>21337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12464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836,551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885,202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千円と機構改革により高水準で推移しているが、類似団体内では低水準であることが分かる。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125,512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年度においては大雪による除排雪経費が著しく増大し、類似団体平均値を超えている。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:387,057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403,085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398,330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408,320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千円以来の高水準であるが、類似団体内においては低水準であることが分かる。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ふるさと納税好調による財政調整基金および寄附金積立基金への積立により、前年度比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215,858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344,349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千円となったため、昨年度より類似団体平均値に近い値となった。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7,694
7,664
25.17
6,142,759
5,444,116
452,539
2,781,932
3,154,389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51961</xdr:rowOff>
    </xdr:from>
    <xdr:to>
      <xdr:col>24</xdr:col>
      <xdr:colOff>63500</xdr:colOff>
      <xdr:row>36</xdr:row>
      <xdr:rowOff>73079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24161"/>
          <a:ext cx="838200" cy="2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73079</xdr:rowOff>
    </xdr:from>
    <xdr:to>
      <xdr:col>19</xdr:col>
      <xdr:colOff>177800</xdr:colOff>
      <xdr:row>36</xdr:row>
      <xdr:rowOff>100838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45279"/>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23440</xdr:rowOff>
    </xdr:from>
    <xdr:to>
      <xdr:col>15</xdr:col>
      <xdr:colOff>50800</xdr:colOff>
      <xdr:row>36</xdr:row>
      <xdr:rowOff>100838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95640"/>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23440</xdr:rowOff>
    </xdr:from>
    <xdr:to>
      <xdr:col>10</xdr:col>
      <xdr:colOff>114300</xdr:colOff>
      <xdr:row>36</xdr:row>
      <xdr:rowOff>30190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5640"/>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1161</xdr:rowOff>
    </xdr:from>
    <xdr:to>
      <xdr:col>24</xdr:col>
      <xdr:colOff>114300</xdr:colOff>
      <xdr:row>36</xdr:row>
      <xdr:rowOff>102761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151038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5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22279</xdr:rowOff>
    </xdr:from>
    <xdr:to>
      <xdr:col>20</xdr:col>
      <xdr:colOff>38100</xdr:colOff>
      <xdr:row>36</xdr:row>
      <xdr:rowOff>123879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115006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50038</xdr:rowOff>
    </xdr:from>
    <xdr:to>
      <xdr:col>15</xdr:col>
      <xdr:colOff>101600</xdr:colOff>
      <xdr:row>36</xdr:row>
      <xdr:rowOff>151638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142765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144090</xdr:rowOff>
    </xdr:from>
    <xdr:to>
      <xdr:col>10</xdr:col>
      <xdr:colOff>165100</xdr:colOff>
      <xdr:row>36</xdr:row>
      <xdr:rowOff>74240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65367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3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150840</xdr:rowOff>
    </xdr:from>
    <xdr:to>
      <xdr:col>6</xdr:col>
      <xdr:colOff>38100</xdr:colOff>
      <xdr:row>36</xdr:row>
      <xdr:rowOff>80990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72117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62538</xdr:rowOff>
    </xdr:from>
    <xdr:to>
      <xdr:col>24</xdr:col>
      <xdr:colOff>63500</xdr:colOff>
      <xdr:row>58</xdr:row>
      <xdr:rowOff>137645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06638"/>
          <a:ext cx="838200" cy="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65556</xdr:rowOff>
    </xdr:from>
    <xdr:to>
      <xdr:col>19</xdr:col>
      <xdr:colOff>177800</xdr:colOff>
      <xdr:row>58</xdr:row>
      <xdr:rowOff>137645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9656"/>
          <a:ext cx="889000" cy="7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65556</xdr:rowOff>
    </xdr:from>
    <xdr:to>
      <xdr:col>15</xdr:col>
      <xdr:colOff>50800</xdr:colOff>
      <xdr:row>58</xdr:row>
      <xdr:rowOff>154386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9656"/>
          <a:ext cx="889000" cy="8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130752</xdr:rowOff>
    </xdr:from>
    <xdr:to>
      <xdr:col>10</xdr:col>
      <xdr:colOff>114300</xdr:colOff>
      <xdr:row>58</xdr:row>
      <xdr:rowOff>154386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4852"/>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11738</xdr:rowOff>
    </xdr:from>
    <xdr:to>
      <xdr:col>24</xdr:col>
      <xdr:colOff>114300</xdr:colOff>
      <xdr:row>58</xdr:row>
      <xdr:rowOff>113338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142565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86845</xdr:rowOff>
    </xdr:from>
    <xdr:to>
      <xdr:col>20</xdr:col>
      <xdr:colOff>38100</xdr:colOff>
      <xdr:row>59</xdr:row>
      <xdr:rowOff>16995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8122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2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14756</xdr:rowOff>
    </xdr:from>
    <xdr:to>
      <xdr:col>15</xdr:col>
      <xdr:colOff>101600</xdr:colOff>
      <xdr:row>58</xdr:row>
      <xdr:rowOff>116356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107483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103586</xdr:rowOff>
    </xdr:from>
    <xdr:to>
      <xdr:col>10</xdr:col>
      <xdr:colOff>165100</xdr:colOff>
      <xdr:row>59</xdr:row>
      <xdr:rowOff>33736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24863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79952</xdr:rowOff>
    </xdr:from>
    <xdr:to>
      <xdr:col>6</xdr:col>
      <xdr:colOff>38100</xdr:colOff>
      <xdr:row>59</xdr:row>
      <xdr:rowOff>10102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1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154932</xdr:rowOff>
    </xdr:from>
    <xdr:to>
      <xdr:col>24</xdr:col>
      <xdr:colOff>63500</xdr:colOff>
      <xdr:row>77</xdr:row>
      <xdr:rowOff>39672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85132"/>
          <a:ext cx="838200" cy="5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154932</xdr:rowOff>
    </xdr:from>
    <xdr:to>
      <xdr:col>19</xdr:col>
      <xdr:colOff>177800</xdr:colOff>
      <xdr:row>77</xdr:row>
      <xdr:rowOff>154513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85132"/>
          <a:ext cx="889000" cy="17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154513</xdr:rowOff>
    </xdr:from>
    <xdr:to>
      <xdr:col>15</xdr:col>
      <xdr:colOff>50800</xdr:colOff>
      <xdr:row>78</xdr:row>
      <xdr:rowOff>37698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56163"/>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34232</xdr:rowOff>
    </xdr:from>
    <xdr:to>
      <xdr:col>10</xdr:col>
      <xdr:colOff>114300</xdr:colOff>
      <xdr:row>78</xdr:row>
      <xdr:rowOff>37698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07332"/>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160322</xdr:rowOff>
    </xdr:from>
    <xdr:to>
      <xdr:col>24</xdr:col>
      <xdr:colOff>114300</xdr:colOff>
      <xdr:row>77</xdr:row>
      <xdr:rowOff>90472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138749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104132</xdr:rowOff>
    </xdr:from>
    <xdr:to>
      <xdr:col>20</xdr:col>
      <xdr:colOff>38100</xdr:colOff>
      <xdr:row>77</xdr:row>
      <xdr:rowOff>34282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25409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2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103713</xdr:rowOff>
    </xdr:from>
    <xdr:to>
      <xdr:col>15</xdr:col>
      <xdr:colOff>101600</xdr:colOff>
      <xdr:row>78</xdr:row>
      <xdr:rowOff>33863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24990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9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158348</xdr:rowOff>
    </xdr:from>
    <xdr:to>
      <xdr:col>10</xdr:col>
      <xdr:colOff>165100</xdr:colOff>
      <xdr:row>78</xdr:row>
      <xdr:rowOff>88498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79625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154882</xdr:rowOff>
    </xdr:from>
    <xdr:to>
      <xdr:col>6</xdr:col>
      <xdr:colOff>38100</xdr:colOff>
      <xdr:row>78</xdr:row>
      <xdr:rowOff>85032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76159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69269</xdr:rowOff>
    </xdr:from>
    <xdr:to>
      <xdr:col>24</xdr:col>
      <xdr:colOff>63500</xdr:colOff>
      <xdr:row>96</xdr:row>
      <xdr:rowOff>75074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28469"/>
          <a:ext cx="838200" cy="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69269</xdr:rowOff>
    </xdr:from>
    <xdr:to>
      <xdr:col>19</xdr:col>
      <xdr:colOff>177800</xdr:colOff>
      <xdr:row>97</xdr:row>
      <xdr:rowOff>108062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28469"/>
          <a:ext cx="889000" cy="2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108062</xdr:rowOff>
    </xdr:from>
    <xdr:to>
      <xdr:col>15</xdr:col>
      <xdr:colOff>50800</xdr:colOff>
      <xdr:row>97</xdr:row>
      <xdr:rowOff>159116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38712"/>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155558</xdr:rowOff>
    </xdr:from>
    <xdr:to>
      <xdr:col>10</xdr:col>
      <xdr:colOff>114300</xdr:colOff>
      <xdr:row>97</xdr:row>
      <xdr:rowOff>159116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86208"/>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24274</xdr:rowOff>
    </xdr:from>
    <xdr:to>
      <xdr:col>24</xdr:col>
      <xdr:colOff>114300</xdr:colOff>
      <xdr:row>96</xdr:row>
      <xdr:rowOff>125874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2701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6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18469</xdr:rowOff>
    </xdr:from>
    <xdr:to>
      <xdr:col>20</xdr:col>
      <xdr:colOff>38100</xdr:colOff>
      <xdr:row>96</xdr:row>
      <xdr:rowOff>120069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111196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57262</xdr:rowOff>
    </xdr:from>
    <xdr:to>
      <xdr:col>15</xdr:col>
      <xdr:colOff>101600</xdr:colOff>
      <xdr:row>97</xdr:row>
      <xdr:rowOff>158862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149989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108316</xdr:rowOff>
    </xdr:from>
    <xdr:to>
      <xdr:col>10</xdr:col>
      <xdr:colOff>165100</xdr:colOff>
      <xdr:row>98</xdr:row>
      <xdr:rowOff>38466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29593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3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104758</xdr:rowOff>
    </xdr:from>
    <xdr:to>
      <xdr:col>6</xdr:col>
      <xdr:colOff>38100</xdr:colOff>
      <xdr:row>98</xdr:row>
      <xdr:rowOff>34908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26035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18085</xdr:rowOff>
    </xdr:from>
    <xdr:to>
      <xdr:col>55</xdr:col>
      <xdr:colOff>0</xdr:colOff>
      <xdr:row>35</xdr:row>
      <xdr:rowOff>24028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018835"/>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147015</xdr:rowOff>
    </xdr:from>
    <xdr:to>
      <xdr:col>50</xdr:col>
      <xdr:colOff>114300</xdr:colOff>
      <xdr:row>35</xdr:row>
      <xdr:rowOff>18085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804865"/>
          <a:ext cx="889000" cy="2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147015</xdr:rowOff>
    </xdr:from>
    <xdr:to>
      <xdr:col>45</xdr:col>
      <xdr:colOff>177800</xdr:colOff>
      <xdr:row>34</xdr:row>
      <xdr:rowOff>21285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8048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21285</xdr:rowOff>
    </xdr:from>
    <xdr:to>
      <xdr:col>41</xdr:col>
      <xdr:colOff>50800</xdr:colOff>
      <xdr:row>34</xdr:row>
      <xdr:rowOff>25400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85058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144678</xdr:rowOff>
    </xdr:from>
    <xdr:to>
      <xdr:col>55</xdr:col>
      <xdr:colOff>50800</xdr:colOff>
      <xdr:row>35</xdr:row>
      <xdr:rowOff>74828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167555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138735</xdr:rowOff>
    </xdr:from>
    <xdr:to>
      <xdr:col>50</xdr:col>
      <xdr:colOff>165100</xdr:colOff>
      <xdr:row>35</xdr:row>
      <xdr:rowOff>68885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9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85412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74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96215</xdr:rowOff>
    </xdr:from>
    <xdr:to>
      <xdr:col>46</xdr:col>
      <xdr:colOff>38100</xdr:colOff>
      <xdr:row>34</xdr:row>
      <xdr:rowOff>26365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7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42892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5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141935</xdr:rowOff>
    </xdr:from>
    <xdr:to>
      <xdr:col>41</xdr:col>
      <xdr:colOff>101600</xdr:colOff>
      <xdr:row>34</xdr:row>
      <xdr:rowOff>72085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88612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57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146050</xdr:rowOff>
    </xdr:from>
    <xdr:to>
      <xdr:col>36</xdr:col>
      <xdr:colOff>165100</xdr:colOff>
      <xdr:row>34</xdr:row>
      <xdr:rowOff>76200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92727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54341</xdr:rowOff>
    </xdr:from>
    <xdr:to>
      <xdr:col>55</xdr:col>
      <xdr:colOff>0</xdr:colOff>
      <xdr:row>58</xdr:row>
      <xdr:rowOff>91972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26991"/>
          <a:ext cx="838200" cy="20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54341</xdr:rowOff>
    </xdr:from>
    <xdr:to>
      <xdr:col>50</xdr:col>
      <xdr:colOff>114300</xdr:colOff>
      <xdr:row>58</xdr:row>
      <xdr:rowOff>117202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26991"/>
          <a:ext cx="889000" cy="23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12846</xdr:rowOff>
    </xdr:from>
    <xdr:to>
      <xdr:col>45</xdr:col>
      <xdr:colOff>177800</xdr:colOff>
      <xdr:row>58</xdr:row>
      <xdr:rowOff>117202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56946"/>
          <a:ext cx="8890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12846</xdr:rowOff>
    </xdr:from>
    <xdr:to>
      <xdr:col>41</xdr:col>
      <xdr:colOff>50800</xdr:colOff>
      <xdr:row>58</xdr:row>
      <xdr:rowOff>142215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56946"/>
          <a:ext cx="889000" cy="12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41172</xdr:rowOff>
    </xdr:from>
    <xdr:to>
      <xdr:col>55</xdr:col>
      <xdr:colOff>50800</xdr:colOff>
      <xdr:row>58</xdr:row>
      <xdr:rowOff>142772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127549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3541</xdr:rowOff>
    </xdr:from>
    <xdr:to>
      <xdr:col>50</xdr:col>
      <xdr:colOff>165100</xdr:colOff>
      <xdr:row>57</xdr:row>
      <xdr:rowOff>105141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7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121668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5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66402</xdr:rowOff>
    </xdr:from>
    <xdr:to>
      <xdr:col>46</xdr:col>
      <xdr:colOff>38100</xdr:colOff>
      <xdr:row>58</xdr:row>
      <xdr:rowOff>168002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159129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133496</xdr:rowOff>
    </xdr:from>
    <xdr:to>
      <xdr:col>41</xdr:col>
      <xdr:colOff>101600</xdr:colOff>
      <xdr:row>58</xdr:row>
      <xdr:rowOff>63646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80173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91415</xdr:rowOff>
    </xdr:from>
    <xdr:to>
      <xdr:col>36</xdr:col>
      <xdr:colOff>165100</xdr:colOff>
      <xdr:row>59</xdr:row>
      <xdr:rowOff>21565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12692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156758</xdr:rowOff>
    </xdr:from>
    <xdr:to>
      <xdr:col>55</xdr:col>
      <xdr:colOff>0</xdr:colOff>
      <xdr:row>77</xdr:row>
      <xdr:rowOff>78696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86958"/>
          <a:ext cx="838200" cy="9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156758</xdr:rowOff>
    </xdr:from>
    <xdr:to>
      <xdr:col>50</xdr:col>
      <xdr:colOff>114300</xdr:colOff>
      <xdr:row>77</xdr:row>
      <xdr:rowOff>122588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86958"/>
          <a:ext cx="889000" cy="1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122588</xdr:rowOff>
    </xdr:from>
    <xdr:to>
      <xdr:col>45</xdr:col>
      <xdr:colOff>177800</xdr:colOff>
      <xdr:row>77</xdr:row>
      <xdr:rowOff>134965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24238"/>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134965</xdr:rowOff>
    </xdr:from>
    <xdr:to>
      <xdr:col>41</xdr:col>
      <xdr:colOff>50800</xdr:colOff>
      <xdr:row>77</xdr:row>
      <xdr:rowOff>137218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36615"/>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27896</xdr:rowOff>
    </xdr:from>
    <xdr:to>
      <xdr:col>55</xdr:col>
      <xdr:colOff>50800</xdr:colOff>
      <xdr:row>77</xdr:row>
      <xdr:rowOff>129496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6323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105958</xdr:rowOff>
    </xdr:from>
    <xdr:to>
      <xdr:col>50</xdr:col>
      <xdr:colOff>165100</xdr:colOff>
      <xdr:row>77</xdr:row>
      <xdr:rowOff>36108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3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52635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71788</xdr:rowOff>
    </xdr:from>
    <xdr:to>
      <xdr:col>46</xdr:col>
      <xdr:colOff>38100</xdr:colOff>
      <xdr:row>78</xdr:row>
      <xdr:rowOff>1938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164515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84165</xdr:rowOff>
    </xdr:from>
    <xdr:to>
      <xdr:col>41</xdr:col>
      <xdr:colOff>101600</xdr:colOff>
      <xdr:row>78</xdr:row>
      <xdr:rowOff>14315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30842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6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86418</xdr:rowOff>
    </xdr:from>
    <xdr:to>
      <xdr:col>36</xdr:col>
      <xdr:colOff>165100</xdr:colOff>
      <xdr:row>78</xdr:row>
      <xdr:rowOff>16568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33095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64731</xdr:rowOff>
    </xdr:from>
    <xdr:to>
      <xdr:col>55</xdr:col>
      <xdr:colOff>0</xdr:colOff>
      <xdr:row>97</xdr:row>
      <xdr:rowOff>85240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95381"/>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65568</xdr:rowOff>
    </xdr:from>
    <xdr:to>
      <xdr:col>50</xdr:col>
      <xdr:colOff>114300</xdr:colOff>
      <xdr:row>97</xdr:row>
      <xdr:rowOff>85240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96218"/>
          <a:ext cx="889000" cy="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65568</xdr:rowOff>
    </xdr:from>
    <xdr:to>
      <xdr:col>45</xdr:col>
      <xdr:colOff>177800</xdr:colOff>
      <xdr:row>97</xdr:row>
      <xdr:rowOff>148665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96218"/>
          <a:ext cx="8890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71551</xdr:rowOff>
    </xdr:from>
    <xdr:to>
      <xdr:col>41</xdr:col>
      <xdr:colOff>50800</xdr:colOff>
      <xdr:row>97</xdr:row>
      <xdr:rowOff>148665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02201"/>
          <a:ext cx="889000" cy="7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13931</xdr:rowOff>
    </xdr:from>
    <xdr:to>
      <xdr:col>55</xdr:col>
      <xdr:colOff>50800</xdr:colOff>
      <xdr:row>97</xdr:row>
      <xdr:rowOff>115531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163808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34440</xdr:rowOff>
    </xdr:from>
    <xdr:to>
      <xdr:col>50</xdr:col>
      <xdr:colOff>165100</xdr:colOff>
      <xdr:row>97</xdr:row>
      <xdr:rowOff>136040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127167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14768</xdr:rowOff>
    </xdr:from>
    <xdr:to>
      <xdr:col>46</xdr:col>
      <xdr:colOff>38100</xdr:colOff>
      <xdr:row>97</xdr:row>
      <xdr:rowOff>116368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4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107495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3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97865</xdr:rowOff>
    </xdr:from>
    <xdr:to>
      <xdr:col>41</xdr:col>
      <xdr:colOff>101600</xdr:colOff>
      <xdr:row>98</xdr:row>
      <xdr:rowOff>28015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19142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20751</xdr:rowOff>
    </xdr:from>
    <xdr:to>
      <xdr:col>36</xdr:col>
      <xdr:colOff>165100</xdr:colOff>
      <xdr:row>97</xdr:row>
      <xdr:rowOff>122351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113478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4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70206</xdr:rowOff>
    </xdr:from>
    <xdr:to>
      <xdr:col>85</xdr:col>
      <xdr:colOff>127000</xdr:colOff>
      <xdr:row>36</xdr:row>
      <xdr:rowOff>144843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42406"/>
          <a:ext cx="838200" cy="7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164526</xdr:rowOff>
    </xdr:from>
    <xdr:to>
      <xdr:col>81</xdr:col>
      <xdr:colOff>50800</xdr:colOff>
      <xdr:row>36</xdr:row>
      <xdr:rowOff>144843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65276"/>
          <a:ext cx="889000" cy="1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164526</xdr:rowOff>
    </xdr:from>
    <xdr:to>
      <xdr:col>76</xdr:col>
      <xdr:colOff>114300</xdr:colOff>
      <xdr:row>37</xdr:row>
      <xdr:rowOff>25949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65276"/>
          <a:ext cx="889000" cy="20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49222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9352</xdr:rowOff>
    </xdr:from>
    <xdr:to>
      <xdr:col>71</xdr:col>
      <xdr:colOff>177800</xdr:colOff>
      <xdr:row>37</xdr:row>
      <xdr:rowOff>25949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53002"/>
          <a:ext cx="889000" cy="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19406</xdr:rowOff>
    </xdr:from>
    <xdr:to>
      <xdr:col>85</xdr:col>
      <xdr:colOff>177800</xdr:colOff>
      <xdr:row>36</xdr:row>
      <xdr:rowOff>121006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42283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94043</xdr:rowOff>
    </xdr:from>
    <xdr:to>
      <xdr:col>81</xdr:col>
      <xdr:colOff>101600</xdr:colOff>
      <xdr:row>37</xdr:row>
      <xdr:rowOff>24193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40720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113726</xdr:rowOff>
    </xdr:from>
    <xdr:to>
      <xdr:col>76</xdr:col>
      <xdr:colOff>165100</xdr:colOff>
      <xdr:row>36</xdr:row>
      <xdr:rowOff>43876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60403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146599</xdr:rowOff>
    </xdr:from>
    <xdr:to>
      <xdr:col>72</xdr:col>
      <xdr:colOff>38100</xdr:colOff>
      <xdr:row>37</xdr:row>
      <xdr:rowOff>76749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1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130002</xdr:rowOff>
    </xdr:from>
    <xdr:to>
      <xdr:col>67</xdr:col>
      <xdr:colOff>101600</xdr:colOff>
      <xdr:row>37</xdr:row>
      <xdr:rowOff>60152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76679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23800</xdr:rowOff>
    </xdr:from>
    <xdr:to>
      <xdr:col>85</xdr:col>
      <xdr:colOff>127000</xdr:colOff>
      <xdr:row>58</xdr:row>
      <xdr:rowOff>31559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67900"/>
          <a:ext cx="838200" cy="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143097</xdr:rowOff>
    </xdr:from>
    <xdr:to>
      <xdr:col>81</xdr:col>
      <xdr:colOff>50800</xdr:colOff>
      <xdr:row>58</xdr:row>
      <xdr:rowOff>23800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15747"/>
          <a:ext cx="889000" cy="5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143097</xdr:rowOff>
    </xdr:from>
    <xdr:to>
      <xdr:col>76</xdr:col>
      <xdr:colOff>114300</xdr:colOff>
      <xdr:row>57</xdr:row>
      <xdr:rowOff>152437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15747"/>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152437</xdr:rowOff>
    </xdr:from>
    <xdr:to>
      <xdr:col>71</xdr:col>
      <xdr:colOff>177800</xdr:colOff>
      <xdr:row>58</xdr:row>
      <xdr:rowOff>35845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25087"/>
          <a:ext cx="889000" cy="5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152209</xdr:rowOff>
    </xdr:from>
    <xdr:to>
      <xdr:col>85</xdr:col>
      <xdr:colOff>177800</xdr:colOff>
      <xdr:row>58</xdr:row>
      <xdr:rowOff>82359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67136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144450</xdr:rowOff>
    </xdr:from>
    <xdr:to>
      <xdr:col>81</xdr:col>
      <xdr:colOff>101600</xdr:colOff>
      <xdr:row>58</xdr:row>
      <xdr:rowOff>74600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65727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92297</xdr:rowOff>
    </xdr:from>
    <xdr:to>
      <xdr:col>76</xdr:col>
      <xdr:colOff>165100</xdr:colOff>
      <xdr:row>58</xdr:row>
      <xdr:rowOff>22447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13574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101637</xdr:rowOff>
    </xdr:from>
    <xdr:to>
      <xdr:col>72</xdr:col>
      <xdr:colOff>38100</xdr:colOff>
      <xdr:row>58</xdr:row>
      <xdr:rowOff>31787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7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22914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6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156495</xdr:rowOff>
    </xdr:from>
    <xdr:to>
      <xdr:col>67</xdr:col>
      <xdr:colOff>101600</xdr:colOff>
      <xdr:row>58</xdr:row>
      <xdr:rowOff>86645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77772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125919</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99019"/>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125919</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99019"/>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75119</xdr:rowOff>
    </xdr:from>
    <xdr:to>
      <xdr:col>72</xdr:col>
      <xdr:colOff>38100</xdr:colOff>
      <xdr:row>79</xdr:row>
      <xdr:rowOff>5269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167846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4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74448</xdr:rowOff>
    </xdr:from>
    <xdr:to>
      <xdr:col>85</xdr:col>
      <xdr:colOff>127000</xdr:colOff>
      <xdr:row>97</xdr:row>
      <xdr:rowOff>74943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05098"/>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74943</xdr:rowOff>
    </xdr:from>
    <xdr:to>
      <xdr:col>81</xdr:col>
      <xdr:colOff>50800</xdr:colOff>
      <xdr:row>97</xdr:row>
      <xdr:rowOff>87488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05593"/>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86587</xdr:rowOff>
    </xdr:from>
    <xdr:to>
      <xdr:col>76</xdr:col>
      <xdr:colOff>114300</xdr:colOff>
      <xdr:row>97</xdr:row>
      <xdr:rowOff>87488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17237"/>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86587</xdr:rowOff>
    </xdr:from>
    <xdr:to>
      <xdr:col>71</xdr:col>
      <xdr:colOff>177800</xdr:colOff>
      <xdr:row>97</xdr:row>
      <xdr:rowOff>91850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17237"/>
          <a:ext cx="8890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23648</xdr:rowOff>
    </xdr:from>
    <xdr:to>
      <xdr:col>85</xdr:col>
      <xdr:colOff>177800</xdr:colOff>
      <xdr:row>97</xdr:row>
      <xdr:rowOff>125248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2075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24143</xdr:rowOff>
    </xdr:from>
    <xdr:to>
      <xdr:col>81</xdr:col>
      <xdr:colOff>101600</xdr:colOff>
      <xdr:row>97</xdr:row>
      <xdr:rowOff>125743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5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116870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4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36688</xdr:rowOff>
    </xdr:from>
    <xdr:to>
      <xdr:col>76</xdr:col>
      <xdr:colOff>165100</xdr:colOff>
      <xdr:row>97</xdr:row>
      <xdr:rowOff>138288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129415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35787</xdr:rowOff>
    </xdr:from>
    <xdr:to>
      <xdr:col>72</xdr:col>
      <xdr:colOff>38100</xdr:colOff>
      <xdr:row>97</xdr:row>
      <xdr:rowOff>137387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128514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41050</xdr:rowOff>
    </xdr:from>
    <xdr:to>
      <xdr:col>67</xdr:col>
      <xdr:colOff>101600</xdr:colOff>
      <xdr:row>97</xdr:row>
      <xdr:rowOff>142650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133777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】R2:1,561,042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R3:801,242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1,548,511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においては新型コロナウイルス感染症の特別定額給付金、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においては図書館建設事業の影響により大きく増加している。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】R2:289,992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501,222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488,425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においては新型コロナウイルスワクチン接種事業により大きく増加している。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以前の水準に近くなることが見込まれる。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労働費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類似団体平均を大きく上回る水準である要因として、労働金庫預託金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千円が人口規模に対して大きいことが考えられる。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204,957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681,926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250262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においては枝豆共同選果場の建設に係る大幅な増額により類似団体の平均値を上回っている。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312,300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312,400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322,400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322,407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R3:392,507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615,507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においては、記録的大雪に係る除雪経費を捻出するため取り崩しを行っている。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以降は財政調整基金の取り崩しを行うことなく運営ができている。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30,010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17,312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61,835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R2:39,748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R3:541,285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R4:5,054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財政調整基金を取り崩した年度については大きく収支が悪化している。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においては、新型ウイルスワクチン接種事業において、財源として競輪事業特別会計から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200,000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千円を繰り入れたが、結果として国費にて措置されたことで大幅増となった。</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においては、多額の繰越明許費により大幅減となった。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年度と同様にすべての会計で赤字は生じていない。今後も健全な財政運営に努め、維持・向上を図っていく。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年度においては、新型コロナウイルスワクチン接種事業の財源として競輪事業特別会計から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千円を繰り入れ、結果として国費措置されたことが大幅増の要因として考えられる。令和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年度と比べ実質収支は減となったが、法人村民税収入が前年比約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倍と大幅に増加したことで高い割合となっている。令和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年度ともに高い割合となっているが、恒常的なものではないため、引き続き無駄を省いた有効な財源活用及び歳入の確保を行っていく。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介護保険特別会計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44,310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46,895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92,870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においては基金へ</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千円の積立を実施している。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下水道事業会計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資金剰余額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20,300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H29:5,273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1,651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14,257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6,657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21,292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24,480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一般会計からの繰入金は減少している。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競輪事業特別会計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においては競輪財政基金に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千円、競輪施設等整備基金に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380,000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千円の基金積立を実施している。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84</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85</v>
      </c>
      <c r="C2" s="176"/>
      <c r="D2" s="177"/>
    </row>
    <row r="3" spans="1:119" ht="18.75" customHeight="1" thickBot="1" x14ac:dyDescent="0.3">
      <c r="A3" s="175"/>
      <c r="B3" s="605" t="s">
        <v>86</v>
      </c>
      <c r="C3" s="606"/>
      <c r="D3" s="606"/>
      <c r="E3" s="607"/>
      <c r="F3" s="607"/>
      <c r="G3" s="607"/>
      <c r="H3" s="607"/>
      <c r="I3" s="607"/>
      <c r="J3" s="607"/>
      <c r="K3" s="607"/>
      <c r="L3" s="607" t="s">
        <v>87</v>
      </c>
      <c r="M3" s="607"/>
      <c r="N3" s="607"/>
      <c r="O3" s="607"/>
      <c r="P3" s="607"/>
      <c r="Q3" s="607"/>
      <c r="R3" s="610"/>
      <c r="S3" s="610"/>
      <c r="T3" s="610"/>
      <c r="U3" s="610"/>
      <c r="V3" s="611"/>
      <c r="W3" s="501" t="s">
        <v>88</v>
      </c>
      <c r="X3" s="502"/>
      <c r="Y3" s="502"/>
      <c r="Z3" s="502"/>
      <c r="AA3" s="502"/>
      <c r="AB3" s="606"/>
      <c r="AC3" s="610" t="s">
        <v>89</v>
      </c>
      <c r="AD3" s="502"/>
      <c r="AE3" s="502"/>
      <c r="AF3" s="502"/>
      <c r="AG3" s="502"/>
      <c r="AH3" s="502"/>
      <c r="AI3" s="502"/>
      <c r="AJ3" s="502"/>
      <c r="AK3" s="502"/>
      <c r="AL3" s="572"/>
      <c r="AM3" s="501" t="s">
        <v>90</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91</v>
      </c>
      <c r="BO3" s="502"/>
      <c r="BP3" s="502"/>
      <c r="BQ3" s="502"/>
      <c r="BR3" s="502"/>
      <c r="BS3" s="502"/>
      <c r="BT3" s="502"/>
      <c r="BU3" s="572"/>
      <c r="BV3" s="501" t="s">
        <v>92</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93</v>
      </c>
      <c r="CU3" s="502"/>
      <c r="CV3" s="502"/>
      <c r="CW3" s="502"/>
      <c r="CX3" s="502"/>
      <c r="CY3" s="502"/>
      <c r="CZ3" s="502"/>
      <c r="DA3" s="572"/>
      <c r="DB3" s="501" t="s">
        <v>94</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95</v>
      </c>
      <c r="AZ4" s="459"/>
      <c r="BA4" s="459"/>
      <c r="BB4" s="459"/>
      <c r="BC4" s="459"/>
      <c r="BD4" s="459"/>
      <c r="BE4" s="459"/>
      <c r="BF4" s="459"/>
      <c r="BG4" s="459"/>
      <c r="BH4" s="459"/>
      <c r="BI4" s="459"/>
      <c r="BJ4" s="459"/>
      <c r="BK4" s="459"/>
      <c r="BL4" s="459"/>
      <c r="BM4" s="460"/>
      <c r="BN4" s="461">
        <v>6142759</v>
      </c>
      <c r="BO4" s="462"/>
      <c r="BP4" s="462"/>
      <c r="BQ4" s="462"/>
      <c r="BR4" s="462"/>
      <c r="BS4" s="462"/>
      <c r="BT4" s="462"/>
      <c r="BU4" s="463"/>
      <c r="BV4" s="461">
        <v>6001646</v>
      </c>
      <c r="BW4" s="462"/>
      <c r="BX4" s="462"/>
      <c r="BY4" s="462"/>
      <c r="BZ4" s="462"/>
      <c r="CA4" s="462"/>
      <c r="CB4" s="462"/>
      <c r="CC4" s="463"/>
      <c r="CD4" s="598" t="s">
        <v>96</v>
      </c>
      <c r="CE4" s="599"/>
      <c r="CF4" s="599"/>
      <c r="CG4" s="599"/>
      <c r="CH4" s="599"/>
      <c r="CI4" s="599"/>
      <c r="CJ4" s="599"/>
      <c r="CK4" s="599"/>
      <c r="CL4" s="599"/>
      <c r="CM4" s="599"/>
      <c r="CN4" s="599"/>
      <c r="CO4" s="599"/>
      <c r="CP4" s="599"/>
      <c r="CQ4" s="599"/>
      <c r="CR4" s="599"/>
      <c r="CS4" s="600"/>
      <c r="CT4" s="601">
        <v>16.3</v>
      </c>
      <c r="CU4" s="602"/>
      <c r="CV4" s="602"/>
      <c r="CW4" s="602"/>
      <c r="CX4" s="602"/>
      <c r="CY4" s="602"/>
      <c r="CZ4" s="602"/>
      <c r="DA4" s="603"/>
      <c r="DB4" s="601">
        <v>23.7</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97</v>
      </c>
      <c r="AN5" s="389"/>
      <c r="AO5" s="389"/>
      <c r="AP5" s="389"/>
      <c r="AQ5" s="389"/>
      <c r="AR5" s="389"/>
      <c r="AS5" s="389"/>
      <c r="AT5" s="390"/>
      <c r="AU5" s="490" t="s">
        <v>98</v>
      </c>
      <c r="AV5" s="491"/>
      <c r="AW5" s="491"/>
      <c r="AX5" s="491"/>
      <c r="AY5" s="446" t="s">
        <v>99</v>
      </c>
      <c r="AZ5" s="447"/>
      <c r="BA5" s="447"/>
      <c r="BB5" s="447"/>
      <c r="BC5" s="447"/>
      <c r="BD5" s="447"/>
      <c r="BE5" s="447"/>
      <c r="BF5" s="447"/>
      <c r="BG5" s="447"/>
      <c r="BH5" s="447"/>
      <c r="BI5" s="447"/>
      <c r="BJ5" s="447"/>
      <c r="BK5" s="447"/>
      <c r="BL5" s="447"/>
      <c r="BM5" s="448"/>
      <c r="BN5" s="432">
        <v>5444116</v>
      </c>
      <c r="BO5" s="433"/>
      <c r="BP5" s="433"/>
      <c r="BQ5" s="433"/>
      <c r="BR5" s="433"/>
      <c r="BS5" s="433"/>
      <c r="BT5" s="433"/>
      <c r="BU5" s="434"/>
      <c r="BV5" s="432">
        <v>5266851</v>
      </c>
      <c r="BW5" s="433"/>
      <c r="BX5" s="433"/>
      <c r="BY5" s="433"/>
      <c r="BZ5" s="433"/>
      <c r="CA5" s="433"/>
      <c r="CB5" s="433"/>
      <c r="CC5" s="434"/>
      <c r="CD5" s="472" t="s">
        <v>100</v>
      </c>
      <c r="CE5" s="392"/>
      <c r="CF5" s="392"/>
      <c r="CG5" s="392"/>
      <c r="CH5" s="392"/>
      <c r="CI5" s="392"/>
      <c r="CJ5" s="392"/>
      <c r="CK5" s="392"/>
      <c r="CL5" s="392"/>
      <c r="CM5" s="392"/>
      <c r="CN5" s="392"/>
      <c r="CO5" s="392"/>
      <c r="CP5" s="392"/>
      <c r="CQ5" s="392"/>
      <c r="CR5" s="392"/>
      <c r="CS5" s="473"/>
      <c r="CT5" s="429">
        <v>73.2</v>
      </c>
      <c r="CU5" s="430"/>
      <c r="CV5" s="430"/>
      <c r="CW5" s="430"/>
      <c r="CX5" s="430"/>
      <c r="CY5" s="430"/>
      <c r="CZ5" s="430"/>
      <c r="DA5" s="431"/>
      <c r="DB5" s="429">
        <v>70.7</v>
      </c>
      <c r="DC5" s="430"/>
      <c r="DD5" s="430"/>
      <c r="DE5" s="430"/>
      <c r="DF5" s="430"/>
      <c r="DG5" s="430"/>
      <c r="DH5" s="430"/>
      <c r="DI5" s="431"/>
    </row>
    <row r="6" spans="1:119" ht="18.75" customHeight="1" x14ac:dyDescent="0.25">
      <c r="A6" s="175"/>
      <c r="B6" s="578" t="s">
        <v>101</v>
      </c>
      <c r="C6" s="419"/>
      <c r="D6" s="419"/>
      <c r="E6" s="579"/>
      <c r="F6" s="579"/>
      <c r="G6" s="579"/>
      <c r="H6" s="579"/>
      <c r="I6" s="579"/>
      <c r="J6" s="579"/>
      <c r="K6" s="579"/>
      <c r="L6" s="579" t="s">
        <v>102</v>
      </c>
      <c r="M6" s="579"/>
      <c r="N6" s="579"/>
      <c r="O6" s="579"/>
      <c r="P6" s="579"/>
      <c r="Q6" s="579"/>
      <c r="R6" s="417"/>
      <c r="S6" s="417"/>
      <c r="T6" s="417"/>
      <c r="U6" s="417"/>
      <c r="V6" s="585"/>
      <c r="W6" s="522" t="s">
        <v>103</v>
      </c>
      <c r="X6" s="418"/>
      <c r="Y6" s="418"/>
      <c r="Z6" s="418"/>
      <c r="AA6" s="418"/>
      <c r="AB6" s="419"/>
      <c r="AC6" s="590" t="s">
        <v>104</v>
      </c>
      <c r="AD6" s="591"/>
      <c r="AE6" s="591"/>
      <c r="AF6" s="591"/>
      <c r="AG6" s="591"/>
      <c r="AH6" s="591"/>
      <c r="AI6" s="591"/>
      <c r="AJ6" s="591"/>
      <c r="AK6" s="591"/>
      <c r="AL6" s="592"/>
      <c r="AM6" s="489" t="s">
        <v>105</v>
      </c>
      <c r="AN6" s="389"/>
      <c r="AO6" s="389"/>
      <c r="AP6" s="389"/>
      <c r="AQ6" s="389"/>
      <c r="AR6" s="389"/>
      <c r="AS6" s="389"/>
      <c r="AT6" s="390"/>
      <c r="AU6" s="490" t="s">
        <v>98</v>
      </c>
      <c r="AV6" s="491"/>
      <c r="AW6" s="491"/>
      <c r="AX6" s="491"/>
      <c r="AY6" s="446" t="s">
        <v>106</v>
      </c>
      <c r="AZ6" s="447"/>
      <c r="BA6" s="447"/>
      <c r="BB6" s="447"/>
      <c r="BC6" s="447"/>
      <c r="BD6" s="447"/>
      <c r="BE6" s="447"/>
      <c r="BF6" s="447"/>
      <c r="BG6" s="447"/>
      <c r="BH6" s="447"/>
      <c r="BI6" s="447"/>
      <c r="BJ6" s="447"/>
      <c r="BK6" s="447"/>
      <c r="BL6" s="447"/>
      <c r="BM6" s="448"/>
      <c r="BN6" s="432">
        <v>698643</v>
      </c>
      <c r="BO6" s="433"/>
      <c r="BP6" s="433"/>
      <c r="BQ6" s="433"/>
      <c r="BR6" s="433"/>
      <c r="BS6" s="433"/>
      <c r="BT6" s="433"/>
      <c r="BU6" s="434"/>
      <c r="BV6" s="432">
        <v>734795</v>
      </c>
      <c r="BW6" s="433"/>
      <c r="BX6" s="433"/>
      <c r="BY6" s="433"/>
      <c r="BZ6" s="433"/>
      <c r="CA6" s="433"/>
      <c r="CB6" s="433"/>
      <c r="CC6" s="434"/>
      <c r="CD6" s="472" t="s">
        <v>107</v>
      </c>
      <c r="CE6" s="392"/>
      <c r="CF6" s="392"/>
      <c r="CG6" s="392"/>
      <c r="CH6" s="392"/>
      <c r="CI6" s="392"/>
      <c r="CJ6" s="392"/>
      <c r="CK6" s="392"/>
      <c r="CL6" s="392"/>
      <c r="CM6" s="392"/>
      <c r="CN6" s="392"/>
      <c r="CO6" s="392"/>
      <c r="CP6" s="392"/>
      <c r="CQ6" s="392"/>
      <c r="CR6" s="392"/>
      <c r="CS6" s="473"/>
      <c r="CT6" s="575">
        <v>74.099999999999994</v>
      </c>
      <c r="CU6" s="576"/>
      <c r="CV6" s="576"/>
      <c r="CW6" s="576"/>
      <c r="CX6" s="576"/>
      <c r="CY6" s="576"/>
      <c r="CZ6" s="576"/>
      <c r="DA6" s="577"/>
      <c r="DB6" s="575">
        <v>74.099999999999994</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108</v>
      </c>
      <c r="AN7" s="389"/>
      <c r="AO7" s="389"/>
      <c r="AP7" s="389"/>
      <c r="AQ7" s="389"/>
      <c r="AR7" s="389"/>
      <c r="AS7" s="389"/>
      <c r="AT7" s="390"/>
      <c r="AU7" s="490" t="s">
        <v>98</v>
      </c>
      <c r="AV7" s="491"/>
      <c r="AW7" s="491"/>
      <c r="AX7" s="491"/>
      <c r="AY7" s="446" t="s">
        <v>109</v>
      </c>
      <c r="AZ7" s="447"/>
      <c r="BA7" s="447"/>
      <c r="BB7" s="447"/>
      <c r="BC7" s="447"/>
      <c r="BD7" s="447"/>
      <c r="BE7" s="447"/>
      <c r="BF7" s="447"/>
      <c r="BG7" s="447"/>
      <c r="BH7" s="447"/>
      <c r="BI7" s="447"/>
      <c r="BJ7" s="447"/>
      <c r="BK7" s="447"/>
      <c r="BL7" s="447"/>
      <c r="BM7" s="448"/>
      <c r="BN7" s="432">
        <v>246104</v>
      </c>
      <c r="BO7" s="433"/>
      <c r="BP7" s="433"/>
      <c r="BQ7" s="433"/>
      <c r="BR7" s="433"/>
      <c r="BS7" s="433"/>
      <c r="BT7" s="433"/>
      <c r="BU7" s="434"/>
      <c r="BV7" s="432">
        <v>64288</v>
      </c>
      <c r="BW7" s="433"/>
      <c r="BX7" s="433"/>
      <c r="BY7" s="433"/>
      <c r="BZ7" s="433"/>
      <c r="CA7" s="433"/>
      <c r="CB7" s="433"/>
      <c r="CC7" s="434"/>
      <c r="CD7" s="472" t="s">
        <v>110</v>
      </c>
      <c r="CE7" s="392"/>
      <c r="CF7" s="392"/>
      <c r="CG7" s="392"/>
      <c r="CH7" s="392"/>
      <c r="CI7" s="392"/>
      <c r="CJ7" s="392"/>
      <c r="CK7" s="392"/>
      <c r="CL7" s="392"/>
      <c r="CM7" s="392"/>
      <c r="CN7" s="392"/>
      <c r="CO7" s="392"/>
      <c r="CP7" s="392"/>
      <c r="CQ7" s="392"/>
      <c r="CR7" s="392"/>
      <c r="CS7" s="473"/>
      <c r="CT7" s="432">
        <v>2781932</v>
      </c>
      <c r="CU7" s="433"/>
      <c r="CV7" s="433"/>
      <c r="CW7" s="433"/>
      <c r="CX7" s="433"/>
      <c r="CY7" s="433"/>
      <c r="CZ7" s="433"/>
      <c r="DA7" s="434"/>
      <c r="DB7" s="432">
        <v>2829602</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111</v>
      </c>
      <c r="AN8" s="389"/>
      <c r="AO8" s="389"/>
      <c r="AP8" s="389"/>
      <c r="AQ8" s="389"/>
      <c r="AR8" s="389"/>
      <c r="AS8" s="389"/>
      <c r="AT8" s="390"/>
      <c r="AU8" s="490" t="s">
        <v>112</v>
      </c>
      <c r="AV8" s="491"/>
      <c r="AW8" s="491"/>
      <c r="AX8" s="491"/>
      <c r="AY8" s="446" t="s">
        <v>113</v>
      </c>
      <c r="AZ8" s="447"/>
      <c r="BA8" s="447"/>
      <c r="BB8" s="447"/>
      <c r="BC8" s="447"/>
      <c r="BD8" s="447"/>
      <c r="BE8" s="447"/>
      <c r="BF8" s="447"/>
      <c r="BG8" s="447"/>
      <c r="BH8" s="447"/>
      <c r="BI8" s="447"/>
      <c r="BJ8" s="447"/>
      <c r="BK8" s="447"/>
      <c r="BL8" s="447"/>
      <c r="BM8" s="448"/>
      <c r="BN8" s="432">
        <v>452539</v>
      </c>
      <c r="BO8" s="433"/>
      <c r="BP8" s="433"/>
      <c r="BQ8" s="433"/>
      <c r="BR8" s="433"/>
      <c r="BS8" s="433"/>
      <c r="BT8" s="433"/>
      <c r="BU8" s="434"/>
      <c r="BV8" s="432">
        <v>670507</v>
      </c>
      <c r="BW8" s="433"/>
      <c r="BX8" s="433"/>
      <c r="BY8" s="433"/>
      <c r="BZ8" s="433"/>
      <c r="CA8" s="433"/>
      <c r="CB8" s="433"/>
      <c r="CC8" s="434"/>
      <c r="CD8" s="472" t="s">
        <v>114</v>
      </c>
      <c r="CE8" s="392"/>
      <c r="CF8" s="392"/>
      <c r="CG8" s="392"/>
      <c r="CH8" s="392"/>
      <c r="CI8" s="392"/>
      <c r="CJ8" s="392"/>
      <c r="CK8" s="392"/>
      <c r="CL8" s="392"/>
      <c r="CM8" s="392"/>
      <c r="CN8" s="392"/>
      <c r="CO8" s="392"/>
      <c r="CP8" s="392"/>
      <c r="CQ8" s="392"/>
      <c r="CR8" s="392"/>
      <c r="CS8" s="473"/>
      <c r="CT8" s="535">
        <v>0.38</v>
      </c>
      <c r="CU8" s="536"/>
      <c r="CV8" s="536"/>
      <c r="CW8" s="536"/>
      <c r="CX8" s="536"/>
      <c r="CY8" s="536"/>
      <c r="CZ8" s="536"/>
      <c r="DA8" s="537"/>
      <c r="DB8" s="535">
        <v>0.39</v>
      </c>
      <c r="DC8" s="536"/>
      <c r="DD8" s="536"/>
      <c r="DE8" s="536"/>
      <c r="DF8" s="536"/>
      <c r="DG8" s="536"/>
      <c r="DH8" s="536"/>
      <c r="DI8" s="537"/>
    </row>
    <row r="9" spans="1:119" ht="18.75" customHeight="1" thickBot="1" x14ac:dyDescent="0.3">
      <c r="A9" s="175"/>
      <c r="B9" s="564" t="s">
        <v>115</v>
      </c>
      <c r="C9" s="565"/>
      <c r="D9" s="565"/>
      <c r="E9" s="565"/>
      <c r="F9" s="565"/>
      <c r="G9" s="565"/>
      <c r="H9" s="565"/>
      <c r="I9" s="565"/>
      <c r="J9" s="565"/>
      <c r="K9" s="483"/>
      <c r="L9" s="566" t="s">
        <v>116</v>
      </c>
      <c r="M9" s="567"/>
      <c r="N9" s="567"/>
      <c r="O9" s="567"/>
      <c r="P9" s="567"/>
      <c r="Q9" s="568"/>
      <c r="R9" s="569">
        <v>7705</v>
      </c>
      <c r="S9" s="570"/>
      <c r="T9" s="570"/>
      <c r="U9" s="570"/>
      <c r="V9" s="571"/>
      <c r="W9" s="501" t="s">
        <v>117</v>
      </c>
      <c r="X9" s="502"/>
      <c r="Y9" s="502"/>
      <c r="Z9" s="502"/>
      <c r="AA9" s="502"/>
      <c r="AB9" s="502"/>
      <c r="AC9" s="502"/>
      <c r="AD9" s="502"/>
      <c r="AE9" s="502"/>
      <c r="AF9" s="502"/>
      <c r="AG9" s="502"/>
      <c r="AH9" s="502"/>
      <c r="AI9" s="502"/>
      <c r="AJ9" s="502"/>
      <c r="AK9" s="502"/>
      <c r="AL9" s="572"/>
      <c r="AM9" s="489" t="s">
        <v>118</v>
      </c>
      <c r="AN9" s="389"/>
      <c r="AO9" s="389"/>
      <c r="AP9" s="389"/>
      <c r="AQ9" s="389"/>
      <c r="AR9" s="389"/>
      <c r="AS9" s="389"/>
      <c r="AT9" s="390"/>
      <c r="AU9" s="490" t="s">
        <v>98</v>
      </c>
      <c r="AV9" s="491"/>
      <c r="AW9" s="491"/>
      <c r="AX9" s="491"/>
      <c r="AY9" s="446" t="s">
        <v>119</v>
      </c>
      <c r="AZ9" s="447"/>
      <c r="BA9" s="447"/>
      <c r="BB9" s="447"/>
      <c r="BC9" s="447"/>
      <c r="BD9" s="447"/>
      <c r="BE9" s="447"/>
      <c r="BF9" s="447"/>
      <c r="BG9" s="447"/>
      <c r="BH9" s="447"/>
      <c r="BI9" s="447"/>
      <c r="BJ9" s="447"/>
      <c r="BK9" s="447"/>
      <c r="BL9" s="447"/>
      <c r="BM9" s="448"/>
      <c r="BN9" s="432">
        <v>-217946</v>
      </c>
      <c r="BO9" s="433"/>
      <c r="BP9" s="433"/>
      <c r="BQ9" s="433"/>
      <c r="BR9" s="433"/>
      <c r="BS9" s="433"/>
      <c r="BT9" s="433"/>
      <c r="BU9" s="434"/>
      <c r="BV9" s="432">
        <v>471185</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8.8000000000000007</v>
      </c>
      <c r="CU9" s="430"/>
      <c r="CV9" s="430"/>
      <c r="CW9" s="430"/>
      <c r="CX9" s="430"/>
      <c r="CY9" s="430"/>
      <c r="CZ9" s="430"/>
      <c r="DA9" s="431"/>
      <c r="DB9" s="429">
        <v>10.6</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121</v>
      </c>
      <c r="M10" s="389"/>
      <c r="N10" s="389"/>
      <c r="O10" s="389"/>
      <c r="P10" s="389"/>
      <c r="Q10" s="390"/>
      <c r="R10" s="385">
        <v>8209</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112</v>
      </c>
      <c r="AV10" s="491"/>
      <c r="AW10" s="491"/>
      <c r="AX10" s="491"/>
      <c r="AY10" s="446" t="s">
        <v>123</v>
      </c>
      <c r="AZ10" s="447"/>
      <c r="BA10" s="447"/>
      <c r="BB10" s="447"/>
      <c r="BC10" s="447"/>
      <c r="BD10" s="447"/>
      <c r="BE10" s="447"/>
      <c r="BF10" s="447"/>
      <c r="BG10" s="447"/>
      <c r="BH10" s="447"/>
      <c r="BI10" s="447"/>
      <c r="BJ10" s="447"/>
      <c r="BK10" s="447"/>
      <c r="BL10" s="447"/>
      <c r="BM10" s="448"/>
      <c r="BN10" s="432">
        <v>223000</v>
      </c>
      <c r="BO10" s="433"/>
      <c r="BP10" s="433"/>
      <c r="BQ10" s="433"/>
      <c r="BR10" s="433"/>
      <c r="BS10" s="433"/>
      <c r="BT10" s="433"/>
      <c r="BU10" s="434"/>
      <c r="BV10" s="432">
        <v>70100</v>
      </c>
      <c r="BW10" s="433"/>
      <c r="BX10" s="433"/>
      <c r="BY10" s="433"/>
      <c r="BZ10" s="433"/>
      <c r="CA10" s="433"/>
      <c r="CB10" s="433"/>
      <c r="CC10" s="434"/>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564"/>
      <c r="C11" s="565"/>
      <c r="D11" s="565"/>
      <c r="E11" s="565"/>
      <c r="F11" s="565"/>
      <c r="G11" s="565"/>
      <c r="H11" s="565"/>
      <c r="I11" s="565"/>
      <c r="J11" s="565"/>
      <c r="K11" s="483"/>
      <c r="L11" s="393" t="s">
        <v>125</v>
      </c>
      <c r="M11" s="394"/>
      <c r="N11" s="394"/>
      <c r="O11" s="394"/>
      <c r="P11" s="394"/>
      <c r="Q11" s="395"/>
      <c r="R11" s="561" t="s">
        <v>126</v>
      </c>
      <c r="S11" s="562"/>
      <c r="T11" s="562"/>
      <c r="U11" s="562"/>
      <c r="V11" s="563"/>
      <c r="W11" s="573"/>
      <c r="X11" s="383"/>
      <c r="Y11" s="383"/>
      <c r="Z11" s="383"/>
      <c r="AA11" s="383"/>
      <c r="AB11" s="383"/>
      <c r="AC11" s="383"/>
      <c r="AD11" s="383"/>
      <c r="AE11" s="383"/>
      <c r="AF11" s="383"/>
      <c r="AG11" s="383"/>
      <c r="AH11" s="383"/>
      <c r="AI11" s="383"/>
      <c r="AJ11" s="383"/>
      <c r="AK11" s="383"/>
      <c r="AL11" s="574"/>
      <c r="AM11" s="489" t="s">
        <v>127</v>
      </c>
      <c r="AN11" s="389"/>
      <c r="AO11" s="389"/>
      <c r="AP11" s="389"/>
      <c r="AQ11" s="389"/>
      <c r="AR11" s="389"/>
      <c r="AS11" s="389"/>
      <c r="AT11" s="390"/>
      <c r="AU11" s="490" t="s">
        <v>112</v>
      </c>
      <c r="AV11" s="491"/>
      <c r="AW11" s="491"/>
      <c r="AX11" s="491"/>
      <c r="AY11" s="446" t="s">
        <v>128</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129</v>
      </c>
      <c r="CE11" s="392"/>
      <c r="CF11" s="392"/>
      <c r="CG11" s="392"/>
      <c r="CH11" s="392"/>
      <c r="CI11" s="392"/>
      <c r="CJ11" s="392"/>
      <c r="CK11" s="392"/>
      <c r="CL11" s="392"/>
      <c r="CM11" s="392"/>
      <c r="CN11" s="392"/>
      <c r="CO11" s="392"/>
      <c r="CP11" s="392"/>
      <c r="CQ11" s="392"/>
      <c r="CR11" s="392"/>
      <c r="CS11" s="473"/>
      <c r="CT11" s="535" t="s">
        <v>130</v>
      </c>
      <c r="CU11" s="536"/>
      <c r="CV11" s="536"/>
      <c r="CW11" s="536"/>
      <c r="CX11" s="536"/>
      <c r="CY11" s="536"/>
      <c r="CZ11" s="536"/>
      <c r="DA11" s="537"/>
      <c r="DB11" s="535" t="s">
        <v>130</v>
      </c>
      <c r="DC11" s="536"/>
      <c r="DD11" s="536"/>
      <c r="DE11" s="536"/>
      <c r="DF11" s="536"/>
      <c r="DG11" s="536"/>
      <c r="DH11" s="536"/>
      <c r="DI11" s="537"/>
    </row>
    <row r="12" spans="1:119" ht="18.75" customHeight="1" x14ac:dyDescent="0.25">
      <c r="A12" s="175"/>
      <c r="B12" s="538" t="s">
        <v>131</v>
      </c>
      <c r="C12" s="539"/>
      <c r="D12" s="539"/>
      <c r="E12" s="539"/>
      <c r="F12" s="539"/>
      <c r="G12" s="539"/>
      <c r="H12" s="539"/>
      <c r="I12" s="539"/>
      <c r="J12" s="539"/>
      <c r="K12" s="540"/>
      <c r="L12" s="547" t="s">
        <v>132</v>
      </c>
      <c r="M12" s="548"/>
      <c r="N12" s="548"/>
      <c r="O12" s="548"/>
      <c r="P12" s="548"/>
      <c r="Q12" s="549"/>
      <c r="R12" s="550">
        <v>7694</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136</v>
      </c>
      <c r="AV12" s="491"/>
      <c r="AW12" s="491"/>
      <c r="AX12" s="491"/>
      <c r="AY12" s="446" t="s">
        <v>137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130</v>
      </c>
      <c r="CU12" s="536"/>
      <c r="CV12" s="536"/>
      <c r="CW12" s="536"/>
      <c r="CX12" s="536"/>
      <c r="CY12" s="536"/>
      <c r="CZ12" s="536"/>
      <c r="DA12" s="537"/>
      <c r="DB12" s="535" t="s">
        <v>139</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90"/>
      <c r="M13" s="516" t="s">
        <v>140</v>
      </c>
      <c r="N13" s="517"/>
      <c r="O13" s="517"/>
      <c r="P13" s="517"/>
      <c r="Q13" s="518"/>
      <c r="R13" s="519">
        <v>7664</v>
      </c>
      <c r="S13" s="520"/>
      <c r="T13" s="520"/>
      <c r="U13" s="520"/>
      <c r="V13" s="521"/>
      <c r="W13" s="522" t="s">
        <v>141</v>
      </c>
      <c r="X13" s="418"/>
      <c r="Y13" s="418"/>
      <c r="Z13" s="418"/>
      <c r="AA13" s="418"/>
      <c r="AB13" s="419"/>
      <c r="AC13" s="385">
        <v>293</v>
      </c>
      <c r="AD13" s="386"/>
      <c r="AE13" s="386"/>
      <c r="AF13" s="386"/>
      <c r="AG13" s="387"/>
      <c r="AH13" s="385">
        <v>336</v>
      </c>
      <c r="AI13" s="386"/>
      <c r="AJ13" s="386"/>
      <c r="AK13" s="386"/>
      <c r="AL13" s="445"/>
      <c r="AM13" s="489" t="s">
        <v>142</v>
      </c>
      <c r="AN13" s="389"/>
      <c r="AO13" s="389"/>
      <c r="AP13" s="389"/>
      <c r="AQ13" s="389"/>
      <c r="AR13" s="389"/>
      <c r="AS13" s="389"/>
      <c r="AT13" s="390"/>
      <c r="AU13" s="490" t="s">
        <v>143</v>
      </c>
      <c r="AV13" s="491"/>
      <c r="AW13" s="491"/>
      <c r="AX13" s="491"/>
      <c r="AY13" s="446" t="s">
        <v>144</v>
      </c>
      <c r="AZ13" s="447"/>
      <c r="BA13" s="447"/>
      <c r="BB13" s="447"/>
      <c r="BC13" s="447"/>
      <c r="BD13" s="447"/>
      <c r="BE13" s="447"/>
      <c r="BF13" s="447"/>
      <c r="BG13" s="447"/>
      <c r="BH13" s="447"/>
      <c r="BI13" s="447"/>
      <c r="BJ13" s="447"/>
      <c r="BK13" s="447"/>
      <c r="BL13" s="447"/>
      <c r="BM13" s="448"/>
      <c r="BN13" s="432">
        <v>5054</v>
      </c>
      <c r="BO13" s="433"/>
      <c r="BP13" s="433"/>
      <c r="BQ13" s="433"/>
      <c r="BR13" s="433"/>
      <c r="BS13" s="433"/>
      <c r="BT13" s="433"/>
      <c r="BU13" s="434"/>
      <c r="BV13" s="432">
        <v>541285</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13.1</v>
      </c>
      <c r="CU13" s="430"/>
      <c r="CV13" s="430"/>
      <c r="CW13" s="430"/>
      <c r="CX13" s="430"/>
      <c r="CY13" s="430"/>
      <c r="CZ13" s="430"/>
      <c r="DA13" s="431"/>
      <c r="DB13" s="429">
        <v>13.2</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146</v>
      </c>
      <c r="M14" s="559"/>
      <c r="N14" s="559"/>
      <c r="O14" s="559"/>
      <c r="P14" s="559"/>
      <c r="Q14" s="560"/>
      <c r="R14" s="519">
        <v>7802</v>
      </c>
      <c r="S14" s="520"/>
      <c r="T14" s="520"/>
      <c r="U14" s="520"/>
      <c r="V14" s="521"/>
      <c r="W14" s="523"/>
      <c r="X14" s="421"/>
      <c r="Y14" s="421"/>
      <c r="Z14" s="421"/>
      <c r="AA14" s="421"/>
      <c r="AB14" s="422"/>
      <c r="AC14" s="512">
        <v>7.2</v>
      </c>
      <c r="AD14" s="513"/>
      <c r="AE14" s="513"/>
      <c r="AF14" s="513"/>
      <c r="AG14" s="514"/>
      <c r="AH14" s="512">
        <v>7.7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v>48.9</v>
      </c>
      <c r="CU14" s="530"/>
      <c r="CV14" s="530"/>
      <c r="CW14" s="530"/>
      <c r="CX14" s="530"/>
      <c r="CY14" s="530"/>
      <c r="CZ14" s="530"/>
      <c r="DA14" s="531"/>
      <c r="DB14" s="529">
        <v>49.8</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90"/>
      <c r="M15" s="516" t="s">
        <v>140</v>
      </c>
      <c r="N15" s="517"/>
      <c r="O15" s="517"/>
      <c r="P15" s="517"/>
      <c r="Q15" s="518"/>
      <c r="R15" s="519">
        <v>7779</v>
      </c>
      <c r="S15" s="520"/>
      <c r="T15" s="520"/>
      <c r="U15" s="520"/>
      <c r="V15" s="521"/>
      <c r="W15" s="522" t="s">
        <v>148</v>
      </c>
      <c r="X15" s="418"/>
      <c r="Y15" s="418"/>
      <c r="Z15" s="418"/>
      <c r="AA15" s="418"/>
      <c r="AB15" s="419"/>
      <c r="AC15" s="385">
        <v>1451</v>
      </c>
      <c r="AD15" s="386"/>
      <c r="AE15" s="386"/>
      <c r="AF15" s="386"/>
      <c r="AG15" s="387"/>
      <c r="AH15" s="385">
        <v>1535</v>
      </c>
      <c r="AI15" s="386"/>
      <c r="AJ15" s="386"/>
      <c r="AK15" s="386"/>
      <c r="AL15" s="445"/>
      <c r="AM15" s="489"/>
      <c r="AN15" s="389"/>
      <c r="AO15" s="389"/>
      <c r="AP15" s="389"/>
      <c r="AQ15" s="389"/>
      <c r="AR15" s="389"/>
      <c r="AS15" s="389"/>
      <c r="AT15" s="390"/>
      <c r="AU15" s="490"/>
      <c r="AV15" s="491"/>
      <c r="AW15" s="491"/>
      <c r="AX15" s="491"/>
      <c r="AY15" s="458" t="s">
        <v>149</v>
      </c>
      <c r="AZ15" s="459"/>
      <c r="BA15" s="459"/>
      <c r="BB15" s="459"/>
      <c r="BC15" s="459"/>
      <c r="BD15" s="459"/>
      <c r="BE15" s="459"/>
      <c r="BF15" s="459"/>
      <c r="BG15" s="459"/>
      <c r="BH15" s="459"/>
      <c r="BI15" s="459"/>
      <c r="BJ15" s="459"/>
      <c r="BK15" s="459"/>
      <c r="BL15" s="459"/>
      <c r="BM15" s="460"/>
      <c r="BN15" s="461">
        <v>950051</v>
      </c>
      <c r="BO15" s="462"/>
      <c r="BP15" s="462"/>
      <c r="BQ15" s="462"/>
      <c r="BR15" s="462"/>
      <c r="BS15" s="462"/>
      <c r="BT15" s="462"/>
      <c r="BU15" s="463"/>
      <c r="BV15" s="461">
        <v>912342</v>
      </c>
      <c r="BW15" s="462"/>
      <c r="BX15" s="462"/>
      <c r="BY15" s="462"/>
      <c r="BZ15" s="462"/>
      <c r="CA15" s="462"/>
      <c r="CB15" s="462"/>
      <c r="CC15" s="463"/>
      <c r="CD15" s="532" t="s">
        <v>150</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541"/>
      <c r="C16" s="542"/>
      <c r="D16" s="542"/>
      <c r="E16" s="542"/>
      <c r="F16" s="542"/>
      <c r="G16" s="542"/>
      <c r="H16" s="542"/>
      <c r="I16" s="542"/>
      <c r="J16" s="542"/>
      <c r="K16" s="543"/>
      <c r="L16" s="506" t="s">
        <v>151</v>
      </c>
      <c r="M16" s="507"/>
      <c r="N16" s="507"/>
      <c r="O16" s="507"/>
      <c r="P16" s="507"/>
      <c r="Q16" s="508"/>
      <c r="R16" s="509" t="s">
        <v>152</v>
      </c>
      <c r="S16" s="510"/>
      <c r="T16" s="510"/>
      <c r="U16" s="510"/>
      <c r="V16" s="511"/>
      <c r="W16" s="523"/>
      <c r="X16" s="421"/>
      <c r="Y16" s="421"/>
      <c r="Z16" s="421"/>
      <c r="AA16" s="421"/>
      <c r="AB16" s="422"/>
      <c r="AC16" s="512">
        <v>35.6</v>
      </c>
      <c r="AD16" s="513"/>
      <c r="AE16" s="513"/>
      <c r="AF16" s="513"/>
      <c r="AG16" s="514"/>
      <c r="AH16" s="512">
        <v>35.299999999999997</v>
      </c>
      <c r="AI16" s="513"/>
      <c r="AJ16" s="513"/>
      <c r="AK16" s="513"/>
      <c r="AL16" s="515"/>
      <c r="AM16" s="489"/>
      <c r="AN16" s="389"/>
      <c r="AO16" s="389"/>
      <c r="AP16" s="389"/>
      <c r="AQ16" s="389"/>
      <c r="AR16" s="389"/>
      <c r="AS16" s="389"/>
      <c r="AT16" s="390"/>
      <c r="AU16" s="490"/>
      <c r="AV16" s="491"/>
      <c r="AW16" s="491"/>
      <c r="AX16" s="491"/>
      <c r="AY16" s="446" t="s">
        <v>153</v>
      </c>
      <c r="AZ16" s="447"/>
      <c r="BA16" s="447"/>
      <c r="BB16" s="447"/>
      <c r="BC16" s="447"/>
      <c r="BD16" s="447"/>
      <c r="BE16" s="447"/>
      <c r="BF16" s="447"/>
      <c r="BG16" s="447"/>
      <c r="BH16" s="447"/>
      <c r="BI16" s="447"/>
      <c r="BJ16" s="447"/>
      <c r="BK16" s="447"/>
      <c r="BL16" s="447"/>
      <c r="BM16" s="448"/>
      <c r="BN16" s="432">
        <v>2509432</v>
      </c>
      <c r="BO16" s="433"/>
      <c r="BP16" s="433"/>
      <c r="BQ16" s="433"/>
      <c r="BR16" s="433"/>
      <c r="BS16" s="433"/>
      <c r="BT16" s="433"/>
      <c r="BU16" s="434"/>
      <c r="BV16" s="432">
        <v>2469356</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94"/>
      <c r="M17" s="525" t="s">
        <v>154</v>
      </c>
      <c r="N17" s="526"/>
      <c r="O17" s="526"/>
      <c r="P17" s="526"/>
      <c r="Q17" s="527"/>
      <c r="R17" s="509" t="s">
        <v>155</v>
      </c>
      <c r="S17" s="510"/>
      <c r="T17" s="510"/>
      <c r="U17" s="510"/>
      <c r="V17" s="511"/>
      <c r="W17" s="522" t="s">
        <v>156</v>
      </c>
      <c r="X17" s="418"/>
      <c r="Y17" s="418"/>
      <c r="Z17" s="418"/>
      <c r="AA17" s="418"/>
      <c r="AB17" s="419"/>
      <c r="AC17" s="385">
        <v>2330</v>
      </c>
      <c r="AD17" s="386"/>
      <c r="AE17" s="386"/>
      <c r="AF17" s="386"/>
      <c r="AG17" s="387"/>
      <c r="AH17" s="385">
        <v>2483</v>
      </c>
      <c r="AI17" s="386"/>
      <c r="AJ17" s="386"/>
      <c r="AK17" s="386"/>
      <c r="AL17" s="445"/>
      <c r="AM17" s="489"/>
      <c r="AN17" s="389"/>
      <c r="AO17" s="389"/>
      <c r="AP17" s="389"/>
      <c r="AQ17" s="389"/>
      <c r="AR17" s="389"/>
      <c r="AS17" s="389"/>
      <c r="AT17" s="390"/>
      <c r="AU17" s="490"/>
      <c r="AV17" s="491"/>
      <c r="AW17" s="491"/>
      <c r="AX17" s="491"/>
      <c r="AY17" s="446" t="s">
        <v>157</v>
      </c>
      <c r="AZ17" s="447"/>
      <c r="BA17" s="447"/>
      <c r="BB17" s="447"/>
      <c r="BC17" s="447"/>
      <c r="BD17" s="447"/>
      <c r="BE17" s="447"/>
      <c r="BF17" s="447"/>
      <c r="BG17" s="447"/>
      <c r="BH17" s="447"/>
      <c r="BI17" s="447"/>
      <c r="BJ17" s="447"/>
      <c r="BK17" s="447"/>
      <c r="BL17" s="447"/>
      <c r="BM17" s="448"/>
      <c r="BN17" s="432">
        <v>1186356</v>
      </c>
      <c r="BO17" s="433"/>
      <c r="BP17" s="433"/>
      <c r="BQ17" s="433"/>
      <c r="BR17" s="433"/>
      <c r="BS17" s="433"/>
      <c r="BT17" s="433"/>
      <c r="BU17" s="434"/>
      <c r="BV17" s="432">
        <v>1137306</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158</v>
      </c>
      <c r="C18" s="483"/>
      <c r="D18" s="483"/>
      <c r="E18" s="484"/>
      <c r="F18" s="484"/>
      <c r="G18" s="484"/>
      <c r="H18" s="484"/>
      <c r="I18" s="484"/>
      <c r="J18" s="484"/>
      <c r="K18" s="484"/>
      <c r="L18" s="485">
        <v>25.17</v>
      </c>
      <c r="M18" s="485"/>
      <c r="N18" s="485"/>
      <c r="O18" s="485"/>
      <c r="P18" s="485"/>
      <c r="Q18" s="485"/>
      <c r="R18" s="486"/>
      <c r="S18" s="486"/>
      <c r="T18" s="486"/>
      <c r="U18" s="486"/>
      <c r="V18" s="487"/>
      <c r="W18" s="503"/>
      <c r="X18" s="504"/>
      <c r="Y18" s="504"/>
      <c r="Z18" s="504"/>
      <c r="AA18" s="504"/>
      <c r="AB18" s="528"/>
      <c r="AC18" s="402">
        <v>57.2</v>
      </c>
      <c r="AD18" s="403"/>
      <c r="AE18" s="403"/>
      <c r="AF18" s="403"/>
      <c r="AG18" s="488"/>
      <c r="AH18" s="402">
        <v>57</v>
      </c>
      <c r="AI18" s="403"/>
      <c r="AJ18" s="403"/>
      <c r="AK18" s="403"/>
      <c r="AL18" s="404"/>
      <c r="AM18" s="489"/>
      <c r="AN18" s="389"/>
      <c r="AO18" s="389"/>
      <c r="AP18" s="389"/>
      <c r="AQ18" s="389"/>
      <c r="AR18" s="389"/>
      <c r="AS18" s="389"/>
      <c r="AT18" s="390"/>
      <c r="AU18" s="490"/>
      <c r="AV18" s="491"/>
      <c r="AW18" s="491"/>
      <c r="AX18" s="491"/>
      <c r="AY18" s="446" t="s">
        <v>159</v>
      </c>
      <c r="AZ18" s="447"/>
      <c r="BA18" s="447"/>
      <c r="BB18" s="447"/>
      <c r="BC18" s="447"/>
      <c r="BD18" s="447"/>
      <c r="BE18" s="447"/>
      <c r="BF18" s="447"/>
      <c r="BG18" s="447"/>
      <c r="BH18" s="447"/>
      <c r="BI18" s="447"/>
      <c r="BJ18" s="447"/>
      <c r="BK18" s="447"/>
      <c r="BL18" s="447"/>
      <c r="BM18" s="448"/>
      <c r="BN18" s="432">
        <v>2129196</v>
      </c>
      <c r="BO18" s="433"/>
      <c r="BP18" s="433"/>
      <c r="BQ18" s="433"/>
      <c r="BR18" s="433"/>
      <c r="BS18" s="433"/>
      <c r="BT18" s="433"/>
      <c r="BU18" s="434"/>
      <c r="BV18" s="432">
        <v>2049002</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160</v>
      </c>
      <c r="C19" s="483"/>
      <c r="D19" s="483"/>
      <c r="E19" s="484"/>
      <c r="F19" s="484"/>
      <c r="G19" s="484"/>
      <c r="H19" s="484"/>
      <c r="I19" s="484"/>
      <c r="J19" s="484"/>
      <c r="K19" s="484"/>
      <c r="L19" s="492">
        <v>306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161</v>
      </c>
      <c r="AZ19" s="447"/>
      <c r="BA19" s="447"/>
      <c r="BB19" s="447"/>
      <c r="BC19" s="447"/>
      <c r="BD19" s="447"/>
      <c r="BE19" s="447"/>
      <c r="BF19" s="447"/>
      <c r="BG19" s="447"/>
      <c r="BH19" s="447"/>
      <c r="BI19" s="447"/>
      <c r="BJ19" s="447"/>
      <c r="BK19" s="447"/>
      <c r="BL19" s="447"/>
      <c r="BM19" s="448"/>
      <c r="BN19" s="432">
        <v>4190657</v>
      </c>
      <c r="BO19" s="433"/>
      <c r="BP19" s="433"/>
      <c r="BQ19" s="433"/>
      <c r="BR19" s="433"/>
      <c r="BS19" s="433"/>
      <c r="BT19" s="433"/>
      <c r="BU19" s="434"/>
      <c r="BV19" s="432">
        <v>3551532</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162</v>
      </c>
      <c r="C20" s="483"/>
      <c r="D20" s="483"/>
      <c r="E20" s="484"/>
      <c r="F20" s="484"/>
      <c r="G20" s="484"/>
      <c r="H20" s="484"/>
      <c r="I20" s="484"/>
      <c r="J20" s="484"/>
      <c r="K20" s="484"/>
      <c r="L20" s="492">
        <v>2605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163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164</v>
      </c>
      <c r="C22" s="409"/>
      <c r="D22" s="410"/>
      <c r="E22" s="417" t="s">
        <v>1</v>
      </c>
      <c r="F22" s="418"/>
      <c r="G22" s="418"/>
      <c r="H22" s="418"/>
      <c r="I22" s="418"/>
      <c r="J22" s="418"/>
      <c r="K22" s="419"/>
      <c r="L22" s="417" t="s">
        <v>165</v>
      </c>
      <c r="M22" s="418"/>
      <c r="N22" s="418"/>
      <c r="O22" s="418"/>
      <c r="P22" s="419"/>
      <c r="Q22" s="423" t="s">
        <v>166</v>
      </c>
      <c r="R22" s="424"/>
      <c r="S22" s="424"/>
      <c r="T22" s="424"/>
      <c r="U22" s="424"/>
      <c r="V22" s="425"/>
      <c r="W22" s="474" t="s">
        <v>167</v>
      </c>
      <c r="X22" s="409"/>
      <c r="Y22" s="410"/>
      <c r="Z22" s="417" t="s">
        <v>1</v>
      </c>
      <c r="AA22" s="418"/>
      <c r="AB22" s="418"/>
      <c r="AC22" s="418"/>
      <c r="AD22" s="418"/>
      <c r="AE22" s="418"/>
      <c r="AF22" s="418"/>
      <c r="AG22" s="419"/>
      <c r="AH22" s="435" t="s">
        <v>168</v>
      </c>
      <c r="AI22" s="418"/>
      <c r="AJ22" s="418"/>
      <c r="AK22" s="418"/>
      <c r="AL22" s="419"/>
      <c r="AM22" s="435" t="s">
        <v>169</v>
      </c>
      <c r="AN22" s="436"/>
      <c r="AO22" s="436"/>
      <c r="AP22" s="436"/>
      <c r="AQ22" s="436"/>
      <c r="AR22" s="437"/>
      <c r="AS22" s="423" t="s">
        <v>166</v>
      </c>
      <c r="AT22" s="424"/>
      <c r="AU22" s="424"/>
      <c r="AV22" s="424"/>
      <c r="AW22" s="424"/>
      <c r="AX22" s="441"/>
      <c r="AY22" s="458" t="s">
        <v>170</v>
      </c>
      <c r="AZ22" s="459"/>
      <c r="BA22" s="459"/>
      <c r="BB22" s="459"/>
      <c r="BC22" s="459"/>
      <c r="BD22" s="459"/>
      <c r="BE22" s="459"/>
      <c r="BF22" s="459"/>
      <c r="BG22" s="459"/>
      <c r="BH22" s="459"/>
      <c r="BI22" s="459"/>
      <c r="BJ22" s="459"/>
      <c r="BK22" s="459"/>
      <c r="BL22" s="459"/>
      <c r="BM22" s="460"/>
      <c r="BN22" s="461">
        <v>3154389</v>
      </c>
      <c r="BO22" s="462"/>
      <c r="BP22" s="462"/>
      <c r="BQ22" s="462"/>
      <c r="BR22" s="462"/>
      <c r="BS22" s="462"/>
      <c r="BT22" s="462"/>
      <c r="BU22" s="463"/>
      <c r="BV22" s="461">
        <v>3159182</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171</v>
      </c>
      <c r="AZ23" s="447"/>
      <c r="BA23" s="447"/>
      <c r="BB23" s="447"/>
      <c r="BC23" s="447"/>
      <c r="BD23" s="447"/>
      <c r="BE23" s="447"/>
      <c r="BF23" s="447"/>
      <c r="BG23" s="447"/>
      <c r="BH23" s="447"/>
      <c r="BI23" s="447"/>
      <c r="BJ23" s="447"/>
      <c r="BK23" s="447"/>
      <c r="BL23" s="447"/>
      <c r="BM23" s="448"/>
      <c r="BN23" s="432">
        <v>452689</v>
      </c>
      <c r="BO23" s="433"/>
      <c r="BP23" s="433"/>
      <c r="BQ23" s="433"/>
      <c r="BR23" s="433"/>
      <c r="BS23" s="433"/>
      <c r="BT23" s="433"/>
      <c r="BU23" s="434"/>
      <c r="BV23" s="432">
        <v>570038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172</v>
      </c>
      <c r="F24" s="389"/>
      <c r="G24" s="389"/>
      <c r="H24" s="389"/>
      <c r="I24" s="389"/>
      <c r="J24" s="389"/>
      <c r="K24" s="390"/>
      <c r="L24" s="385">
        <v>1</v>
      </c>
      <c r="M24" s="386"/>
      <c r="N24" s="386"/>
      <c r="O24" s="386"/>
      <c r="P24" s="387"/>
      <c r="Q24" s="385">
        <v>6500</v>
      </c>
      <c r="R24" s="386"/>
      <c r="S24" s="386"/>
      <c r="T24" s="386"/>
      <c r="U24" s="386"/>
      <c r="V24" s="387"/>
      <c r="W24" s="475"/>
      <c r="X24" s="412"/>
      <c r="Y24" s="413"/>
      <c r="Z24" s="388" t="s">
        <v>173</v>
      </c>
      <c r="AA24" s="389"/>
      <c r="AB24" s="389"/>
      <c r="AC24" s="389"/>
      <c r="AD24" s="389"/>
      <c r="AE24" s="389"/>
      <c r="AF24" s="389"/>
      <c r="AG24" s="390"/>
      <c r="AH24" s="385">
        <v>90</v>
      </c>
      <c r="AI24" s="386"/>
      <c r="AJ24" s="386"/>
      <c r="AK24" s="386"/>
      <c r="AL24" s="387"/>
      <c r="AM24" s="385">
        <v>252180</v>
      </c>
      <c r="AN24" s="386"/>
      <c r="AO24" s="386"/>
      <c r="AP24" s="386"/>
      <c r="AQ24" s="386"/>
      <c r="AR24" s="387"/>
      <c r="AS24" s="385">
        <v>2802</v>
      </c>
      <c r="AT24" s="386"/>
      <c r="AU24" s="386"/>
      <c r="AV24" s="386"/>
      <c r="AW24" s="386"/>
      <c r="AX24" s="445"/>
      <c r="AY24" s="405" t="s">
        <v>174</v>
      </c>
      <c r="AZ24" s="406"/>
      <c r="BA24" s="406"/>
      <c r="BB24" s="406"/>
      <c r="BC24" s="406"/>
      <c r="BD24" s="406"/>
      <c r="BE24" s="406"/>
      <c r="BF24" s="406"/>
      <c r="BG24" s="406"/>
      <c r="BH24" s="406"/>
      <c r="BI24" s="406"/>
      <c r="BJ24" s="406"/>
      <c r="BK24" s="406"/>
      <c r="BL24" s="406"/>
      <c r="BM24" s="407"/>
      <c r="BN24" s="432">
        <v>1590459</v>
      </c>
      <c r="BO24" s="433"/>
      <c r="BP24" s="433"/>
      <c r="BQ24" s="433"/>
      <c r="BR24" s="433"/>
      <c r="BS24" s="433"/>
      <c r="BT24" s="433"/>
      <c r="BU24" s="434"/>
      <c r="BV24" s="432">
        <v>1439802</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175</v>
      </c>
      <c r="F25" s="389"/>
      <c r="G25" s="389"/>
      <c r="H25" s="389"/>
      <c r="I25" s="389"/>
      <c r="J25" s="389"/>
      <c r="K25" s="390"/>
      <c r="L25" s="385">
        <v>1</v>
      </c>
      <c r="M25" s="386"/>
      <c r="N25" s="386"/>
      <c r="O25" s="386"/>
      <c r="P25" s="387"/>
      <c r="Q25" s="385">
        <v>5800</v>
      </c>
      <c r="R25" s="386"/>
      <c r="S25" s="386"/>
      <c r="T25" s="386"/>
      <c r="U25" s="386"/>
      <c r="V25" s="387"/>
      <c r="W25" s="475"/>
      <c r="X25" s="412"/>
      <c r="Y25" s="413"/>
      <c r="Z25" s="388" t="s">
        <v>176</v>
      </c>
      <c r="AA25" s="389"/>
      <c r="AB25" s="389"/>
      <c r="AC25" s="389"/>
      <c r="AD25" s="389"/>
      <c r="AE25" s="389"/>
      <c r="AF25" s="389"/>
      <c r="AG25" s="390"/>
      <c r="AH25" s="385" t="s">
        <v>139</v>
      </c>
      <c r="AI25" s="386"/>
      <c r="AJ25" s="386"/>
      <c r="AK25" s="386"/>
      <c r="AL25" s="387"/>
      <c r="AM25" s="385" t="s">
        <v>139</v>
      </c>
      <c r="AN25" s="386"/>
      <c r="AO25" s="386"/>
      <c r="AP25" s="386"/>
      <c r="AQ25" s="386"/>
      <c r="AR25" s="387"/>
      <c r="AS25" s="385" t="s">
        <v>177</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v>80151</v>
      </c>
      <c r="BO25" s="462"/>
      <c r="BP25" s="462"/>
      <c r="BQ25" s="462"/>
      <c r="BR25" s="462"/>
      <c r="BS25" s="462"/>
      <c r="BT25" s="462"/>
      <c r="BU25" s="463"/>
      <c r="BV25" s="461">
        <v>98112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179</v>
      </c>
      <c r="F26" s="389"/>
      <c r="G26" s="389"/>
      <c r="H26" s="389"/>
      <c r="I26" s="389"/>
      <c r="J26" s="389"/>
      <c r="K26" s="390"/>
      <c r="L26" s="385">
        <v>1</v>
      </c>
      <c r="M26" s="386"/>
      <c r="N26" s="386"/>
      <c r="O26" s="386"/>
      <c r="P26" s="387"/>
      <c r="Q26" s="385">
        <v>4980</v>
      </c>
      <c r="R26" s="386"/>
      <c r="S26" s="386"/>
      <c r="T26" s="386"/>
      <c r="U26" s="386"/>
      <c r="V26" s="387"/>
      <c r="W26" s="475"/>
      <c r="X26" s="412"/>
      <c r="Y26" s="413"/>
      <c r="Z26" s="388" t="s">
        <v>180</v>
      </c>
      <c r="AA26" s="443"/>
      <c r="AB26" s="443"/>
      <c r="AC26" s="443"/>
      <c r="AD26" s="443"/>
      <c r="AE26" s="443"/>
      <c r="AF26" s="443"/>
      <c r="AG26" s="444"/>
      <c r="AH26" s="385" t="s">
        <v>139</v>
      </c>
      <c r="AI26" s="386"/>
      <c r="AJ26" s="386"/>
      <c r="AK26" s="386"/>
      <c r="AL26" s="387"/>
      <c r="AM26" s="385" t="s">
        <v>139</v>
      </c>
      <c r="AN26" s="386"/>
      <c r="AO26" s="386"/>
      <c r="AP26" s="386"/>
      <c r="AQ26" s="386"/>
      <c r="AR26" s="387"/>
      <c r="AS26" s="385" t="s">
        <v>130</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139</v>
      </c>
      <c r="BO26" s="433"/>
      <c r="BP26" s="433"/>
      <c r="BQ26" s="433"/>
      <c r="BR26" s="433"/>
      <c r="BS26" s="433"/>
      <c r="BT26" s="433"/>
      <c r="BU26" s="434"/>
      <c r="BV26" s="432" t="s">
        <v>139</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182</v>
      </c>
      <c r="F27" s="389"/>
      <c r="G27" s="389"/>
      <c r="H27" s="389"/>
      <c r="I27" s="389"/>
      <c r="J27" s="389"/>
      <c r="K27" s="390"/>
      <c r="L27" s="385">
        <v>1</v>
      </c>
      <c r="M27" s="386"/>
      <c r="N27" s="386"/>
      <c r="O27" s="386"/>
      <c r="P27" s="387"/>
      <c r="Q27" s="385">
        <v>3000</v>
      </c>
      <c r="R27" s="386"/>
      <c r="S27" s="386"/>
      <c r="T27" s="386"/>
      <c r="U27" s="386"/>
      <c r="V27" s="387"/>
      <c r="W27" s="475"/>
      <c r="X27" s="412"/>
      <c r="Y27" s="413"/>
      <c r="Z27" s="388" t="s">
        <v>183</v>
      </c>
      <c r="AA27" s="389"/>
      <c r="AB27" s="389"/>
      <c r="AC27" s="389"/>
      <c r="AD27" s="389"/>
      <c r="AE27" s="389"/>
      <c r="AF27" s="389"/>
      <c r="AG27" s="390"/>
      <c r="AH27" s="385" t="s">
        <v>139</v>
      </c>
      <c r="AI27" s="386"/>
      <c r="AJ27" s="386"/>
      <c r="AK27" s="386"/>
      <c r="AL27" s="387"/>
      <c r="AM27" s="385" t="s">
        <v>139</v>
      </c>
      <c r="AN27" s="386"/>
      <c r="AO27" s="386"/>
      <c r="AP27" s="386"/>
      <c r="AQ27" s="386"/>
      <c r="AR27" s="387"/>
      <c r="AS27" s="385" t="s">
        <v>130</v>
      </c>
      <c r="AT27" s="386"/>
      <c r="AU27" s="386"/>
      <c r="AV27" s="386"/>
      <c r="AW27" s="386"/>
      <c r="AX27" s="445"/>
      <c r="AY27" s="469" t="s">
        <v>184</v>
      </c>
      <c r="AZ27" s="470"/>
      <c r="BA27" s="470"/>
      <c r="BB27" s="470"/>
      <c r="BC27" s="470"/>
      <c r="BD27" s="470"/>
      <c r="BE27" s="470"/>
      <c r="BF27" s="470"/>
      <c r="BG27" s="470"/>
      <c r="BH27" s="470"/>
      <c r="BI27" s="470"/>
      <c r="BJ27" s="470"/>
      <c r="BK27" s="470"/>
      <c r="BL27" s="470"/>
      <c r="BM27" s="471"/>
      <c r="BN27" s="466">
        <v>29377</v>
      </c>
      <c r="BO27" s="467"/>
      <c r="BP27" s="467"/>
      <c r="BQ27" s="467"/>
      <c r="BR27" s="467"/>
      <c r="BS27" s="467"/>
      <c r="BT27" s="467"/>
      <c r="BU27" s="468"/>
      <c r="BV27" s="466">
        <v>29377</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185</v>
      </c>
      <c r="F28" s="389"/>
      <c r="G28" s="389"/>
      <c r="H28" s="389"/>
      <c r="I28" s="389"/>
      <c r="J28" s="389"/>
      <c r="K28" s="390"/>
      <c r="L28" s="385">
        <v>1</v>
      </c>
      <c r="M28" s="386"/>
      <c r="N28" s="386"/>
      <c r="O28" s="386"/>
      <c r="P28" s="387"/>
      <c r="Q28" s="385">
        <v>2310</v>
      </c>
      <c r="R28" s="386"/>
      <c r="S28" s="386"/>
      <c r="T28" s="386"/>
      <c r="U28" s="386"/>
      <c r="V28" s="387"/>
      <c r="W28" s="475"/>
      <c r="X28" s="412"/>
      <c r="Y28" s="413"/>
      <c r="Z28" s="388" t="s">
        <v>186</v>
      </c>
      <c r="AA28" s="389"/>
      <c r="AB28" s="389"/>
      <c r="AC28" s="389"/>
      <c r="AD28" s="389"/>
      <c r="AE28" s="389"/>
      <c r="AF28" s="389"/>
      <c r="AG28" s="390"/>
      <c r="AH28" s="385" t="s">
        <v>139</v>
      </c>
      <c r="AI28" s="386"/>
      <c r="AJ28" s="386"/>
      <c r="AK28" s="386"/>
      <c r="AL28" s="387"/>
      <c r="AM28" s="385" t="s">
        <v>139</v>
      </c>
      <c r="AN28" s="386"/>
      <c r="AO28" s="386"/>
      <c r="AP28" s="386"/>
      <c r="AQ28" s="386"/>
      <c r="AR28" s="387"/>
      <c r="AS28" s="385" t="s">
        <v>139</v>
      </c>
      <c r="AT28" s="386"/>
      <c r="AU28" s="386"/>
      <c r="AV28" s="386"/>
      <c r="AW28" s="386"/>
      <c r="AX28" s="445"/>
      <c r="AY28" s="449" t="s">
        <v>187</v>
      </c>
      <c r="AZ28" s="450"/>
      <c r="BA28" s="450"/>
      <c r="BB28" s="451"/>
      <c r="BC28" s="458" t="s">
        <v>50</v>
      </c>
      <c r="BD28" s="459"/>
      <c r="BE28" s="459"/>
      <c r="BF28" s="459"/>
      <c r="BG28" s="459"/>
      <c r="BH28" s="459"/>
      <c r="BI28" s="459"/>
      <c r="BJ28" s="459"/>
      <c r="BK28" s="459"/>
      <c r="BL28" s="459"/>
      <c r="BM28" s="460"/>
      <c r="BN28" s="461">
        <v>615507</v>
      </c>
      <c r="BO28" s="462"/>
      <c r="BP28" s="462"/>
      <c r="BQ28" s="462"/>
      <c r="BR28" s="462"/>
      <c r="BS28" s="462"/>
      <c r="BT28" s="462"/>
      <c r="BU28" s="463"/>
      <c r="BV28" s="461">
        <v>392507</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188</v>
      </c>
      <c r="F29" s="389"/>
      <c r="G29" s="389"/>
      <c r="H29" s="389"/>
      <c r="I29" s="389"/>
      <c r="J29" s="389"/>
      <c r="K29" s="390"/>
      <c r="L29" s="385">
        <v>8</v>
      </c>
      <c r="M29" s="386"/>
      <c r="N29" s="386"/>
      <c r="O29" s="386"/>
      <c r="P29" s="387"/>
      <c r="Q29" s="385">
        <v>2090</v>
      </c>
      <c r="R29" s="386"/>
      <c r="S29" s="386"/>
      <c r="T29" s="386"/>
      <c r="U29" s="386"/>
      <c r="V29" s="387"/>
      <c r="W29" s="476"/>
      <c r="X29" s="477"/>
      <c r="Y29" s="478"/>
      <c r="Z29" s="388" t="s">
        <v>189</v>
      </c>
      <c r="AA29" s="389"/>
      <c r="AB29" s="389"/>
      <c r="AC29" s="389"/>
      <c r="AD29" s="389"/>
      <c r="AE29" s="389"/>
      <c r="AF29" s="389"/>
      <c r="AG29" s="390"/>
      <c r="AH29" s="385">
        <v>90</v>
      </c>
      <c r="AI29" s="386"/>
      <c r="AJ29" s="386"/>
      <c r="AK29" s="386"/>
      <c r="AL29" s="387"/>
      <c r="AM29" s="385">
        <v>252180</v>
      </c>
      <c r="AN29" s="386"/>
      <c r="AO29" s="386"/>
      <c r="AP29" s="386"/>
      <c r="AQ29" s="386"/>
      <c r="AR29" s="387"/>
      <c r="AS29" s="385">
        <v>2802</v>
      </c>
      <c r="AT29" s="386"/>
      <c r="AU29" s="386"/>
      <c r="AV29" s="386"/>
      <c r="AW29" s="386"/>
      <c r="AX29" s="445"/>
      <c r="AY29" s="452"/>
      <c r="AZ29" s="453"/>
      <c r="BA29" s="453"/>
      <c r="BB29" s="454"/>
      <c r="BC29" s="446" t="s">
        <v>190</v>
      </c>
      <c r="BD29" s="447"/>
      <c r="BE29" s="447"/>
      <c r="BF29" s="447"/>
      <c r="BG29" s="447"/>
      <c r="BH29" s="447"/>
      <c r="BI29" s="447"/>
      <c r="BJ29" s="447"/>
      <c r="BK29" s="447"/>
      <c r="BL29" s="447"/>
      <c r="BM29" s="448"/>
      <c r="BN29" s="432">
        <v>13542</v>
      </c>
      <c r="BO29" s="433"/>
      <c r="BP29" s="433"/>
      <c r="BQ29" s="433"/>
      <c r="BR29" s="433"/>
      <c r="BS29" s="433"/>
      <c r="BT29" s="433"/>
      <c r="BU29" s="434"/>
      <c r="BV29" s="432">
        <v>13442</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191</v>
      </c>
      <c r="X30" s="400"/>
      <c r="Y30" s="400"/>
      <c r="Z30" s="400"/>
      <c r="AA30" s="400"/>
      <c r="AB30" s="400"/>
      <c r="AC30" s="400"/>
      <c r="AD30" s="400"/>
      <c r="AE30" s="400"/>
      <c r="AF30" s="400"/>
      <c r="AG30" s="401"/>
      <c r="AH30" s="402">
        <v>95.2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273170</v>
      </c>
      <c r="BO30" s="467"/>
      <c r="BP30" s="467"/>
      <c r="BQ30" s="467"/>
      <c r="BR30" s="467"/>
      <c r="BS30" s="467"/>
      <c r="BT30" s="467"/>
      <c r="BU30" s="468"/>
      <c r="BV30" s="466">
        <v>259415</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391" t="s">
        <v>192</v>
      </c>
      <c r="D32" s="391"/>
      <c r="E32" s="391"/>
      <c r="F32" s="391"/>
      <c r="G32" s="391"/>
      <c r="H32" s="391"/>
      <c r="I32" s="391"/>
      <c r="J32" s="391"/>
      <c r="K32" s="391"/>
      <c r="L32" s="391"/>
      <c r="M32" s="391"/>
      <c r="N32" s="391"/>
      <c r="O32" s="391"/>
      <c r="P32" s="391"/>
      <c r="Q32" s="391"/>
      <c r="R32" s="391"/>
      <c r="S32" s="391"/>
      <c r="U32" s="392" t="s">
        <v>193</v>
      </c>
      <c r="V32" s="392"/>
      <c r="W32" s="392"/>
      <c r="X32" s="392"/>
      <c r="Y32" s="392"/>
      <c r="Z32" s="392"/>
      <c r="AA32" s="392"/>
      <c r="AB32" s="392"/>
      <c r="AC32" s="392"/>
      <c r="AD32" s="392"/>
      <c r="AE32" s="392"/>
      <c r="AF32" s="392"/>
      <c r="AG32" s="392"/>
      <c r="AH32" s="392"/>
      <c r="AI32" s="392"/>
      <c r="AJ32" s="392"/>
      <c r="AK32" s="392"/>
      <c r="AM32" s="392" t="s">
        <v>194</v>
      </c>
      <c r="AN32" s="392"/>
      <c r="AO32" s="392"/>
      <c r="AP32" s="392"/>
      <c r="AQ32" s="392"/>
      <c r="AR32" s="392"/>
      <c r="AS32" s="392"/>
      <c r="AT32" s="392"/>
      <c r="AU32" s="392"/>
      <c r="AV32" s="392"/>
      <c r="AW32" s="392"/>
      <c r="AX32" s="392"/>
      <c r="AY32" s="392"/>
      <c r="AZ32" s="392"/>
      <c r="BA32" s="392"/>
      <c r="BB32" s="392"/>
      <c r="BC32" s="392"/>
      <c r="BE32" s="392" t="s">
        <v>195</v>
      </c>
      <c r="BF32" s="392"/>
      <c r="BG32" s="392"/>
      <c r="BH32" s="392"/>
      <c r="BI32" s="392"/>
      <c r="BJ32" s="392"/>
      <c r="BK32" s="392"/>
      <c r="BL32" s="392"/>
      <c r="BM32" s="392"/>
      <c r="BN32" s="392"/>
      <c r="BO32" s="392"/>
      <c r="BP32" s="392"/>
      <c r="BQ32" s="392"/>
      <c r="BR32" s="392"/>
      <c r="BS32" s="392"/>
      <c r="BT32" s="392"/>
      <c r="BU32" s="392"/>
      <c r="BW32" s="392" t="s">
        <v>196</v>
      </c>
      <c r="BX32" s="392"/>
      <c r="BY32" s="392"/>
      <c r="BZ32" s="392"/>
      <c r="CA32" s="392"/>
      <c r="CB32" s="392"/>
      <c r="CC32" s="392"/>
      <c r="CD32" s="392"/>
      <c r="CE32" s="392"/>
      <c r="CF32" s="392"/>
      <c r="CG32" s="392"/>
      <c r="CH32" s="392"/>
      <c r="CI32" s="392"/>
      <c r="CJ32" s="392"/>
      <c r="CK32" s="392"/>
      <c r="CL32" s="392"/>
      <c r="CM32" s="392"/>
      <c r="CO32" s="392" t="s">
        <v>197</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5">
      <c r="A33" s="175"/>
      <c r="B33" s="202"/>
      <c r="C33" s="384" t="s">
        <v>198</v>
      </c>
      <c r="D33" s="384"/>
      <c r="E33" s="383" t="s">
        <v>199</v>
      </c>
      <c r="F33" s="383"/>
      <c r="G33" s="383"/>
      <c r="H33" s="383"/>
      <c r="I33" s="383"/>
      <c r="J33" s="383"/>
      <c r="K33" s="383"/>
      <c r="L33" s="383"/>
      <c r="M33" s="383"/>
      <c r="N33" s="383"/>
      <c r="O33" s="383"/>
      <c r="P33" s="383"/>
      <c r="Q33" s="383"/>
      <c r="R33" s="383"/>
      <c r="S33" s="383"/>
      <c r="T33" s="179"/>
      <c r="U33" s="384" t="s">
        <v>198</v>
      </c>
      <c r="V33" s="384"/>
      <c r="W33" s="383" t="s">
        <v>199</v>
      </c>
      <c r="X33" s="383"/>
      <c r="Y33" s="383"/>
      <c r="Z33" s="383"/>
      <c r="AA33" s="383"/>
      <c r="AB33" s="383"/>
      <c r="AC33" s="383"/>
      <c r="AD33" s="383"/>
      <c r="AE33" s="383"/>
      <c r="AF33" s="383"/>
      <c r="AG33" s="383"/>
      <c r="AH33" s="383"/>
      <c r="AI33" s="383"/>
      <c r="AJ33" s="383"/>
      <c r="AK33" s="383"/>
      <c r="AL33" s="179"/>
      <c r="AM33" s="384" t="s">
        <v>198</v>
      </c>
      <c r="AN33" s="384"/>
      <c r="AO33" s="383" t="s">
        <v>200</v>
      </c>
      <c r="AP33" s="383"/>
      <c r="AQ33" s="383"/>
      <c r="AR33" s="383"/>
      <c r="AS33" s="383"/>
      <c r="AT33" s="383"/>
      <c r="AU33" s="383"/>
      <c r="AV33" s="383"/>
      <c r="AW33" s="383"/>
      <c r="AX33" s="383"/>
      <c r="AY33" s="383"/>
      <c r="AZ33" s="383"/>
      <c r="BA33" s="383"/>
      <c r="BB33" s="383"/>
      <c r="BC33" s="383"/>
      <c r="BD33" s="185"/>
      <c r="BE33" s="383" t="s">
        <v>201</v>
      </c>
      <c r="BF33" s="383"/>
      <c r="BG33" s="383" t="s">
        <v>202</v>
      </c>
      <c r="BH33" s="383"/>
      <c r="BI33" s="383"/>
      <c r="BJ33" s="383"/>
      <c r="BK33" s="383"/>
      <c r="BL33" s="383"/>
      <c r="BM33" s="383"/>
      <c r="BN33" s="383"/>
      <c r="BO33" s="383"/>
      <c r="BP33" s="383"/>
      <c r="BQ33" s="383"/>
      <c r="BR33" s="383"/>
      <c r="BS33" s="383"/>
      <c r="BT33" s="383"/>
      <c r="BU33" s="383"/>
      <c r="BV33" s="185"/>
      <c r="BW33" s="384" t="s">
        <v>201</v>
      </c>
      <c r="BX33" s="384"/>
      <c r="BY33" s="383" t="s">
        <v>203</v>
      </c>
      <c r="BZ33" s="383"/>
      <c r="CA33" s="383"/>
      <c r="CB33" s="383"/>
      <c r="CC33" s="383"/>
      <c r="CD33" s="383"/>
      <c r="CE33" s="383"/>
      <c r="CF33" s="383"/>
      <c r="CG33" s="383"/>
      <c r="CH33" s="383"/>
      <c r="CI33" s="383"/>
      <c r="CJ33" s="383"/>
      <c r="CK33" s="383"/>
      <c r="CL33" s="383"/>
      <c r="CM33" s="383"/>
      <c r="CN33" s="179"/>
      <c r="CO33" s="384" t="s">
        <v>198</v>
      </c>
      <c r="CP33" s="384"/>
      <c r="CQ33" s="383" t="s">
        <v>204</v>
      </c>
      <c r="CR33" s="383"/>
      <c r="CS33" s="383"/>
      <c r="CT33" s="383"/>
      <c r="CU33" s="383"/>
      <c r="CV33" s="383"/>
      <c r="CW33" s="383"/>
      <c r="CX33" s="383"/>
      <c r="CY33" s="383"/>
      <c r="CZ33" s="383"/>
      <c r="DA33" s="383"/>
      <c r="DB33" s="383"/>
      <c r="DC33" s="383"/>
      <c r="DD33" s="383"/>
      <c r="DE33" s="383"/>
      <c r="DF33" s="179"/>
      <c r="DG33" s="382" t="s">
        <v>205</v>
      </c>
      <c r="DH33" s="382"/>
      <c r="DI33" s="180"/>
    </row>
    <row r="34" spans="1:113" ht="32.25" customHeight="1" x14ac:dyDescent="0.2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特定環境保全公共下水道事業会計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温泉事業特別会計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新潟県市町村総合事務組合（一般会計）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特例民法法人　弥彦サイクリングパーク</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新潟県市町村総合事務組合（職員退職手当支給事業特別会計）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県央土地開発公社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新潟県市町村総合事務組合（消防団員等公務災害補償事業特別会計）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競輪事業特別会計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新潟県市町村総合事務組合（消防賞じゅつ金支給事業特別会計）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新潟県市町村総合事務組合（非常勤職員公務災害補償等特別会計）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新潟県市町村総合事務組合（交通災害共済事業特別会計）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燕・弥彦総合事務組合（一般会計）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燕・弥彦総合事務組合（水道事業会計）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16</v>
      </c>
      <c r="BX42" s="380"/>
      <c r="BY42" s="381" t="str">
        <f>IF('各会計、関係団体の財政状況及び健全化判断比率'!B76="","",'各会計、関係団体の財政状況及び健全化判断比率'!B76)</f>
        <v>西蒲原福祉事務組合（一般会計）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17</v>
      </c>
      <c r="BX43" s="380"/>
      <c r="BY43" s="381" t="str">
        <f>IF('各会計、関係団体の財政状況及び健全化判断比率'!B77="","",'各会計、関係団体の財政状況及び健全化判断比率'!B77)</f>
        <v>西蒲原福祉事務組合（西蒲原地区休日夜間急患センター事業特別会計）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206</v>
      </c>
      <c r="E46" s="377" t="s">
        <v>207</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208</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209</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210</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211</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212</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213</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214</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NeYJ17i8qTUSQ6trMg/oEsV32+od5YE4YJCF1ZU4W/pLl555AWefng9G1JClKyleJOJCz8tzQcnvaSzNsEjFiA==" saltValue="lP2Jm2/S09EkNzdWudZT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5">
      <c r="A34" s="22"/>
      <c r="B34" s="31"/>
      <c r="C34" s="1162" t="s">
        <v>562</v>
      </c>
      <c r="D34" s="1162"/>
      <c r="E34" s="1163"/>
      <c r="F34" s="32">
        <v>4.2300000000000004</v>
      </c>
      <c r="G34" s="33">
        <v>6.39</v>
      </c>
      <c r="H34" s="33">
        <v>7.57</v>
      </c>
      <c r="I34" s="33">
        <v>23.69</v>
      </c>
      <c r="J34" s="34">
        <v>16.260000000000002</v>
      </c>
      <c r="K34" s="22"/>
      <c r="L34" s="22"/>
      <c r="M34" s="22"/>
      <c r="N34" s="22"/>
      <c r="O34" s="22"/>
      <c r="P34" s="22"/>
    </row>
    <row r="35" spans="1:16" ht="39" customHeight="1" x14ac:dyDescent="0.25">
      <c r="A35" s="22"/>
      <c r="B35" s="35"/>
      <c r="C35" s="1158" t="s">
        <v>563</v>
      </c>
      <c r="D35" s="1158"/>
      <c r="E35" s="1159"/>
      <c r="F35" s="36">
        <v>2.4500000000000002</v>
      </c>
      <c r="G35" s="37">
        <v>3.66</v>
      </c>
      <c r="H35" s="37">
        <v>1.68</v>
      </c>
      <c r="I35" s="37">
        <v>1.65</v>
      </c>
      <c r="J35" s="38">
        <v>3.33</v>
      </c>
      <c r="K35" s="22"/>
      <c r="L35" s="22"/>
      <c r="M35" s="22"/>
      <c r="N35" s="22"/>
      <c r="O35" s="22"/>
      <c r="P35" s="22"/>
    </row>
    <row r="36" spans="1:16" ht="39" customHeight="1" x14ac:dyDescent="0.25">
      <c r="A36" s="22"/>
      <c r="B36" s="35"/>
      <c r="C36" s="1158" t="s">
        <v>564</v>
      </c>
      <c r="D36" s="1158"/>
      <c r="E36" s="1159"/>
      <c r="F36" s="36">
        <v>0.85</v>
      </c>
      <c r="G36" s="37">
        <v>1.18</v>
      </c>
      <c r="H36" s="37">
        <v>1.64</v>
      </c>
      <c r="I36" s="37">
        <v>1.45</v>
      </c>
      <c r="J36" s="38">
        <v>2.2599999999999998</v>
      </c>
      <c r="K36" s="22"/>
      <c r="L36" s="22"/>
      <c r="M36" s="22"/>
      <c r="N36" s="22"/>
      <c r="O36" s="22"/>
      <c r="P36" s="22"/>
    </row>
    <row r="37" spans="1:16" ht="39" customHeight="1" x14ac:dyDescent="0.25">
      <c r="A37" s="22"/>
      <c r="B37" s="35"/>
      <c r="C37" s="1158" t="s">
        <v>565</v>
      </c>
      <c r="D37" s="1158"/>
      <c r="E37" s="1159"/>
      <c r="F37" s="36">
        <v>0.06</v>
      </c>
      <c r="G37" s="37" t="s">
        <v>566</v>
      </c>
      <c r="H37" s="37">
        <v>0.25</v>
      </c>
      <c r="I37" s="37">
        <v>0.75</v>
      </c>
      <c r="J37" s="38">
        <v>0.87</v>
      </c>
      <c r="K37" s="22"/>
      <c r="L37" s="22"/>
      <c r="M37" s="22"/>
      <c r="N37" s="22"/>
      <c r="O37" s="22"/>
      <c r="P37" s="22"/>
    </row>
    <row r="38" spans="1:16" ht="39" customHeight="1" x14ac:dyDescent="0.25">
      <c r="A38" s="22"/>
      <c r="B38" s="35"/>
      <c r="C38" s="1158" t="s">
        <v>567</v>
      </c>
      <c r="D38" s="1158"/>
      <c r="E38" s="1159"/>
      <c r="F38" s="36">
        <v>0.69</v>
      </c>
      <c r="G38" s="37">
        <v>0.09</v>
      </c>
      <c r="H38" s="37">
        <v>0.68</v>
      </c>
      <c r="I38" s="37">
        <v>0.35</v>
      </c>
      <c r="J38" s="38">
        <v>0.53</v>
      </c>
      <c r="K38" s="22"/>
      <c r="L38" s="22"/>
      <c r="M38" s="22"/>
      <c r="N38" s="22"/>
      <c r="O38" s="22"/>
      <c r="P38" s="22"/>
    </row>
    <row r="39" spans="1:16" ht="39" customHeight="1" x14ac:dyDescent="0.25">
      <c r="A39" s="22"/>
      <c r="B39" s="35"/>
      <c r="C39" s="1158" t="s">
        <v>568</v>
      </c>
      <c r="D39" s="1158"/>
      <c r="E39" s="1159"/>
      <c r="F39" s="36">
        <v>0.16</v>
      </c>
      <c r="G39" s="37">
        <v>0.37</v>
      </c>
      <c r="H39" s="37">
        <v>0.19</v>
      </c>
      <c r="I39" s="37">
        <v>0.19</v>
      </c>
      <c r="J39" s="38">
        <v>0.46</v>
      </c>
      <c r="K39" s="22"/>
      <c r="L39" s="22"/>
      <c r="M39" s="22"/>
      <c r="N39" s="22"/>
      <c r="O39" s="22"/>
      <c r="P39" s="22"/>
    </row>
    <row r="40" spans="1:16" ht="39" customHeight="1" x14ac:dyDescent="0.25">
      <c r="A40" s="22"/>
      <c r="B40" s="35"/>
      <c r="C40" s="1158" t="s">
        <v>569</v>
      </c>
      <c r="D40" s="1158"/>
      <c r="E40" s="1159"/>
      <c r="F40" s="36">
        <v>0.03</v>
      </c>
      <c r="G40" s="37">
        <v>0.02</v>
      </c>
      <c r="H40" s="37">
        <v>0.04</v>
      </c>
      <c r="I40" s="37">
        <v>0.04</v>
      </c>
      <c r="J40" s="38">
        <v>0.03</v>
      </c>
      <c r="K40" s="22"/>
      <c r="L40" s="22"/>
      <c r="M40" s="22"/>
      <c r="N40" s="22"/>
      <c r="O40" s="22"/>
      <c r="P40" s="22"/>
    </row>
    <row r="41" spans="1:16" ht="39" customHeight="1" x14ac:dyDescent="0.25">
      <c r="A41" s="22"/>
      <c r="B41" s="35"/>
      <c r="C41" s="1158"/>
      <c r="D41" s="1158"/>
      <c r="E41" s="1159"/>
      <c r="F41" s="36"/>
      <c r="G41" s="37"/>
      <c r="H41" s="37"/>
      <c r="I41" s="37"/>
      <c r="J41" s="38"/>
      <c r="K41" s="22"/>
      <c r="L41" s="22"/>
      <c r="M41" s="22"/>
      <c r="N41" s="22"/>
      <c r="O41" s="22"/>
      <c r="P41" s="22"/>
    </row>
    <row r="42" spans="1:16" ht="39" customHeight="1" x14ac:dyDescent="0.25">
      <c r="A42" s="22"/>
      <c r="B42" s="39"/>
      <c r="C42" s="1158" t="s">
        <v>570</v>
      </c>
      <c r="D42" s="1158"/>
      <c r="E42" s="1159"/>
      <c r="F42" s="36" t="s">
        <v>514</v>
      </c>
      <c r="G42" s="37" t="s">
        <v>514</v>
      </c>
      <c r="H42" s="37" t="s">
        <v>514</v>
      </c>
      <c r="I42" s="37" t="s">
        <v>514</v>
      </c>
      <c r="J42" s="38" t="s">
        <v>514</v>
      </c>
      <c r="K42" s="22"/>
      <c r="L42" s="22"/>
      <c r="M42" s="22"/>
      <c r="N42" s="22"/>
      <c r="O42" s="22"/>
      <c r="P42" s="22"/>
    </row>
    <row r="43" spans="1:16" ht="39" customHeight="1" thickBot="1" x14ac:dyDescent="0.3">
      <c r="A43" s="22"/>
      <c r="B43" s="40"/>
      <c r="C43" s="1160" t="s">
        <v>571</v>
      </c>
      <c r="D43" s="1160"/>
      <c r="E43" s="1161"/>
      <c r="F43" s="41">
        <v>0.83</v>
      </c>
      <c r="G43" s="42" t="s">
        <v>514</v>
      </c>
      <c r="H43" s="42" t="s">
        <v>514</v>
      </c>
      <c r="I43" s="42" t="s">
        <v>514</v>
      </c>
      <c r="J43" s="43" t="s">
        <v>514</v>
      </c>
      <c r="K43" s="22"/>
      <c r="L43" s="22"/>
      <c r="M43" s="22"/>
      <c r="N43" s="22"/>
      <c r="O43" s="22"/>
      <c r="P43" s="22"/>
    </row>
    <row r="44" spans="1:16" ht="39" customHeight="1" x14ac:dyDescent="0.25">
      <c r="A44" s="22"/>
      <c r="B44" s="44" t="s">
        <v>8</v>
      </c>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LHnxjPINztEv8yPKHPtiCXQm4tgXfGlSqPlLalvHEkgiDBfM6WSK+bXsLJ7/w9GFn5hQo0ncVQ060Ff6EwNYSg==" saltValue="ayFLYTb1ny8hQvjuhXwo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5">
      <c r="A44" s="46"/>
      <c r="B44" s="49" t="s">
        <v>10</v>
      </c>
      <c r="C44" s="50"/>
      <c r="D44" s="50"/>
      <c r="E44" s="51"/>
      <c r="F44" s="51"/>
      <c r="G44" s="51"/>
      <c r="H44" s="51"/>
      <c r="I44" s="51"/>
      <c r="J44" s="52" t="s">
        <v>2</v>
      </c>
      <c r="K44" s="53" t="s">
        <v>556</v>
      </c>
      <c r="L44" s="54" t="s">
        <v>557</v>
      </c>
      <c r="M44" s="54" t="s">
        <v>558</v>
      </c>
      <c r="N44" s="54" t="s">
        <v>559</v>
      </c>
      <c r="O44" s="55" t="s">
        <v>560</v>
      </c>
      <c r="P44" s="46"/>
      <c r="Q44" s="46"/>
      <c r="R44" s="46"/>
      <c r="S44" s="46"/>
      <c r="T44" s="46"/>
      <c r="U44" s="46"/>
    </row>
    <row r="45" spans="1:21" ht="30.75" customHeight="1" x14ac:dyDescent="0.25">
      <c r="A45" s="46"/>
      <c r="B45" s="1187" t="s">
        <v>11</v>
      </c>
      <c r="C45" s="1188"/>
      <c r="D45" s="56"/>
      <c r="E45" s="1193" t="s">
        <v>12</v>
      </c>
      <c r="F45" s="1193"/>
      <c r="G45" s="1193"/>
      <c r="H45" s="1193"/>
      <c r="I45" s="1193"/>
      <c r="J45" s="1194"/>
      <c r="K45" s="57">
        <v>391</v>
      </c>
      <c r="L45" s="58">
        <v>393</v>
      </c>
      <c r="M45" s="58">
        <v>387</v>
      </c>
      <c r="N45" s="58">
        <v>403</v>
      </c>
      <c r="O45" s="59">
        <v>398</v>
      </c>
      <c r="P45" s="46"/>
      <c r="Q45" s="46"/>
      <c r="R45" s="46"/>
      <c r="S45" s="46"/>
      <c r="T45" s="46"/>
      <c r="U45" s="46"/>
    </row>
    <row r="46" spans="1:21" ht="30.75" customHeight="1" x14ac:dyDescent="0.25">
      <c r="A46" s="46"/>
      <c r="B46" s="1189"/>
      <c r="C46" s="1190"/>
      <c r="D46" s="60"/>
      <c r="E46" s="1166" t="s">
        <v>13</v>
      </c>
      <c r="F46" s="1166"/>
      <c r="G46" s="1166"/>
      <c r="H46" s="1166"/>
      <c r="I46" s="1166"/>
      <c r="J46" s="1167"/>
      <c r="K46" s="61" t="s">
        <v>514</v>
      </c>
      <c r="L46" s="62" t="s">
        <v>514</v>
      </c>
      <c r="M46" s="62" t="s">
        <v>514</v>
      </c>
      <c r="N46" s="62" t="s">
        <v>514</v>
      </c>
      <c r="O46" s="63" t="s">
        <v>514</v>
      </c>
      <c r="P46" s="46"/>
      <c r="Q46" s="46"/>
      <c r="R46" s="46"/>
      <c r="S46" s="46"/>
      <c r="T46" s="46"/>
      <c r="U46" s="46"/>
    </row>
    <row r="47" spans="1:21" ht="30.75" customHeight="1" x14ac:dyDescent="0.25">
      <c r="A47" s="46"/>
      <c r="B47" s="1189"/>
      <c r="C47" s="1190"/>
      <c r="D47" s="60"/>
      <c r="E47" s="1166" t="s">
        <v>14</v>
      </c>
      <c r="F47" s="1166"/>
      <c r="G47" s="1166"/>
      <c r="H47" s="1166"/>
      <c r="I47" s="1166"/>
      <c r="J47" s="1167"/>
      <c r="K47" s="61" t="s">
        <v>514</v>
      </c>
      <c r="L47" s="62" t="s">
        <v>514</v>
      </c>
      <c r="M47" s="62" t="s">
        <v>514</v>
      </c>
      <c r="N47" s="62" t="s">
        <v>514</v>
      </c>
      <c r="O47" s="63" t="s">
        <v>514</v>
      </c>
      <c r="P47" s="46"/>
      <c r="Q47" s="46"/>
      <c r="R47" s="46"/>
      <c r="S47" s="46"/>
      <c r="T47" s="46"/>
      <c r="U47" s="46"/>
    </row>
    <row r="48" spans="1:21" ht="30.75" customHeight="1" x14ac:dyDescent="0.25">
      <c r="A48" s="46"/>
      <c r="B48" s="1189"/>
      <c r="C48" s="1190"/>
      <c r="D48" s="60"/>
      <c r="E48" s="1166" t="s">
        <v>15</v>
      </c>
      <c r="F48" s="1166"/>
      <c r="G48" s="1166"/>
      <c r="H48" s="1166"/>
      <c r="I48" s="1166"/>
      <c r="J48" s="1167"/>
      <c r="K48" s="61">
        <v>239</v>
      </c>
      <c r="L48" s="62">
        <v>187</v>
      </c>
      <c r="M48" s="62">
        <v>205</v>
      </c>
      <c r="N48" s="62">
        <v>212</v>
      </c>
      <c r="O48" s="63">
        <v>212</v>
      </c>
      <c r="P48" s="46"/>
      <c r="Q48" s="46"/>
      <c r="R48" s="46"/>
      <c r="S48" s="46"/>
      <c r="T48" s="46"/>
      <c r="U48" s="46"/>
    </row>
    <row r="49" spans="1:21" ht="30.75" customHeight="1" x14ac:dyDescent="0.25">
      <c r="A49" s="46"/>
      <c r="B49" s="1189"/>
      <c r="C49" s="1190"/>
      <c r="D49" s="60"/>
      <c r="E49" s="1166" t="s">
        <v>16</v>
      </c>
      <c r="F49" s="1166"/>
      <c r="G49" s="1166"/>
      <c r="H49" s="1166"/>
      <c r="I49" s="1166"/>
      <c r="J49" s="1167"/>
      <c r="K49" s="61">
        <v>38</v>
      </c>
      <c r="L49" s="62">
        <v>34</v>
      </c>
      <c r="M49" s="62">
        <v>36</v>
      </c>
      <c r="N49" s="62">
        <v>33</v>
      </c>
      <c r="O49" s="63">
        <v>34</v>
      </c>
      <c r="P49" s="46"/>
      <c r="Q49" s="46"/>
      <c r="R49" s="46"/>
      <c r="S49" s="46"/>
      <c r="T49" s="46"/>
      <c r="U49" s="46"/>
    </row>
    <row r="50" spans="1:21" ht="30.75" customHeight="1" x14ac:dyDescent="0.25">
      <c r="A50" s="46"/>
      <c r="B50" s="1189"/>
      <c r="C50" s="1190"/>
      <c r="D50" s="60"/>
      <c r="E50" s="1166" t="s">
        <v>17</v>
      </c>
      <c r="F50" s="1166"/>
      <c r="G50" s="1166"/>
      <c r="H50" s="1166"/>
      <c r="I50" s="1166"/>
      <c r="J50" s="1167"/>
      <c r="K50" s="61">
        <v>40</v>
      </c>
      <c r="L50" s="62">
        <v>32</v>
      </c>
      <c r="M50" s="62">
        <v>15</v>
      </c>
      <c r="N50" s="62">
        <v>19</v>
      </c>
      <c r="O50" s="63">
        <v>13</v>
      </c>
      <c r="P50" s="46"/>
      <c r="Q50" s="46"/>
      <c r="R50" s="46"/>
      <c r="S50" s="46"/>
      <c r="T50" s="46"/>
      <c r="U50" s="46"/>
    </row>
    <row r="51" spans="1:21" ht="30.75" customHeight="1" x14ac:dyDescent="0.25">
      <c r="A51" s="46"/>
      <c r="B51" s="1191"/>
      <c r="C51" s="1192"/>
      <c r="D51" s="64"/>
      <c r="E51" s="1166" t="s">
        <v>18</v>
      </c>
      <c r="F51" s="1166"/>
      <c r="G51" s="1166"/>
      <c r="H51" s="1166"/>
      <c r="I51" s="1166"/>
      <c r="J51" s="1167"/>
      <c r="K51" s="61" t="s">
        <v>514</v>
      </c>
      <c r="L51" s="62" t="s">
        <v>514</v>
      </c>
      <c r="M51" s="62" t="s">
        <v>514</v>
      </c>
      <c r="N51" s="62" t="s">
        <v>514</v>
      </c>
      <c r="O51" s="63" t="s">
        <v>514</v>
      </c>
      <c r="P51" s="46"/>
      <c r="Q51" s="46"/>
      <c r="R51" s="46"/>
      <c r="S51" s="46"/>
      <c r="T51" s="46"/>
      <c r="U51" s="46"/>
    </row>
    <row r="52" spans="1:21" ht="30.75" customHeight="1" x14ac:dyDescent="0.25">
      <c r="A52" s="46"/>
      <c r="B52" s="1164" t="s">
        <v>19</v>
      </c>
      <c r="C52" s="1165"/>
      <c r="D52" s="64"/>
      <c r="E52" s="1166" t="s">
        <v>20</v>
      </c>
      <c r="F52" s="1166"/>
      <c r="G52" s="1166"/>
      <c r="H52" s="1166"/>
      <c r="I52" s="1166"/>
      <c r="J52" s="1167"/>
      <c r="K52" s="61">
        <v>365</v>
      </c>
      <c r="L52" s="62">
        <v>354</v>
      </c>
      <c r="M52" s="62">
        <v>336</v>
      </c>
      <c r="N52" s="62">
        <v>337</v>
      </c>
      <c r="O52" s="63">
        <v>337</v>
      </c>
      <c r="P52" s="46"/>
      <c r="Q52" s="46"/>
      <c r="R52" s="46"/>
      <c r="S52" s="46"/>
      <c r="T52" s="46"/>
      <c r="U52" s="46"/>
    </row>
    <row r="53" spans="1:21" ht="30.75" customHeight="1" thickBot="1" x14ac:dyDescent="0.3">
      <c r="A53" s="46"/>
      <c r="B53" s="1168" t="s">
        <v>21</v>
      </c>
      <c r="C53" s="1169"/>
      <c r="D53" s="65"/>
      <c r="E53" s="1170" t="s">
        <v>22</v>
      </c>
      <c r="F53" s="1170"/>
      <c r="G53" s="1170"/>
      <c r="H53" s="1170"/>
      <c r="I53" s="1170"/>
      <c r="J53" s="1171"/>
      <c r="K53" s="66">
        <v>343</v>
      </c>
      <c r="L53" s="67">
        <v>292</v>
      </c>
      <c r="M53" s="67">
        <v>307</v>
      </c>
      <c r="N53" s="67">
        <v>330</v>
      </c>
      <c r="O53" s="68">
        <v>320</v>
      </c>
      <c r="P53" s="46"/>
      <c r="Q53" s="46"/>
      <c r="R53" s="46"/>
      <c r="S53" s="46"/>
      <c r="T53" s="46"/>
      <c r="U53" s="46"/>
    </row>
    <row r="54" spans="1:21" ht="24" customHeight="1" x14ac:dyDescent="0.3">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25</v>
      </c>
      <c r="C56" s="71"/>
      <c r="D56" s="71"/>
      <c r="E56" s="71"/>
      <c r="F56" s="71"/>
      <c r="G56" s="71"/>
      <c r="H56" s="71"/>
      <c r="I56" s="71"/>
      <c r="J56" s="71"/>
      <c r="K56" s="72"/>
      <c r="L56" s="72"/>
      <c r="M56" s="72"/>
      <c r="N56" s="72"/>
      <c r="O56" s="73" t="s">
        <v>572</v>
      </c>
      <c r="P56" s="46"/>
      <c r="Q56" s="46"/>
      <c r="R56" s="46"/>
      <c r="S56" s="46"/>
      <c r="T56" s="46"/>
      <c r="U56" s="46"/>
    </row>
    <row r="57" spans="1:21" ht="31.5" customHeight="1" thickBot="1" x14ac:dyDescent="0.35">
      <c r="A57" s="46"/>
      <c r="B57" s="74"/>
      <c r="C57" s="75"/>
      <c r="D57" s="75"/>
      <c r="E57" s="76"/>
      <c r="F57" s="76"/>
      <c r="G57" s="76"/>
      <c r="H57" s="76"/>
      <c r="I57" s="76"/>
      <c r="J57" s="77" t="s">
        <v>2</v>
      </c>
      <c r="K57" s="78" t="s">
        <v>573</v>
      </c>
      <c r="L57" s="79" t="s">
        <v>574</v>
      </c>
      <c r="M57" s="79" t="s">
        <v>575</v>
      </c>
      <c r="N57" s="79" t="s">
        <v>576</v>
      </c>
      <c r="O57" s="80" t="s">
        <v>577</v>
      </c>
      <c r="P57" s="46"/>
      <c r="Q57" s="46"/>
      <c r="R57" s="46"/>
      <c r="S57" s="46"/>
      <c r="T57" s="46"/>
      <c r="U57" s="46"/>
    </row>
    <row r="58" spans="1:21" ht="31.5" customHeight="1" x14ac:dyDescent="0.25">
      <c r="B58" s="1172" t="s">
        <v>26</v>
      </c>
      <c r="C58" s="1173"/>
      <c r="D58" s="1178" t="s">
        <v>27</v>
      </c>
      <c r="E58" s="1179"/>
      <c r="F58" s="1179"/>
      <c r="G58" s="1179"/>
      <c r="H58" s="1179"/>
      <c r="I58" s="1179"/>
      <c r="J58" s="1180"/>
      <c r="K58" s="81"/>
      <c r="L58" s="82"/>
      <c r="M58" s="82"/>
      <c r="N58" s="82"/>
      <c r="O58" s="83"/>
    </row>
    <row r="59" spans="1:21" ht="31.5" customHeight="1" x14ac:dyDescent="0.25">
      <c r="B59" s="1174"/>
      <c r="C59" s="1175"/>
      <c r="D59" s="1181" t="s">
        <v>28</v>
      </c>
      <c r="E59" s="1182"/>
      <c r="F59" s="1182"/>
      <c r="G59" s="1182"/>
      <c r="H59" s="1182"/>
      <c r="I59" s="1182"/>
      <c r="J59" s="1183"/>
      <c r="K59" s="84"/>
      <c r="L59" s="85"/>
      <c r="M59" s="85"/>
      <c r="N59" s="85"/>
      <c r="O59" s="86"/>
    </row>
    <row r="60" spans="1:21" ht="31.5" customHeight="1" thickBot="1" x14ac:dyDescent="0.3">
      <c r="B60" s="1176"/>
      <c r="C60" s="1177"/>
      <c r="D60" s="1184" t="s">
        <v>29</v>
      </c>
      <c r="E60" s="1185"/>
      <c r="F60" s="1185"/>
      <c r="G60" s="1185"/>
      <c r="H60" s="1185"/>
      <c r="I60" s="1185"/>
      <c r="J60" s="1186"/>
      <c r="K60" s="87"/>
      <c r="L60" s="88"/>
      <c r="M60" s="88"/>
      <c r="N60" s="88"/>
      <c r="O60" s="89"/>
    </row>
    <row r="61" spans="1:21" ht="24" customHeight="1" x14ac:dyDescent="0.25">
      <c r="B61" s="90"/>
      <c r="C61" s="90"/>
      <c r="D61" s="91" t="s">
        <v>30</v>
      </c>
      <c r="E61" s="92"/>
      <c r="F61" s="92"/>
      <c r="G61" s="92"/>
      <c r="H61" s="92"/>
      <c r="I61" s="92"/>
      <c r="J61" s="92"/>
      <c r="K61" s="92"/>
      <c r="L61" s="92"/>
      <c r="M61" s="92"/>
      <c r="N61" s="92"/>
      <c r="O61" s="92"/>
    </row>
    <row r="62" spans="1:21" ht="24" customHeight="1" x14ac:dyDescent="0.25">
      <c r="B62" s="93"/>
      <c r="C62" s="93"/>
      <c r="D62" s="91" t="s">
        <v>31</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QIdyEabdOb2VfKSeZLwC/xL3T3NrdF4n0yf3nmhN6ITwZoO1GLHqCWPc+OsKYRh6BR2Rl41wJY2b8HrPJv6nA==" saltValue="oERUc5esKwq5LDVB55R8+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9</v>
      </c>
    </row>
    <row r="40" spans="2:13" ht="27.75" customHeight="1" thickBot="1" x14ac:dyDescent="0.35">
      <c r="B40" s="96" t="s">
        <v>10</v>
      </c>
      <c r="C40" s="97"/>
      <c r="D40" s="97"/>
      <c r="E40" s="98"/>
      <c r="F40" s="98"/>
      <c r="G40" s="98"/>
      <c r="H40" s="99" t="s">
        <v>2</v>
      </c>
      <c r="I40" s="100" t="s">
        <v>556</v>
      </c>
      <c r="J40" s="101" t="s">
        <v>557</v>
      </c>
      <c r="K40" s="101" t="s">
        <v>558</v>
      </c>
      <c r="L40" s="101" t="s">
        <v>559</v>
      </c>
      <c r="M40" s="102" t="s">
        <v>560</v>
      </c>
    </row>
    <row r="41" spans="2:13" ht="27.75" customHeight="1" x14ac:dyDescent="0.25">
      <c r="B41" s="1207" t="s">
        <v>32</v>
      </c>
      <c r="C41" s="1208"/>
      <c r="D41" s="103"/>
      <c r="E41" s="1209" t="s">
        <v>33</v>
      </c>
      <c r="F41" s="1209"/>
      <c r="G41" s="1209"/>
      <c r="H41" s="1210"/>
      <c r="I41" s="342">
        <v>3027</v>
      </c>
      <c r="J41" s="343">
        <v>3051</v>
      </c>
      <c r="K41" s="343">
        <v>3046</v>
      </c>
      <c r="L41" s="343">
        <v>3159</v>
      </c>
      <c r="M41" s="344">
        <v>3154</v>
      </c>
    </row>
    <row r="42" spans="2:13" ht="27.75" customHeight="1" x14ac:dyDescent="0.25">
      <c r="B42" s="1197"/>
      <c r="C42" s="1198"/>
      <c r="D42" s="104"/>
      <c r="E42" s="1201" t="s">
        <v>34</v>
      </c>
      <c r="F42" s="1201"/>
      <c r="G42" s="1201"/>
      <c r="H42" s="1202"/>
      <c r="I42" s="345">
        <v>83</v>
      </c>
      <c r="J42" s="346">
        <v>126</v>
      </c>
      <c r="K42" s="346">
        <v>111</v>
      </c>
      <c r="L42" s="346">
        <v>93</v>
      </c>
      <c r="M42" s="347">
        <v>120</v>
      </c>
    </row>
    <row r="43" spans="2:13" ht="27.75" customHeight="1" x14ac:dyDescent="0.25">
      <c r="B43" s="1197"/>
      <c r="C43" s="1198"/>
      <c r="D43" s="104"/>
      <c r="E43" s="1201" t="s">
        <v>35</v>
      </c>
      <c r="F43" s="1201"/>
      <c r="G43" s="1201"/>
      <c r="H43" s="1202"/>
      <c r="I43" s="345">
        <v>2187</v>
      </c>
      <c r="J43" s="346">
        <v>1869</v>
      </c>
      <c r="K43" s="346">
        <v>1692</v>
      </c>
      <c r="L43" s="346">
        <v>1628</v>
      </c>
      <c r="M43" s="347">
        <v>1656</v>
      </c>
    </row>
    <row r="44" spans="2:13" ht="27.75" customHeight="1" x14ac:dyDescent="0.25">
      <c r="B44" s="1197"/>
      <c r="C44" s="1198"/>
      <c r="D44" s="104"/>
      <c r="E44" s="1201" t="s">
        <v>36</v>
      </c>
      <c r="F44" s="1201"/>
      <c r="G44" s="1201"/>
      <c r="H44" s="1202"/>
      <c r="I44" s="345">
        <v>206</v>
      </c>
      <c r="J44" s="346">
        <v>189</v>
      </c>
      <c r="K44" s="346">
        <v>177</v>
      </c>
      <c r="L44" s="346">
        <v>145</v>
      </c>
      <c r="M44" s="347">
        <v>115</v>
      </c>
    </row>
    <row r="45" spans="2:13" ht="27.75" customHeight="1" x14ac:dyDescent="0.25">
      <c r="B45" s="1197"/>
      <c r="C45" s="1198"/>
      <c r="D45" s="104"/>
      <c r="E45" s="1201" t="s">
        <v>37</v>
      </c>
      <c r="F45" s="1201"/>
      <c r="G45" s="1201"/>
      <c r="H45" s="1202"/>
      <c r="I45" s="345">
        <v>767</v>
      </c>
      <c r="J45" s="346">
        <v>735</v>
      </c>
      <c r="K45" s="346">
        <v>658</v>
      </c>
      <c r="L45" s="346">
        <v>632</v>
      </c>
      <c r="M45" s="347">
        <v>656</v>
      </c>
    </row>
    <row r="46" spans="2:13" ht="27.75" customHeight="1" x14ac:dyDescent="0.25">
      <c r="B46" s="1197"/>
      <c r="C46" s="1198"/>
      <c r="D46" s="105"/>
      <c r="E46" s="1201" t="s">
        <v>38</v>
      </c>
      <c r="F46" s="1201"/>
      <c r="G46" s="1201"/>
      <c r="H46" s="1202"/>
      <c r="I46" s="345" t="s">
        <v>514</v>
      </c>
      <c r="J46" s="346" t="s">
        <v>514</v>
      </c>
      <c r="K46" s="346" t="s">
        <v>514</v>
      </c>
      <c r="L46" s="346" t="s">
        <v>514</v>
      </c>
      <c r="M46" s="347" t="s">
        <v>514</v>
      </c>
    </row>
    <row r="47" spans="2:13" ht="27.75" customHeight="1" x14ac:dyDescent="0.25">
      <c r="B47" s="1197"/>
      <c r="C47" s="1198"/>
      <c r="D47" s="106"/>
      <c r="E47" s="1211" t="s">
        <v>39</v>
      </c>
      <c r="F47" s="1212"/>
      <c r="G47" s="1212"/>
      <c r="H47" s="1213"/>
      <c r="I47" s="345" t="s">
        <v>514</v>
      </c>
      <c r="J47" s="346" t="s">
        <v>514</v>
      </c>
      <c r="K47" s="346" t="s">
        <v>514</v>
      </c>
      <c r="L47" s="346" t="s">
        <v>514</v>
      </c>
      <c r="M47" s="347" t="s">
        <v>514</v>
      </c>
    </row>
    <row r="48" spans="2:13" ht="27.75" customHeight="1" x14ac:dyDescent="0.25">
      <c r="B48" s="1197"/>
      <c r="C48" s="1198"/>
      <c r="D48" s="104"/>
      <c r="E48" s="1201" t="s">
        <v>40</v>
      </c>
      <c r="F48" s="1201"/>
      <c r="G48" s="1201"/>
      <c r="H48" s="1202"/>
      <c r="I48" s="345" t="s">
        <v>514</v>
      </c>
      <c r="J48" s="346" t="s">
        <v>514</v>
      </c>
      <c r="K48" s="346" t="s">
        <v>514</v>
      </c>
      <c r="L48" s="346" t="s">
        <v>514</v>
      </c>
      <c r="M48" s="347" t="s">
        <v>514</v>
      </c>
    </row>
    <row r="49" spans="2:13" ht="27.75" customHeight="1" x14ac:dyDescent="0.25">
      <c r="B49" s="1199"/>
      <c r="C49" s="1200"/>
      <c r="D49" s="104"/>
      <c r="E49" s="1201" t="s">
        <v>41</v>
      </c>
      <c r="F49" s="1201"/>
      <c r="G49" s="1201"/>
      <c r="H49" s="1202"/>
      <c r="I49" s="345" t="s">
        <v>514</v>
      </c>
      <c r="J49" s="346" t="s">
        <v>514</v>
      </c>
      <c r="K49" s="346" t="s">
        <v>514</v>
      </c>
      <c r="L49" s="346" t="s">
        <v>514</v>
      </c>
      <c r="M49" s="347" t="s">
        <v>514</v>
      </c>
    </row>
    <row r="50" spans="2:13" ht="27.75" customHeight="1" x14ac:dyDescent="0.25">
      <c r="B50" s="1195" t="s">
        <v>42</v>
      </c>
      <c r="C50" s="1196"/>
      <c r="D50" s="107"/>
      <c r="E50" s="1201" t="s">
        <v>43</v>
      </c>
      <c r="F50" s="1201"/>
      <c r="G50" s="1201"/>
      <c r="H50" s="1202"/>
      <c r="I50" s="345">
        <v>483</v>
      </c>
      <c r="J50" s="346">
        <v>449</v>
      </c>
      <c r="K50" s="346">
        <v>537</v>
      </c>
      <c r="L50" s="346">
        <v>665</v>
      </c>
      <c r="M50" s="347">
        <v>902</v>
      </c>
    </row>
    <row r="51" spans="2:13" ht="27.75" customHeight="1" x14ac:dyDescent="0.25">
      <c r="B51" s="1197"/>
      <c r="C51" s="1198"/>
      <c r="D51" s="104"/>
      <c r="E51" s="1201" t="s">
        <v>44</v>
      </c>
      <c r="F51" s="1201"/>
      <c r="G51" s="1201"/>
      <c r="H51" s="1202"/>
      <c r="I51" s="345" t="s">
        <v>514</v>
      </c>
      <c r="J51" s="346" t="s">
        <v>514</v>
      </c>
      <c r="K51" s="346" t="s">
        <v>514</v>
      </c>
      <c r="L51" s="346" t="s">
        <v>514</v>
      </c>
      <c r="M51" s="347" t="s">
        <v>514</v>
      </c>
    </row>
    <row r="52" spans="2:13" ht="27.75" customHeight="1" x14ac:dyDescent="0.25">
      <c r="B52" s="1199"/>
      <c r="C52" s="1200"/>
      <c r="D52" s="104"/>
      <c r="E52" s="1201" t="s">
        <v>45</v>
      </c>
      <c r="F52" s="1201"/>
      <c r="G52" s="1201"/>
      <c r="H52" s="1202"/>
      <c r="I52" s="345">
        <v>3814</v>
      </c>
      <c r="J52" s="346">
        <v>3795</v>
      </c>
      <c r="K52" s="346">
        <v>3852</v>
      </c>
      <c r="L52" s="346">
        <v>3736</v>
      </c>
      <c r="M52" s="347">
        <v>3589</v>
      </c>
    </row>
    <row r="53" spans="2:13" ht="27.75" customHeight="1" thickBot="1" x14ac:dyDescent="0.3">
      <c r="B53" s="1203" t="s">
        <v>46</v>
      </c>
      <c r="C53" s="1204"/>
      <c r="D53" s="108"/>
      <c r="E53" s="1205" t="s">
        <v>47</v>
      </c>
      <c r="F53" s="1205"/>
      <c r="G53" s="1205"/>
      <c r="H53" s="1206"/>
      <c r="I53" s="348">
        <v>1972</v>
      </c>
      <c r="J53" s="349">
        <v>1726</v>
      </c>
      <c r="K53" s="349">
        <v>1296</v>
      </c>
      <c r="L53" s="349">
        <v>1256</v>
      </c>
      <c r="M53" s="350">
        <v>1210</v>
      </c>
    </row>
    <row r="54" spans="2:13" ht="27.75" customHeight="1" x14ac:dyDescent="0.3">
      <c r="B54" s="109" t="s">
        <v>48</v>
      </c>
      <c r="C54" s="110"/>
      <c r="D54" s="110"/>
      <c r="E54" s="111"/>
      <c r="F54" s="111"/>
      <c r="G54" s="111"/>
      <c r="H54" s="111"/>
      <c r="I54" s="112"/>
      <c r="J54" s="112"/>
      <c r="K54" s="112"/>
      <c r="L54" s="112"/>
      <c r="M54" s="112"/>
    </row>
    <row r="55" spans="2:13" ht="12.75" x14ac:dyDescent="0.25"/>
  </sheetData>
  <sheetProtection algorithmName="SHA-512" hashValue="10uZV8dyHWhMRkvfiQe09cJa8v1BZJZ2O+Es0cO2y1tPRCs3sSUUoFg0YM0K78IseH9OMpm1Ivsia0bV2P2txA==" saltValue="Oi++LDCHPFjKeavaPCT1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49</v>
      </c>
    </row>
    <row r="54" spans="2:8" ht="29.25" customHeight="1" thickBot="1" x14ac:dyDescent="0.4">
      <c r="B54" s="114" t="s">
        <v>1</v>
      </c>
      <c r="C54" s="115"/>
      <c r="D54" s="115"/>
      <c r="E54" s="116" t="s">
        <v>2</v>
      </c>
      <c r="F54" s="117" t="s">
        <v>558</v>
      </c>
      <c r="G54" s="117" t="s">
        <v>559</v>
      </c>
      <c r="H54" s="118" t="s">
        <v>560</v>
      </c>
    </row>
    <row r="55" spans="2:8" ht="52.5" customHeight="1" x14ac:dyDescent="0.25">
      <c r="B55" s="119"/>
      <c r="C55" s="1222" t="s">
        <v>50</v>
      </c>
      <c r="D55" s="1222"/>
      <c r="E55" s="1223"/>
      <c r="F55" s="120">
        <v>322</v>
      </c>
      <c r="G55" s="120">
        <v>393</v>
      </c>
      <c r="H55" s="121">
        <v>616</v>
      </c>
    </row>
    <row r="56" spans="2:8" ht="52.5" customHeight="1" x14ac:dyDescent="0.25">
      <c r="B56" s="122"/>
      <c r="C56" s="1224" t="s">
        <v>51</v>
      </c>
      <c r="D56" s="1224"/>
      <c r="E56" s="1225"/>
      <c r="F56" s="123">
        <v>13</v>
      </c>
      <c r="G56" s="123">
        <v>13</v>
      </c>
      <c r="H56" s="124">
        <v>14</v>
      </c>
    </row>
    <row r="57" spans="2:8" ht="53.25" customHeight="1" x14ac:dyDescent="0.25">
      <c r="B57" s="122"/>
      <c r="C57" s="1226" t="s">
        <v>52</v>
      </c>
      <c r="D57" s="1226"/>
      <c r="E57" s="1227"/>
      <c r="F57" s="125">
        <v>201</v>
      </c>
      <c r="G57" s="125">
        <v>259</v>
      </c>
      <c r="H57" s="126">
        <v>273</v>
      </c>
    </row>
    <row r="58" spans="2:8" ht="45.75" customHeight="1" x14ac:dyDescent="0.25">
      <c r="B58" s="127"/>
      <c r="C58" s="1214" t="s">
        <v>53</v>
      </c>
      <c r="D58" s="1215"/>
      <c r="E58" s="1216"/>
      <c r="F58" s="128"/>
      <c r="G58" s="128"/>
      <c r="H58" s="129"/>
    </row>
    <row r="59" spans="2:8" ht="45.75" customHeight="1" x14ac:dyDescent="0.25">
      <c r="B59" s="127"/>
      <c r="C59" s="1214" t="s">
        <v>54</v>
      </c>
      <c r="D59" s="1215"/>
      <c r="E59" s="1216"/>
      <c r="F59" s="128"/>
      <c r="G59" s="128"/>
      <c r="H59" s="129"/>
    </row>
    <row r="60" spans="2:8" ht="45.75" customHeight="1" x14ac:dyDescent="0.25">
      <c r="B60" s="127"/>
      <c r="C60" s="1214" t="s">
        <v>54</v>
      </c>
      <c r="D60" s="1215"/>
      <c r="E60" s="1216"/>
      <c r="F60" s="128"/>
      <c r="G60" s="128"/>
      <c r="H60" s="129"/>
    </row>
    <row r="61" spans="2:8" ht="45.75" customHeight="1" x14ac:dyDescent="0.25">
      <c r="B61" s="127"/>
      <c r="C61" s="1214" t="s">
        <v>54</v>
      </c>
      <c r="D61" s="1215"/>
      <c r="E61" s="1216"/>
      <c r="F61" s="128"/>
      <c r="G61" s="128"/>
      <c r="H61" s="129"/>
    </row>
    <row r="62" spans="2:8" ht="45.75" customHeight="1" thickBot="1" x14ac:dyDescent="0.3">
      <c r="B62" s="130"/>
      <c r="C62" s="1217" t="s">
        <v>54</v>
      </c>
      <c r="D62" s="1218"/>
      <c r="E62" s="1219"/>
      <c r="F62" s="131"/>
      <c r="G62" s="131"/>
      <c r="H62" s="132"/>
    </row>
    <row r="63" spans="2:8" ht="52.5" customHeight="1" thickBot="1" x14ac:dyDescent="0.3">
      <c r="B63" s="133"/>
      <c r="C63" s="1220" t="s">
        <v>55</v>
      </c>
      <c r="D63" s="1220"/>
      <c r="E63" s="1221"/>
      <c r="F63" s="134">
        <v>537</v>
      </c>
      <c r="G63" s="134">
        <v>665</v>
      </c>
      <c r="H63" s="135">
        <v>902</v>
      </c>
    </row>
    <row r="64" spans="2:8" ht="12.75" x14ac:dyDescent="0.25"/>
  </sheetData>
  <sheetProtection algorithmName="SHA-512" hashValue="QeayS0UbKqYhCkEagGQDENaDPCzqYzz3miHkM3f/3F2xxaY7iF1lFFRfYJbdni609GyH/Auz2yCaTqfpjRDi7g==" saltValue="hmkrd8jHr5nVIjwq4ARa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B11E2-D961-4C8B-90E4-F53C7D20A637}">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593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594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40" t="s">
        <v>602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2.75" x14ac:dyDescent="0.2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2.75" x14ac:dyDescent="0.2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2.75" x14ac:dyDescent="0.2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2.75" x14ac:dyDescent="0.2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595</v>
      </c>
    </row>
    <row r="50" spans="1:109" ht="12.75" x14ac:dyDescent="0.2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556</v>
      </c>
      <c r="BQ50" s="1233"/>
      <c r="BR50" s="1233"/>
      <c r="BS50" s="1233"/>
      <c r="BT50" s="1233"/>
      <c r="BU50" s="1233"/>
      <c r="BV50" s="1233"/>
      <c r="BW50" s="1233"/>
      <c r="BX50" s="1233" t="s">
        <v>557</v>
      </c>
      <c r="BY50" s="1233"/>
      <c r="BZ50" s="1233"/>
      <c r="CA50" s="1233"/>
      <c r="CB50" s="1233"/>
      <c r="CC50" s="1233"/>
      <c r="CD50" s="1233"/>
      <c r="CE50" s="1233"/>
      <c r="CF50" s="1233" t="s">
        <v>558</v>
      </c>
      <c r="CG50" s="1233"/>
      <c r="CH50" s="1233"/>
      <c r="CI50" s="1233"/>
      <c r="CJ50" s="1233"/>
      <c r="CK50" s="1233"/>
      <c r="CL50" s="1233"/>
      <c r="CM50" s="1233"/>
      <c r="CN50" s="1233" t="s">
        <v>559</v>
      </c>
      <c r="CO50" s="1233"/>
      <c r="CP50" s="1233"/>
      <c r="CQ50" s="1233"/>
      <c r="CR50" s="1233"/>
      <c r="CS50" s="1233"/>
      <c r="CT50" s="1233"/>
      <c r="CU50" s="1233"/>
      <c r="CV50" s="1233" t="s">
        <v>560</v>
      </c>
      <c r="CW50" s="1233"/>
      <c r="CX50" s="1233"/>
      <c r="CY50" s="1233"/>
      <c r="CZ50" s="1233"/>
      <c r="DA50" s="1233"/>
      <c r="DB50" s="1233"/>
      <c r="DC50" s="1233"/>
    </row>
    <row r="51" spans="1:109" ht="13.5" customHeight="1" x14ac:dyDescent="0.25">
      <c r="B51" s="259"/>
      <c r="G51" s="1236"/>
      <c r="H51" s="1236"/>
      <c r="I51" s="1249"/>
      <c r="J51" s="1249"/>
      <c r="K51" s="1235"/>
      <c r="L51" s="1235"/>
      <c r="M51" s="1235"/>
      <c r="N51" s="1235"/>
      <c r="AM51" s="359"/>
      <c r="AN51" s="1231" t="s">
        <v>596</v>
      </c>
      <c r="AO51" s="1231"/>
      <c r="AP51" s="1231"/>
      <c r="AQ51" s="1231"/>
      <c r="AR51" s="1231"/>
      <c r="AS51" s="1231"/>
      <c r="AT51" s="1231"/>
      <c r="AU51" s="1231"/>
      <c r="AV51" s="1231"/>
      <c r="AW51" s="1231"/>
      <c r="AX51" s="1231"/>
      <c r="AY51" s="1231"/>
      <c r="AZ51" s="1231"/>
      <c r="BA51" s="1231"/>
      <c r="BB51" s="1231" t="s">
        <v>597</v>
      </c>
      <c r="BC51" s="1231"/>
      <c r="BD51" s="1231"/>
      <c r="BE51" s="1231"/>
      <c r="BF51" s="1231"/>
      <c r="BG51" s="1231"/>
      <c r="BH51" s="1231"/>
      <c r="BI51" s="1231"/>
      <c r="BJ51" s="1231"/>
      <c r="BK51" s="1231"/>
      <c r="BL51" s="1231"/>
      <c r="BM51" s="1231"/>
      <c r="BN51" s="1231"/>
      <c r="BO51" s="1231"/>
      <c r="BP51" s="1228">
        <v>89.4</v>
      </c>
      <c r="BQ51" s="1228"/>
      <c r="BR51" s="1228"/>
      <c r="BS51" s="1228"/>
      <c r="BT51" s="1228"/>
      <c r="BU51" s="1228"/>
      <c r="BV51" s="1228"/>
      <c r="BW51" s="1228"/>
      <c r="BX51" s="1228">
        <v>79.599999999999994</v>
      </c>
      <c r="BY51" s="1228"/>
      <c r="BZ51" s="1228"/>
      <c r="CA51" s="1228"/>
      <c r="CB51" s="1228"/>
      <c r="CC51" s="1228"/>
      <c r="CD51" s="1228"/>
      <c r="CE51" s="1228"/>
      <c r="CF51" s="1228">
        <v>55.8</v>
      </c>
      <c r="CG51" s="1228"/>
      <c r="CH51" s="1228"/>
      <c r="CI51" s="1228"/>
      <c r="CJ51" s="1228"/>
      <c r="CK51" s="1228"/>
      <c r="CL51" s="1228"/>
      <c r="CM51" s="1228"/>
      <c r="CN51" s="1228">
        <v>49.8</v>
      </c>
      <c r="CO51" s="1228"/>
      <c r="CP51" s="1228"/>
      <c r="CQ51" s="1228"/>
      <c r="CR51" s="1228"/>
      <c r="CS51" s="1228"/>
      <c r="CT51" s="1228"/>
      <c r="CU51" s="1228"/>
      <c r="CV51" s="1228">
        <v>48.9</v>
      </c>
      <c r="CW51" s="1228"/>
      <c r="CX51" s="1228"/>
      <c r="CY51" s="1228"/>
      <c r="CZ51" s="1228"/>
      <c r="DA51" s="1228"/>
      <c r="DB51" s="1228"/>
      <c r="DC51" s="1228"/>
    </row>
    <row r="52" spans="1:109" ht="12.75" x14ac:dyDescent="0.2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598</v>
      </c>
      <c r="BC53" s="1231"/>
      <c r="BD53" s="1231"/>
      <c r="BE53" s="1231"/>
      <c r="BF53" s="1231"/>
      <c r="BG53" s="1231"/>
      <c r="BH53" s="1231"/>
      <c r="BI53" s="1231"/>
      <c r="BJ53" s="1231"/>
      <c r="BK53" s="1231"/>
      <c r="BL53" s="1231"/>
      <c r="BM53" s="1231"/>
      <c r="BN53" s="1231"/>
      <c r="BO53" s="1231"/>
      <c r="BP53" s="1228">
        <v>65.400000000000006</v>
      </c>
      <c r="BQ53" s="1228"/>
      <c r="BR53" s="1228"/>
      <c r="BS53" s="1228"/>
      <c r="BT53" s="1228"/>
      <c r="BU53" s="1228"/>
      <c r="BV53" s="1228"/>
      <c r="BW53" s="1228"/>
      <c r="BX53" s="1228">
        <v>66.5</v>
      </c>
      <c r="BY53" s="1228"/>
      <c r="BZ53" s="1228"/>
      <c r="CA53" s="1228"/>
      <c r="CB53" s="1228"/>
      <c r="CC53" s="1228"/>
      <c r="CD53" s="1228"/>
      <c r="CE53" s="1228"/>
      <c r="CF53" s="1228">
        <v>66.599999999999994</v>
      </c>
      <c r="CG53" s="1228"/>
      <c r="CH53" s="1228"/>
      <c r="CI53" s="1228"/>
      <c r="CJ53" s="1228"/>
      <c r="CK53" s="1228"/>
      <c r="CL53" s="1228"/>
      <c r="CM53" s="1228"/>
      <c r="CN53" s="1228">
        <v>66.8</v>
      </c>
      <c r="CO53" s="1228"/>
      <c r="CP53" s="1228"/>
      <c r="CQ53" s="1228"/>
      <c r="CR53" s="1228"/>
      <c r="CS53" s="1228"/>
      <c r="CT53" s="1228"/>
      <c r="CU53" s="1228"/>
      <c r="CV53" s="1228">
        <v>67.099999999999994</v>
      </c>
      <c r="CW53" s="1228"/>
      <c r="CX53" s="1228"/>
      <c r="CY53" s="1228"/>
      <c r="CZ53" s="1228"/>
      <c r="DA53" s="1228"/>
      <c r="DB53" s="1228"/>
      <c r="DC53" s="1228"/>
    </row>
    <row r="54" spans="1:109" ht="12.75" x14ac:dyDescent="0.2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4"/>
      <c r="H55" s="1234"/>
      <c r="I55" s="1234"/>
      <c r="J55" s="1234"/>
      <c r="K55" s="1235"/>
      <c r="L55" s="1235"/>
      <c r="M55" s="1235"/>
      <c r="N55" s="1235"/>
      <c r="AN55" s="1233" t="s">
        <v>599</v>
      </c>
      <c r="AO55" s="1233"/>
      <c r="AP55" s="1233"/>
      <c r="AQ55" s="1233"/>
      <c r="AR55" s="1233"/>
      <c r="AS55" s="1233"/>
      <c r="AT55" s="1233"/>
      <c r="AU55" s="1233"/>
      <c r="AV55" s="1233"/>
      <c r="AW55" s="1233"/>
      <c r="AX55" s="1233"/>
      <c r="AY55" s="1233"/>
      <c r="AZ55" s="1233"/>
      <c r="BA55" s="1233"/>
      <c r="BB55" s="1231" t="s">
        <v>597</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2.75" x14ac:dyDescent="0.2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598</v>
      </c>
      <c r="BC57" s="1231"/>
      <c r="BD57" s="1231"/>
      <c r="BE57" s="1231"/>
      <c r="BF57" s="1231"/>
      <c r="BG57" s="1231"/>
      <c r="BH57" s="1231"/>
      <c r="BI57" s="1231"/>
      <c r="BJ57" s="1231"/>
      <c r="BK57" s="1231"/>
      <c r="BL57" s="1231"/>
      <c r="BM57" s="1231"/>
      <c r="BN57" s="1231"/>
      <c r="BO57" s="1231"/>
      <c r="BP57" s="1228">
        <v>61.2</v>
      </c>
      <c r="BQ57" s="1228"/>
      <c r="BR57" s="1228"/>
      <c r="BS57" s="1228"/>
      <c r="BT57" s="1228"/>
      <c r="BU57" s="1228"/>
      <c r="BV57" s="1228"/>
      <c r="BW57" s="1228"/>
      <c r="BX57" s="1228">
        <v>62.8</v>
      </c>
      <c r="BY57" s="1228"/>
      <c r="BZ57" s="1228"/>
      <c r="CA57" s="1228"/>
      <c r="CB57" s="1228"/>
      <c r="CC57" s="1228"/>
      <c r="CD57" s="1228"/>
      <c r="CE57" s="1228"/>
      <c r="CF57" s="1228">
        <v>64</v>
      </c>
      <c r="CG57" s="1228"/>
      <c r="CH57" s="1228"/>
      <c r="CI57" s="1228"/>
      <c r="CJ57" s="1228"/>
      <c r="CK57" s="1228"/>
      <c r="CL57" s="1228"/>
      <c r="CM57" s="1228"/>
      <c r="CN57" s="1228">
        <v>66.2</v>
      </c>
      <c r="CO57" s="1228"/>
      <c r="CP57" s="1228"/>
      <c r="CQ57" s="1228"/>
      <c r="CR57" s="1228"/>
      <c r="CS57" s="1228"/>
      <c r="CT57" s="1228"/>
      <c r="CU57" s="1228"/>
      <c r="CV57" s="1228">
        <v>67.099999999999994</v>
      </c>
      <c r="CW57" s="1228"/>
      <c r="CX57" s="1228"/>
      <c r="CY57" s="1228"/>
      <c r="CZ57" s="1228"/>
      <c r="DA57" s="1228"/>
      <c r="DB57" s="1228"/>
      <c r="DC57" s="1228"/>
      <c r="DD57" s="363"/>
      <c r="DE57" s="362"/>
    </row>
    <row r="58" spans="1:109" s="358" customFormat="1" ht="12.75" x14ac:dyDescent="0.2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600</v>
      </c>
    </row>
    <row r="64" spans="1:109" ht="12.75" x14ac:dyDescent="0.25">
      <c r="B64" s="259"/>
      <c r="G64" s="357"/>
      <c r="I64" s="369"/>
      <c r="J64" s="369"/>
      <c r="K64" s="369"/>
      <c r="L64" s="369"/>
      <c r="M64" s="369"/>
      <c r="N64" s="370"/>
      <c r="AM64" s="357"/>
      <c r="AN64" s="357" t="s">
        <v>594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40" t="s">
        <v>603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2.75" x14ac:dyDescent="0.2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2.75" x14ac:dyDescent="0.2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2.75" x14ac:dyDescent="0.2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2.75" x14ac:dyDescent="0.2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595</v>
      </c>
    </row>
    <row r="72" spans="2:107" ht="12.75" x14ac:dyDescent="0.2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556</v>
      </c>
      <c r="BQ72" s="1233"/>
      <c r="BR72" s="1233"/>
      <c r="BS72" s="1233"/>
      <c r="BT72" s="1233"/>
      <c r="BU72" s="1233"/>
      <c r="BV72" s="1233"/>
      <c r="BW72" s="1233"/>
      <c r="BX72" s="1233" t="s">
        <v>557</v>
      </c>
      <c r="BY72" s="1233"/>
      <c r="BZ72" s="1233"/>
      <c r="CA72" s="1233"/>
      <c r="CB72" s="1233"/>
      <c r="CC72" s="1233"/>
      <c r="CD72" s="1233"/>
      <c r="CE72" s="1233"/>
      <c r="CF72" s="1233" t="s">
        <v>558</v>
      </c>
      <c r="CG72" s="1233"/>
      <c r="CH72" s="1233"/>
      <c r="CI72" s="1233"/>
      <c r="CJ72" s="1233"/>
      <c r="CK72" s="1233"/>
      <c r="CL72" s="1233"/>
      <c r="CM72" s="1233"/>
      <c r="CN72" s="1233" t="s">
        <v>559</v>
      </c>
      <c r="CO72" s="1233"/>
      <c r="CP72" s="1233"/>
      <c r="CQ72" s="1233"/>
      <c r="CR72" s="1233"/>
      <c r="CS72" s="1233"/>
      <c r="CT72" s="1233"/>
      <c r="CU72" s="1233"/>
      <c r="CV72" s="1233" t="s">
        <v>560</v>
      </c>
      <c r="CW72" s="1233"/>
      <c r="CX72" s="1233"/>
      <c r="CY72" s="1233"/>
      <c r="CZ72" s="1233"/>
      <c r="DA72" s="1233"/>
      <c r="DB72" s="1233"/>
      <c r="DC72" s="1233"/>
    </row>
    <row r="73" spans="2:107" ht="12.75" x14ac:dyDescent="0.25">
      <c r="B73" s="259"/>
      <c r="G73" s="1236"/>
      <c r="H73" s="1236"/>
      <c r="I73" s="1236"/>
      <c r="J73" s="1236"/>
      <c r="K73" s="1232"/>
      <c r="L73" s="1232"/>
      <c r="M73" s="1232"/>
      <c r="N73" s="1232"/>
      <c r="AM73" s="359"/>
      <c r="AN73" s="1231" t="s">
        <v>596</v>
      </c>
      <c r="AO73" s="1231"/>
      <c r="AP73" s="1231"/>
      <c r="AQ73" s="1231"/>
      <c r="AR73" s="1231"/>
      <c r="AS73" s="1231"/>
      <c r="AT73" s="1231"/>
      <c r="AU73" s="1231"/>
      <c r="AV73" s="1231"/>
      <c r="AW73" s="1231"/>
      <c r="AX73" s="1231"/>
      <c r="AY73" s="1231"/>
      <c r="AZ73" s="1231"/>
      <c r="BA73" s="1231"/>
      <c r="BB73" s="1231" t="s">
        <v>597</v>
      </c>
      <c r="BC73" s="1231"/>
      <c r="BD73" s="1231"/>
      <c r="BE73" s="1231"/>
      <c r="BF73" s="1231"/>
      <c r="BG73" s="1231"/>
      <c r="BH73" s="1231"/>
      <c r="BI73" s="1231"/>
      <c r="BJ73" s="1231"/>
      <c r="BK73" s="1231"/>
      <c r="BL73" s="1231"/>
      <c r="BM73" s="1231"/>
      <c r="BN73" s="1231"/>
      <c r="BO73" s="1231"/>
      <c r="BP73" s="1228">
        <v>89.4</v>
      </c>
      <c r="BQ73" s="1228"/>
      <c r="BR73" s="1228"/>
      <c r="BS73" s="1228"/>
      <c r="BT73" s="1228"/>
      <c r="BU73" s="1228"/>
      <c r="BV73" s="1228"/>
      <c r="BW73" s="1228"/>
      <c r="BX73" s="1228">
        <v>79.599999999999994</v>
      </c>
      <c r="BY73" s="1228"/>
      <c r="BZ73" s="1228"/>
      <c r="CA73" s="1228"/>
      <c r="CB73" s="1228"/>
      <c r="CC73" s="1228"/>
      <c r="CD73" s="1228"/>
      <c r="CE73" s="1228"/>
      <c r="CF73" s="1228">
        <v>55.8</v>
      </c>
      <c r="CG73" s="1228"/>
      <c r="CH73" s="1228"/>
      <c r="CI73" s="1228"/>
      <c r="CJ73" s="1228"/>
      <c r="CK73" s="1228"/>
      <c r="CL73" s="1228"/>
      <c r="CM73" s="1228"/>
      <c r="CN73" s="1228">
        <v>49.8</v>
      </c>
      <c r="CO73" s="1228"/>
      <c r="CP73" s="1228"/>
      <c r="CQ73" s="1228"/>
      <c r="CR73" s="1228"/>
      <c r="CS73" s="1228"/>
      <c r="CT73" s="1228"/>
      <c r="CU73" s="1228"/>
      <c r="CV73" s="1228">
        <v>48.9</v>
      </c>
      <c r="CW73" s="1228"/>
      <c r="CX73" s="1228"/>
      <c r="CY73" s="1228"/>
      <c r="CZ73" s="1228"/>
      <c r="DA73" s="1228"/>
      <c r="DB73" s="1228"/>
      <c r="DC73" s="1228"/>
    </row>
    <row r="74" spans="2:107" ht="12.75" x14ac:dyDescent="0.2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601</v>
      </c>
      <c r="BC75" s="1231"/>
      <c r="BD75" s="1231"/>
      <c r="BE75" s="1231"/>
      <c r="BF75" s="1231"/>
      <c r="BG75" s="1231"/>
      <c r="BH75" s="1231"/>
      <c r="BI75" s="1231"/>
      <c r="BJ75" s="1231"/>
      <c r="BK75" s="1231"/>
      <c r="BL75" s="1231"/>
      <c r="BM75" s="1231"/>
      <c r="BN75" s="1231"/>
      <c r="BO75" s="1231"/>
      <c r="BP75" s="1228">
        <v>14.8</v>
      </c>
      <c r="BQ75" s="1228"/>
      <c r="BR75" s="1228"/>
      <c r="BS75" s="1228"/>
      <c r="BT75" s="1228"/>
      <c r="BU75" s="1228"/>
      <c r="BV75" s="1228"/>
      <c r="BW75" s="1228"/>
      <c r="BX75" s="1228">
        <v>14.5</v>
      </c>
      <c r="BY75" s="1228"/>
      <c r="BZ75" s="1228"/>
      <c r="CA75" s="1228"/>
      <c r="CB75" s="1228"/>
      <c r="CC75" s="1228"/>
      <c r="CD75" s="1228"/>
      <c r="CE75" s="1228"/>
      <c r="CF75" s="1228">
        <v>14</v>
      </c>
      <c r="CG75" s="1228"/>
      <c r="CH75" s="1228"/>
      <c r="CI75" s="1228"/>
      <c r="CJ75" s="1228"/>
      <c r="CK75" s="1228"/>
      <c r="CL75" s="1228"/>
      <c r="CM75" s="1228"/>
      <c r="CN75" s="1228">
        <v>13.2</v>
      </c>
      <c r="CO75" s="1228"/>
      <c r="CP75" s="1228"/>
      <c r="CQ75" s="1228"/>
      <c r="CR75" s="1228"/>
      <c r="CS75" s="1228"/>
      <c r="CT75" s="1228"/>
      <c r="CU75" s="1228"/>
      <c r="CV75" s="1228">
        <v>13.1</v>
      </c>
      <c r="CW75" s="1228"/>
      <c r="CX75" s="1228"/>
      <c r="CY75" s="1228"/>
      <c r="CZ75" s="1228"/>
      <c r="DA75" s="1228"/>
      <c r="DB75" s="1228"/>
      <c r="DC75" s="1228"/>
    </row>
    <row r="76" spans="2:107" ht="12.75" x14ac:dyDescent="0.2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4"/>
      <c r="H77" s="1234"/>
      <c r="I77" s="1234"/>
      <c r="J77" s="1234"/>
      <c r="K77" s="1232"/>
      <c r="L77" s="1232"/>
      <c r="M77" s="1232"/>
      <c r="N77" s="1232"/>
      <c r="AN77" s="1233" t="s">
        <v>599</v>
      </c>
      <c r="AO77" s="1233"/>
      <c r="AP77" s="1233"/>
      <c r="AQ77" s="1233"/>
      <c r="AR77" s="1233"/>
      <c r="AS77" s="1233"/>
      <c r="AT77" s="1233"/>
      <c r="AU77" s="1233"/>
      <c r="AV77" s="1233"/>
      <c r="AW77" s="1233"/>
      <c r="AX77" s="1233"/>
      <c r="AY77" s="1233"/>
      <c r="AZ77" s="1233"/>
      <c r="BA77" s="1233"/>
      <c r="BB77" s="1231" t="s">
        <v>597</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2.75" x14ac:dyDescent="0.2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601</v>
      </c>
      <c r="BC79" s="1231"/>
      <c r="BD79" s="1231"/>
      <c r="BE79" s="1231"/>
      <c r="BF79" s="1231"/>
      <c r="BG79" s="1231"/>
      <c r="BH79" s="1231"/>
      <c r="BI79" s="1231"/>
      <c r="BJ79" s="1231"/>
      <c r="BK79" s="1231"/>
      <c r="BL79" s="1231"/>
      <c r="BM79" s="1231"/>
      <c r="BN79" s="1231"/>
      <c r="BO79" s="1231"/>
      <c r="BP79" s="1228">
        <v>7.2</v>
      </c>
      <c r="BQ79" s="1228"/>
      <c r="BR79" s="1228"/>
      <c r="BS79" s="1228"/>
      <c r="BT79" s="1228"/>
      <c r="BU79" s="1228"/>
      <c r="BV79" s="1228"/>
      <c r="BW79" s="1228"/>
      <c r="BX79" s="1228">
        <v>7.7</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8.3000000000000007</v>
      </c>
      <c r="CW79" s="1228"/>
      <c r="CX79" s="1228"/>
      <c r="CY79" s="1228"/>
      <c r="CZ79" s="1228"/>
      <c r="DA79" s="1228"/>
      <c r="DB79" s="1228"/>
      <c r="DC79" s="1228"/>
    </row>
    <row r="80" spans="2:107" ht="12.75" x14ac:dyDescent="0.2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jmPF/+02aLMnQVhu7nqWSGrr2Q//ykA7QDY8oDI9yWT26pmgDlc5QufKB7o95R9y+fJtOl+OYlcRNTklfTBKkw==" saltValue="LascyLEMOCuKxYWuLYIS8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74C02-3837-473E-93A1-409532D0E411}">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503</v>
      </c>
    </row>
  </sheetData>
  <sheetProtection algorithmName="SHA-512" hashValue="xhWvaP0KJwhzon3ShW/MVxU1bIkxEmxGJ0tFohwISMyXk3gp8tKhdFFgp1FoZUiFr4Vr061ZUmo5jiHt/sYLzA==" saltValue="ZfDwR95081ZKHXZ7PxV1/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CEE9E-B44D-421B-999C-3502DB049EB6}">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503</v>
      </c>
    </row>
  </sheetData>
  <sheetProtection algorithmName="SHA-512" hashValue="uww5fiBO7lhBMo58cpTCub/2N32zzdoDuku21v/wraF06D/l+GqYYrgkcliihL+iTSMJCS1KB9O1/GrQwFRJTA==" saltValue="ntfkWreKtn+wpG3ytD4/7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56</v>
      </c>
      <c r="E2" s="147"/>
      <c r="F2" s="148" t="s">
        <v>553</v>
      </c>
      <c r="G2" s="149"/>
      <c r="H2" s="150"/>
    </row>
    <row r="3" spans="1:8" x14ac:dyDescent="0.25">
      <c r="A3" s="146" t="s">
        <v>546</v>
      </c>
      <c r="B3" s="151"/>
      <c r="C3" s="152"/>
      <c r="D3" s="153">
        <v>49645</v>
      </c>
      <c r="E3" s="154"/>
      <c r="F3" s="155">
        <v>114790</v>
      </c>
      <c r="G3" s="156"/>
      <c r="H3" s="157"/>
    </row>
    <row r="4" spans="1:8" x14ac:dyDescent="0.25">
      <c r="A4" s="158"/>
      <c r="B4" s="159"/>
      <c r="C4" s="160"/>
      <c r="D4" s="161">
        <v>21274</v>
      </c>
      <c r="E4" s="162"/>
      <c r="F4" s="163">
        <v>55601</v>
      </c>
      <c r="G4" s="164"/>
      <c r="H4" s="165"/>
    </row>
    <row r="5" spans="1:8" x14ac:dyDescent="0.25">
      <c r="A5" s="146" t="s">
        <v>548</v>
      </c>
      <c r="B5" s="151"/>
      <c r="C5" s="152"/>
      <c r="D5" s="153">
        <v>89002</v>
      </c>
      <c r="E5" s="154"/>
      <c r="F5" s="155">
        <v>126262</v>
      </c>
      <c r="G5" s="156"/>
      <c r="H5" s="157"/>
    </row>
    <row r="6" spans="1:8" x14ac:dyDescent="0.25">
      <c r="A6" s="158"/>
      <c r="B6" s="159"/>
      <c r="C6" s="160"/>
      <c r="D6" s="161">
        <v>18532</v>
      </c>
      <c r="E6" s="162"/>
      <c r="F6" s="163">
        <v>56769</v>
      </c>
      <c r="G6" s="164"/>
      <c r="H6" s="165"/>
    </row>
    <row r="7" spans="1:8" x14ac:dyDescent="0.25">
      <c r="A7" s="146" t="s">
        <v>549</v>
      </c>
      <c r="B7" s="151"/>
      <c r="C7" s="152"/>
      <c r="D7" s="153">
        <v>72195</v>
      </c>
      <c r="E7" s="154"/>
      <c r="F7" s="155">
        <v>126525</v>
      </c>
      <c r="G7" s="156"/>
      <c r="H7" s="157"/>
    </row>
    <row r="8" spans="1:8" x14ac:dyDescent="0.25">
      <c r="A8" s="158"/>
      <c r="B8" s="159"/>
      <c r="C8" s="160"/>
      <c r="D8" s="161">
        <v>29934</v>
      </c>
      <c r="E8" s="162"/>
      <c r="F8" s="163">
        <v>67052</v>
      </c>
      <c r="G8" s="164"/>
      <c r="H8" s="165"/>
    </row>
    <row r="9" spans="1:8" x14ac:dyDescent="0.25">
      <c r="A9" s="146" t="s">
        <v>550</v>
      </c>
      <c r="B9" s="151"/>
      <c r="C9" s="152"/>
      <c r="D9" s="153">
        <v>107982</v>
      </c>
      <c r="E9" s="154"/>
      <c r="F9" s="155">
        <v>122054</v>
      </c>
      <c r="G9" s="156"/>
      <c r="H9" s="157"/>
    </row>
    <row r="10" spans="1:8" x14ac:dyDescent="0.25">
      <c r="A10" s="158"/>
      <c r="B10" s="159"/>
      <c r="C10" s="160"/>
      <c r="D10" s="161">
        <v>49351</v>
      </c>
      <c r="E10" s="162"/>
      <c r="F10" s="163">
        <v>68298</v>
      </c>
      <c r="G10" s="164"/>
      <c r="H10" s="165"/>
    </row>
    <row r="11" spans="1:8" x14ac:dyDescent="0.25">
      <c r="A11" s="146" t="s">
        <v>551</v>
      </c>
      <c r="B11" s="151"/>
      <c r="C11" s="152"/>
      <c r="D11" s="153">
        <v>78426</v>
      </c>
      <c r="E11" s="154"/>
      <c r="F11" s="155">
        <v>111644</v>
      </c>
      <c r="G11" s="156"/>
      <c r="H11" s="157"/>
    </row>
    <row r="12" spans="1:8" x14ac:dyDescent="0.25">
      <c r="A12" s="158"/>
      <c r="B12" s="159"/>
      <c r="C12" s="166"/>
      <c r="D12" s="161">
        <v>63298</v>
      </c>
      <c r="E12" s="162"/>
      <c r="F12" s="163">
        <v>66606</v>
      </c>
      <c r="G12" s="164"/>
      <c r="H12" s="165"/>
    </row>
    <row r="13" spans="1:8" x14ac:dyDescent="0.25">
      <c r="A13" s="146"/>
      <c r="B13" s="151"/>
      <c r="C13" s="152"/>
      <c r="D13" s="153">
        <v>79450</v>
      </c>
      <c r="E13" s="154"/>
      <c r="F13" s="155">
        <v>120255</v>
      </c>
      <c r="G13" s="167"/>
      <c r="H13" s="157"/>
    </row>
    <row r="14" spans="1:8" x14ac:dyDescent="0.25">
      <c r="A14" s="158"/>
      <c r="B14" s="159"/>
      <c r="C14" s="160"/>
      <c r="D14" s="161">
        <v>36478</v>
      </c>
      <c r="E14" s="162"/>
      <c r="F14" s="163">
        <v>62865</v>
      </c>
      <c r="G14" s="164"/>
      <c r="H14" s="165"/>
    </row>
    <row r="17" spans="1:11" x14ac:dyDescent="0.25">
      <c r="A17" s="142" t="s">
        <v>57</v>
      </c>
    </row>
    <row r="18" spans="1:11" x14ac:dyDescent="0.2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5">
      <c r="A19" s="168" t="s">
        <v>58</v>
      </c>
      <c r="B19" s="168">
        <f>ROUND(VALUE(SUBSTITUTE(実質収支比率等に係る経年分析!F$48,"▲","-")),2)</f>
        <v>4.24</v>
      </c>
      <c r="C19" s="168">
        <f>ROUND(VALUE(SUBSTITUTE(実質収支比率等に係る経年分析!G$48,"▲","-")),2)</f>
        <v>6.39</v>
      </c>
      <c r="D19" s="168">
        <f>ROUND(VALUE(SUBSTITUTE(実質収支比率等に係る経年分析!H$48,"▲","-")),2)</f>
        <v>7.57</v>
      </c>
      <c r="E19" s="168">
        <f>ROUND(VALUE(SUBSTITUTE(実質収支比率等に係る経年分析!I$48,"▲","-")),2)</f>
        <v>23.7</v>
      </c>
      <c r="F19" s="168">
        <f>ROUND(VALUE(SUBSTITUTE(実質収支比率等に係る経年分析!J$48,"▲","-")),2)</f>
        <v>16.27</v>
      </c>
    </row>
    <row r="20" spans="1:11" x14ac:dyDescent="0.25">
      <c r="A20" s="168" t="s">
        <v>59</v>
      </c>
      <c r="B20" s="168">
        <f>ROUND(VALUE(SUBSTITUTE(実質収支比率等に係る経年分析!F$47,"▲","-")),2)</f>
        <v>12.28</v>
      </c>
      <c r="C20" s="168">
        <f>ROUND(VALUE(SUBSTITUTE(実質収支比率等に係る経年分析!G$47,"▲","-")),2)</f>
        <v>12.91</v>
      </c>
      <c r="D20" s="168">
        <f>ROUND(VALUE(SUBSTITUTE(実質収支比率等に係る経年分析!H$47,"▲","-")),2)</f>
        <v>12.25</v>
      </c>
      <c r="E20" s="168">
        <f>ROUND(VALUE(SUBSTITUTE(実質収支比率等に係る経年分析!I$47,"▲","-")),2)</f>
        <v>13.87</v>
      </c>
      <c r="F20" s="168">
        <f>ROUND(VALUE(SUBSTITUTE(実質収支比率等に係る経年分析!J$47,"▲","-")),2)</f>
        <v>22.13</v>
      </c>
    </row>
    <row r="21" spans="1:11" x14ac:dyDescent="0.25">
      <c r="A21" s="168" t="s">
        <v>60</v>
      </c>
      <c r="B21" s="168">
        <f>IF(ISNUMBER(VALUE(SUBSTITUTE(実質収支比率等に係る経年分析!F$49,"▲","-"))),ROUND(VALUE(SUBSTITUTE(実質収支比率等に係る経年分析!F$49,"▲","-")),2),NA())</f>
        <v>-0.68</v>
      </c>
      <c r="C21" s="168">
        <f>IF(ISNUMBER(VALUE(SUBSTITUTE(実質収支比率等に係る経年分析!G$49,"▲","-"))),ROUND(VALUE(SUBSTITUTE(実質収支比率等に係る経年分析!G$49,"▲","-")),2),NA())</f>
        <v>2.48</v>
      </c>
      <c r="D21" s="168">
        <f>IF(ISNUMBER(VALUE(SUBSTITUTE(実質収支比率等に係る経年分析!H$49,"▲","-"))),ROUND(VALUE(SUBSTITUTE(実質収支比率等に係る経年分析!H$49,"▲","-")),2),NA())</f>
        <v>1.51</v>
      </c>
      <c r="E21" s="168">
        <f>IF(ISNUMBER(VALUE(SUBSTITUTE(実質収支比率等に係る経年分析!I$49,"▲","-"))),ROUND(VALUE(SUBSTITUTE(実質収支比率等に係る経年分析!I$49,"▲","-")),2),NA())</f>
        <v>19.13</v>
      </c>
      <c r="F21" s="168">
        <f>IF(ISNUMBER(VALUE(SUBSTITUTE(実質収支比率等に係る経年分析!J$49,"▲","-"))),ROUND(VALUE(SUBSTITUTE(実質収支比率等に係る経年分析!J$49,"▲","-")),2),NA())</f>
        <v>0.18</v>
      </c>
    </row>
    <row r="24" spans="1:11" x14ac:dyDescent="0.25">
      <c r="A24" s="142" t="s">
        <v>61</v>
      </c>
    </row>
    <row r="25" spans="1:11" x14ac:dyDescent="0.2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5">
      <c r="A26" s="169"/>
      <c r="B26" s="169" t="s">
        <v>62</v>
      </c>
      <c r="C26" s="169" t="s">
        <v>63</v>
      </c>
      <c r="D26" s="169" t="s">
        <v>62</v>
      </c>
      <c r="E26" s="169" t="s">
        <v>63</v>
      </c>
      <c r="F26" s="169" t="s">
        <v>62</v>
      </c>
      <c r="G26" s="169" t="s">
        <v>63</v>
      </c>
      <c r="H26" s="169" t="s">
        <v>62</v>
      </c>
      <c r="I26" s="169" t="s">
        <v>63</v>
      </c>
      <c r="J26" s="169" t="s">
        <v>62</v>
      </c>
      <c r="K26" s="169" t="s">
        <v>63</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0.03</v>
      </c>
    </row>
    <row r="31" spans="1:11" x14ac:dyDescent="0.25">
      <c r="A31" s="169" t="str">
        <f>IF(連結実質赤字比率に係る赤字・黒字の構成分析!C$39="",NA(),連結実質赤字比率に係る赤字・黒字の構成分析!C$39)</f>
        <v>温泉事業特別会計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0.46</v>
      </c>
    </row>
    <row r="32" spans="1:11" x14ac:dyDescent="0.25">
      <c r="A32" s="169" t="str">
        <f>IF(連結実質赤字比率に係る赤字・黒字の構成分析!C$38="",NA(),連結実質赤字比率に係る赤字・黒字の構成分析!C$38)</f>
        <v>競輪事業特別会計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0.53</v>
      </c>
    </row>
    <row r="33" spans="1:16" x14ac:dyDescent="0.25">
      <c r="A33" s="169" t="str">
        <f>IF(連結実質赤字比率に係る赤字・黒字の構成分析!C$37="",NA(),連結実質赤字比率に係る赤字・黒字の構成分析!C$37)</f>
        <v>特定環境保全公共下水道事業会計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0.06</v>
      </c>
      <c r="D33" s="169">
        <f>IF(ROUND(VALUE(SUBSTITUTE(連結実質赤字比率に係る赤字・黒字の構成分析!G$37,"▲", "-")), 2) &lt; 0, ABS(ROUND(VALUE(SUBSTITUTE(連結実質赤字比率に係る赤字・黒字の構成分析!G$37,"▲", "-")), 2)), NA())</f>
        <v>0.56999999999999995</v>
      </c>
      <c r="E33" s="169" t="e">
        <f>IF(ROUND(VALUE(SUBSTITUTE(連結実質赤字比率に係る赤字・黒字の構成分析!G$37,"▲", "-")), 2) &gt;= 0, ABS(ROUND(VALUE(SUBSTITUTE(連結実質赤字比率に係る赤字・黒字の構成分析!G$37,"▲", "-")), 2)), NA())</f>
        <v>#N/A</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0.87</v>
      </c>
    </row>
    <row r="34" spans="1:16" x14ac:dyDescent="0.2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2.2599999999999998</v>
      </c>
    </row>
    <row r="35" spans="1:16" x14ac:dyDescent="0.2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2.4500000000000002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3.66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3.33</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4.2300000000000004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7.57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23.69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16.260000000000002</v>
      </c>
    </row>
    <row r="39" spans="1:16" x14ac:dyDescent="0.25">
      <c r="A39" s="142" t="s">
        <v>64</v>
      </c>
    </row>
    <row r="40" spans="1:16" x14ac:dyDescent="0.2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5">
      <c r="A41" s="170"/>
      <c r="B41" s="170" t="s">
        <v>65</v>
      </c>
      <c r="C41" s="170"/>
      <c r="D41" s="170" t="s">
        <v>66</v>
      </c>
      <c r="E41" s="170" t="s">
        <v>65</v>
      </c>
      <c r="F41" s="170"/>
      <c r="G41" s="170" t="s">
        <v>66</v>
      </c>
      <c r="H41" s="170" t="s">
        <v>65</v>
      </c>
      <c r="I41" s="170"/>
      <c r="J41" s="170" t="s">
        <v>66</v>
      </c>
      <c r="K41" s="170" t="s">
        <v>65</v>
      </c>
      <c r="L41" s="170"/>
      <c r="M41" s="170" t="s">
        <v>66</v>
      </c>
      <c r="N41" s="170" t="s">
        <v>65</v>
      </c>
      <c r="O41" s="170"/>
      <c r="P41" s="170" t="s">
        <v>66</v>
      </c>
    </row>
    <row r="42" spans="1:16" x14ac:dyDescent="0.25">
      <c r="A42" s="170" t="s">
        <v>67</v>
      </c>
      <c r="B42" s="170"/>
      <c r="C42" s="170"/>
      <c r="D42" s="170">
        <f>'実質公債費比率（分子）の構造'!K$52</f>
        <v>365</v>
      </c>
      <c r="E42" s="170"/>
      <c r="F42" s="170"/>
      <c r="G42" s="170">
        <f>'実質公債費比率（分子）の構造'!L$52</f>
        <v>354</v>
      </c>
      <c r="H42" s="170"/>
      <c r="I42" s="170"/>
      <c r="J42" s="170">
        <f>'実質公債費比率（分子）の構造'!M$52</f>
        <v>336</v>
      </c>
      <c r="K42" s="170"/>
      <c r="L42" s="170"/>
      <c r="M42" s="170">
        <f>'実質公債費比率（分子）の構造'!N$52</f>
        <v>337</v>
      </c>
      <c r="N42" s="170"/>
      <c r="O42" s="170"/>
      <c r="P42" s="170">
        <f>'実質公債費比率（分子）の構造'!O$52</f>
        <v>337</v>
      </c>
    </row>
    <row r="43" spans="1:16" x14ac:dyDescent="0.25">
      <c r="A43" s="170" t="s">
        <v>68</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69</v>
      </c>
      <c r="B44" s="170">
        <f>'実質公債費比率（分子）の構造'!K$50</f>
        <v>40</v>
      </c>
      <c r="C44" s="170"/>
      <c r="D44" s="170"/>
      <c r="E44" s="170">
        <f>'実質公債費比率（分子）の構造'!L$50</f>
        <v>32</v>
      </c>
      <c r="F44" s="170"/>
      <c r="G44" s="170"/>
      <c r="H44" s="170">
        <f>'実質公債費比率（分子）の構造'!M$50</f>
        <v>15</v>
      </c>
      <c r="I44" s="170"/>
      <c r="J44" s="170"/>
      <c r="K44" s="170">
        <f>'実質公債費比率（分子）の構造'!N$50</f>
        <v>19</v>
      </c>
      <c r="L44" s="170"/>
      <c r="M44" s="170"/>
      <c r="N44" s="170">
        <f>'実質公債費比率（分子）の構造'!O$50</f>
        <v>13</v>
      </c>
      <c r="O44" s="170"/>
      <c r="P44" s="170"/>
    </row>
    <row r="45" spans="1:16" x14ac:dyDescent="0.25">
      <c r="A45" s="170" t="s">
        <v>70</v>
      </c>
      <c r="B45" s="170">
        <f>'実質公債費比率（分子）の構造'!K$49</f>
        <v>38</v>
      </c>
      <c r="C45" s="170"/>
      <c r="D45" s="170"/>
      <c r="E45" s="170">
        <f>'実質公債費比率（分子）の構造'!L$49</f>
        <v>34</v>
      </c>
      <c r="F45" s="170"/>
      <c r="G45" s="170"/>
      <c r="H45" s="170">
        <f>'実質公債費比率（分子）の構造'!M$49</f>
        <v>36</v>
      </c>
      <c r="I45" s="170"/>
      <c r="J45" s="170"/>
      <c r="K45" s="170">
        <f>'実質公債費比率（分子）の構造'!N$49</f>
        <v>33</v>
      </c>
      <c r="L45" s="170"/>
      <c r="M45" s="170"/>
      <c r="N45" s="170">
        <f>'実質公債費比率（分子）の構造'!O$49</f>
        <v>34</v>
      </c>
      <c r="O45" s="170"/>
      <c r="P45" s="170"/>
    </row>
    <row r="46" spans="1:16" x14ac:dyDescent="0.25">
      <c r="A46" s="170" t="s">
        <v>71</v>
      </c>
      <c r="B46" s="170">
        <f>'実質公債費比率（分子）の構造'!K$48</f>
        <v>239</v>
      </c>
      <c r="C46" s="170"/>
      <c r="D46" s="170"/>
      <c r="E46" s="170">
        <f>'実質公債費比率（分子）の構造'!L$48</f>
        <v>187</v>
      </c>
      <c r="F46" s="170"/>
      <c r="G46" s="170"/>
      <c r="H46" s="170">
        <f>'実質公債費比率（分子）の構造'!M$48</f>
        <v>205</v>
      </c>
      <c r="I46" s="170"/>
      <c r="J46" s="170"/>
      <c r="K46" s="170">
        <f>'実質公債費比率（分子）の構造'!N$48</f>
        <v>212</v>
      </c>
      <c r="L46" s="170"/>
      <c r="M46" s="170"/>
      <c r="N46" s="170">
        <f>'実質公債費比率（分子）の構造'!O$48</f>
        <v>212</v>
      </c>
      <c r="O46" s="170"/>
      <c r="P46" s="170"/>
    </row>
    <row r="47" spans="1:16" x14ac:dyDescent="0.25">
      <c r="A47" s="170" t="s">
        <v>72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73</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74</v>
      </c>
      <c r="B49" s="170">
        <f>'実質公債費比率（分子）の構造'!K$45</f>
        <v>391</v>
      </c>
      <c r="C49" s="170"/>
      <c r="D49" s="170"/>
      <c r="E49" s="170">
        <f>'実質公債費比率（分子）の構造'!L$45</f>
        <v>393</v>
      </c>
      <c r="F49" s="170"/>
      <c r="G49" s="170"/>
      <c r="H49" s="170">
        <f>'実質公債費比率（分子）の構造'!M$45</f>
        <v>387</v>
      </c>
      <c r="I49" s="170"/>
      <c r="J49" s="170"/>
      <c r="K49" s="170">
        <f>'実質公債費比率（分子）の構造'!N$45</f>
        <v>403</v>
      </c>
      <c r="L49" s="170"/>
      <c r="M49" s="170"/>
      <c r="N49" s="170">
        <f>'実質公債費比率（分子）の構造'!O$45</f>
        <v>398</v>
      </c>
      <c r="O49" s="170"/>
      <c r="P49" s="170"/>
    </row>
    <row r="50" spans="1:16" x14ac:dyDescent="0.25">
      <c r="A50" s="170" t="s">
        <v>75</v>
      </c>
      <c r="B50" s="170" t="e">
        <f>NA()</f>
        <v>#N/A</v>
      </c>
      <c r="C50" s="170">
        <f>IF(ISNUMBER('実質公債費比率（分子）の構造'!K$53),'実質公債費比率（分子）の構造'!K$53,NA())</f>
        <v>343</v>
      </c>
      <c r="D50" s="170" t="e">
        <f>NA()</f>
        <v>#N/A</v>
      </c>
      <c r="E50" s="170" t="e">
        <f>NA()</f>
        <v>#N/A</v>
      </c>
      <c r="F50" s="170">
        <f>IF(ISNUMBER('実質公債費比率（分子）の構造'!L$53),'実質公債費比率（分子）の構造'!L$53,NA())</f>
        <v>292</v>
      </c>
      <c r="G50" s="170" t="e">
        <f>NA()</f>
        <v>#N/A</v>
      </c>
      <c r="H50" s="170" t="e">
        <f>NA()</f>
        <v>#N/A</v>
      </c>
      <c r="I50" s="170">
        <f>IF(ISNUMBER('実質公債費比率（分子）の構造'!M$53),'実質公債費比率（分子）の構造'!M$53,NA())</f>
        <v>307</v>
      </c>
      <c r="J50" s="170" t="e">
        <f>NA()</f>
        <v>#N/A</v>
      </c>
      <c r="K50" s="170" t="e">
        <f>NA()</f>
        <v>#N/A</v>
      </c>
      <c r="L50" s="170">
        <f>IF(ISNUMBER('実質公債費比率（分子）の構造'!N$53),'実質公債費比率（分子）の構造'!N$53,NA())</f>
        <v>330</v>
      </c>
      <c r="M50" s="170" t="e">
        <f>NA()</f>
        <v>#N/A</v>
      </c>
      <c r="N50" s="170" t="e">
        <f>NA()</f>
        <v>#N/A</v>
      </c>
      <c r="O50" s="170">
        <f>IF(ISNUMBER('実質公債費比率（分子）の構造'!O$53),'実質公債費比率（分子）の構造'!O$53,NA())</f>
        <v>320</v>
      </c>
      <c r="P50" s="170" t="e">
        <f>NA()</f>
        <v>#N/A</v>
      </c>
    </row>
    <row r="53" spans="1:16" x14ac:dyDescent="0.25">
      <c r="A53" s="142" t="s">
        <v>76</v>
      </c>
    </row>
    <row r="54" spans="1:16" x14ac:dyDescent="0.2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5">
      <c r="A55" s="169"/>
      <c r="B55" s="169" t="s">
        <v>77</v>
      </c>
      <c r="C55" s="169"/>
      <c r="D55" s="169" t="s">
        <v>78</v>
      </c>
      <c r="E55" s="169" t="s">
        <v>77</v>
      </c>
      <c r="F55" s="169"/>
      <c r="G55" s="169" t="s">
        <v>78</v>
      </c>
      <c r="H55" s="169" t="s">
        <v>77</v>
      </c>
      <c r="I55" s="169"/>
      <c r="J55" s="169" t="s">
        <v>78</v>
      </c>
      <c r="K55" s="169" t="s">
        <v>77</v>
      </c>
      <c r="L55" s="169"/>
      <c r="M55" s="169" t="s">
        <v>78</v>
      </c>
      <c r="N55" s="169" t="s">
        <v>77</v>
      </c>
      <c r="O55" s="169"/>
      <c r="P55" s="169" t="s">
        <v>78</v>
      </c>
    </row>
    <row r="56" spans="1:16" x14ac:dyDescent="0.25">
      <c r="A56" s="169" t="s">
        <v>45</v>
      </c>
      <c r="B56" s="169"/>
      <c r="C56" s="169"/>
      <c r="D56" s="169">
        <f>'将来負担比率（分子）の構造'!I$52</f>
        <v>3814</v>
      </c>
      <c r="E56" s="169"/>
      <c r="F56" s="169"/>
      <c r="G56" s="169">
        <f>'将来負担比率（分子）の構造'!J$52</f>
        <v>3795</v>
      </c>
      <c r="H56" s="169"/>
      <c r="I56" s="169"/>
      <c r="J56" s="169">
        <f>'将来負担比率（分子）の構造'!K$52</f>
        <v>3852</v>
      </c>
      <c r="K56" s="169"/>
      <c r="L56" s="169"/>
      <c r="M56" s="169">
        <f>'将来負担比率（分子）の構造'!L$52</f>
        <v>3736</v>
      </c>
      <c r="N56" s="169"/>
      <c r="O56" s="169"/>
      <c r="P56" s="169">
        <f>'将来負担比率（分子）の構造'!M$52</f>
        <v>3589</v>
      </c>
    </row>
    <row r="57" spans="1:16" x14ac:dyDescent="0.25">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5">
      <c r="A58" s="169" t="s">
        <v>43</v>
      </c>
      <c r="B58" s="169"/>
      <c r="C58" s="169"/>
      <c r="D58" s="169">
        <f>'将来負担比率（分子）の構造'!I$50</f>
        <v>483</v>
      </c>
      <c r="E58" s="169"/>
      <c r="F58" s="169"/>
      <c r="G58" s="169">
        <f>'将来負担比率（分子）の構造'!J$50</f>
        <v>449</v>
      </c>
      <c r="H58" s="169"/>
      <c r="I58" s="169"/>
      <c r="J58" s="169">
        <f>'将来負担比率（分子）の構造'!K$50</f>
        <v>537</v>
      </c>
      <c r="K58" s="169"/>
      <c r="L58" s="169"/>
      <c r="M58" s="169">
        <f>'将来負担比率（分子）の構造'!L$50</f>
        <v>665</v>
      </c>
      <c r="N58" s="169"/>
      <c r="O58" s="169"/>
      <c r="P58" s="169">
        <f>'将来負担比率（分子）の構造'!M$50</f>
        <v>902</v>
      </c>
    </row>
    <row r="59" spans="1:16" x14ac:dyDescent="0.2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37</v>
      </c>
      <c r="B62" s="169">
        <f>'将来負担比率（分子）の構造'!I$45</f>
        <v>767</v>
      </c>
      <c r="C62" s="169"/>
      <c r="D62" s="169"/>
      <c r="E62" s="169">
        <f>'将来負担比率（分子）の構造'!J$45</f>
        <v>735</v>
      </c>
      <c r="F62" s="169"/>
      <c r="G62" s="169"/>
      <c r="H62" s="169">
        <f>'将来負担比率（分子）の構造'!K$45</f>
        <v>658</v>
      </c>
      <c r="I62" s="169"/>
      <c r="J62" s="169"/>
      <c r="K62" s="169">
        <f>'将来負担比率（分子）の構造'!L$45</f>
        <v>632</v>
      </c>
      <c r="L62" s="169"/>
      <c r="M62" s="169"/>
      <c r="N62" s="169">
        <f>'将来負担比率（分子）の構造'!M$45</f>
        <v>656</v>
      </c>
      <c r="O62" s="169"/>
      <c r="P62" s="169"/>
    </row>
    <row r="63" spans="1:16" x14ac:dyDescent="0.25">
      <c r="A63" s="169" t="s">
        <v>36</v>
      </c>
      <c r="B63" s="169">
        <f>'将来負担比率（分子）の構造'!I$44</f>
        <v>206</v>
      </c>
      <c r="C63" s="169"/>
      <c r="D63" s="169"/>
      <c r="E63" s="169">
        <f>'将来負担比率（分子）の構造'!J$44</f>
        <v>189</v>
      </c>
      <c r="F63" s="169"/>
      <c r="G63" s="169"/>
      <c r="H63" s="169">
        <f>'将来負担比率（分子）の構造'!K$44</f>
        <v>177</v>
      </c>
      <c r="I63" s="169"/>
      <c r="J63" s="169"/>
      <c r="K63" s="169">
        <f>'将来負担比率（分子）の構造'!L$44</f>
        <v>145</v>
      </c>
      <c r="L63" s="169"/>
      <c r="M63" s="169"/>
      <c r="N63" s="169">
        <f>'将来負担比率（分子）の構造'!M$44</f>
        <v>115</v>
      </c>
      <c r="O63" s="169"/>
      <c r="P63" s="169"/>
    </row>
    <row r="64" spans="1:16" x14ac:dyDescent="0.25">
      <c r="A64" s="169" t="s">
        <v>35</v>
      </c>
      <c r="B64" s="169">
        <f>'将来負担比率（分子）の構造'!I$43</f>
        <v>2187</v>
      </c>
      <c r="C64" s="169"/>
      <c r="D64" s="169"/>
      <c r="E64" s="169">
        <f>'将来負担比率（分子）の構造'!J$43</f>
        <v>1869</v>
      </c>
      <c r="F64" s="169"/>
      <c r="G64" s="169"/>
      <c r="H64" s="169">
        <f>'将来負担比率（分子）の構造'!K$43</f>
        <v>1692</v>
      </c>
      <c r="I64" s="169"/>
      <c r="J64" s="169"/>
      <c r="K64" s="169">
        <f>'将来負担比率（分子）の構造'!L$43</f>
        <v>1628</v>
      </c>
      <c r="L64" s="169"/>
      <c r="M64" s="169"/>
      <c r="N64" s="169">
        <f>'将来負担比率（分子）の構造'!M$43</f>
        <v>1656</v>
      </c>
      <c r="O64" s="169"/>
      <c r="P64" s="169"/>
    </row>
    <row r="65" spans="1:16" x14ac:dyDescent="0.25">
      <c r="A65" s="169" t="s">
        <v>34</v>
      </c>
      <c r="B65" s="169">
        <f>'将来負担比率（分子）の構造'!I$42</f>
        <v>83</v>
      </c>
      <c r="C65" s="169"/>
      <c r="D65" s="169"/>
      <c r="E65" s="169">
        <f>'将来負担比率（分子）の構造'!J$42</f>
        <v>126</v>
      </c>
      <c r="F65" s="169"/>
      <c r="G65" s="169"/>
      <c r="H65" s="169">
        <f>'将来負担比率（分子）の構造'!K$42</f>
        <v>111</v>
      </c>
      <c r="I65" s="169"/>
      <c r="J65" s="169"/>
      <c r="K65" s="169">
        <f>'将来負担比率（分子）の構造'!L$42</f>
        <v>93</v>
      </c>
      <c r="L65" s="169"/>
      <c r="M65" s="169"/>
      <c r="N65" s="169">
        <f>'将来負担比率（分子）の構造'!M$42</f>
        <v>120</v>
      </c>
      <c r="O65" s="169"/>
      <c r="P65" s="169"/>
    </row>
    <row r="66" spans="1:16" x14ac:dyDescent="0.25">
      <c r="A66" s="169" t="s">
        <v>33</v>
      </c>
      <c r="B66" s="169">
        <f>'将来負担比率（分子）の構造'!I$41</f>
        <v>3027</v>
      </c>
      <c r="C66" s="169"/>
      <c r="D66" s="169"/>
      <c r="E66" s="169">
        <f>'将来負担比率（分子）の構造'!J$41</f>
        <v>3051</v>
      </c>
      <c r="F66" s="169"/>
      <c r="G66" s="169"/>
      <c r="H66" s="169">
        <f>'将来負担比率（分子）の構造'!K$41</f>
        <v>3046</v>
      </c>
      <c r="I66" s="169"/>
      <c r="J66" s="169"/>
      <c r="K66" s="169">
        <f>'将来負担比率（分子）の構造'!L$41</f>
        <v>3159</v>
      </c>
      <c r="L66" s="169"/>
      <c r="M66" s="169"/>
      <c r="N66" s="169">
        <f>'将来負担比率（分子）の構造'!M$41</f>
        <v>3154</v>
      </c>
      <c r="O66" s="169"/>
      <c r="P66" s="169"/>
    </row>
    <row r="67" spans="1:16" x14ac:dyDescent="0.25">
      <c r="A67" s="169" t="s">
        <v>79</v>
      </c>
      <c r="B67" s="169" t="e">
        <f>NA()</f>
        <v>#N/A</v>
      </c>
      <c r="C67" s="169">
        <f>IF(ISNUMBER('将来負担比率（分子）の構造'!I$53), IF('将来負担比率（分子）の構造'!I$53 &lt; 0, 0, '将来負担比率（分子）の構造'!I$53), NA())</f>
        <v>1972</v>
      </c>
      <c r="D67" s="169" t="e">
        <f>NA()</f>
        <v>#N/A</v>
      </c>
      <c r="E67" s="169" t="e">
        <f>NA()</f>
        <v>#N/A</v>
      </c>
      <c r="F67" s="169">
        <f>IF(ISNUMBER('将来負担比率（分子）の構造'!J$53), IF('将来負担比率（分子）の構造'!J$53 &lt; 0, 0, '将来負担比率（分子）の構造'!J$53), NA())</f>
        <v>1726</v>
      </c>
      <c r="G67" s="169" t="e">
        <f>NA()</f>
        <v>#N/A</v>
      </c>
      <c r="H67" s="169" t="e">
        <f>NA()</f>
        <v>#N/A</v>
      </c>
      <c r="I67" s="169">
        <f>IF(ISNUMBER('将来負担比率（分子）の構造'!K$53), IF('将来負担比率（分子）の構造'!K$53 &lt; 0, 0, '将来負担比率（分子）の構造'!K$53), NA())</f>
        <v>1296</v>
      </c>
      <c r="J67" s="169" t="e">
        <f>NA()</f>
        <v>#N/A</v>
      </c>
      <c r="K67" s="169" t="e">
        <f>NA()</f>
        <v>#N/A</v>
      </c>
      <c r="L67" s="169">
        <f>IF(ISNUMBER('将来負担比率（分子）の構造'!L$53), IF('将来負担比率（分子）の構造'!L$53 &lt; 0, 0, '将来負担比率（分子）の構造'!L$53), NA())</f>
        <v>1256</v>
      </c>
      <c r="M67" s="169" t="e">
        <f>NA()</f>
        <v>#N/A</v>
      </c>
      <c r="N67" s="169" t="e">
        <f>NA()</f>
        <v>#N/A</v>
      </c>
      <c r="O67" s="169">
        <f>IF(ISNUMBER('将来負担比率（分子）の構造'!M$53), IF('将来負担比率（分子）の構造'!M$53 &lt; 0, 0, '将来負担比率（分子）の構造'!M$53), NA())</f>
        <v>1210</v>
      </c>
      <c r="P67" s="169" t="e">
        <f>NA()</f>
        <v>#N/A</v>
      </c>
    </row>
    <row r="70" spans="1:16" x14ac:dyDescent="0.25">
      <c r="A70" s="171" t="s">
        <v>80</v>
      </c>
      <c r="B70" s="171"/>
      <c r="C70" s="171"/>
      <c r="D70" s="171"/>
      <c r="E70" s="171"/>
      <c r="F70" s="171"/>
    </row>
    <row r="71" spans="1:16" x14ac:dyDescent="0.25">
      <c r="A71" s="172"/>
      <c r="B71" s="172" t="str">
        <f>基金残高に係る経年分析!F54</f>
        <v>R02</v>
      </c>
      <c r="C71" s="172" t="str">
        <f>基金残高に係る経年分析!G54</f>
        <v>R03</v>
      </c>
      <c r="D71" s="172" t="str">
        <f>基金残高に係る経年分析!H54</f>
        <v>R04</v>
      </c>
    </row>
    <row r="72" spans="1:16" x14ac:dyDescent="0.25">
      <c r="A72" s="172" t="s">
        <v>81</v>
      </c>
      <c r="B72" s="173">
        <f>基金残高に係る経年分析!F55</f>
        <v>322</v>
      </c>
      <c r="C72" s="173">
        <f>基金残高に係る経年分析!G55</f>
        <v>393</v>
      </c>
      <c r="D72" s="173">
        <f>基金残高に係る経年分析!H55</f>
        <v>616</v>
      </c>
    </row>
    <row r="73" spans="1:16" x14ac:dyDescent="0.25">
      <c r="A73" s="172" t="s">
        <v>82</v>
      </c>
      <c r="B73" s="173">
        <f>基金残高に係る経年分析!F56</f>
        <v>13</v>
      </c>
      <c r="C73" s="173">
        <f>基金残高に係る経年分析!G56</f>
        <v>13</v>
      </c>
      <c r="D73" s="173">
        <f>基金残高に係る経年分析!H56</f>
        <v>14</v>
      </c>
    </row>
    <row r="74" spans="1:16" x14ac:dyDescent="0.25">
      <c r="A74" s="172" t="s">
        <v>83</v>
      </c>
      <c r="B74" s="173">
        <f>基金残高に係る経年分析!F57</f>
        <v>201</v>
      </c>
      <c r="C74" s="173">
        <f>基金残高に係る経年分析!G57</f>
        <v>259</v>
      </c>
      <c r="D74" s="173">
        <f>基金残高に係る経年分析!H57</f>
        <v>273</v>
      </c>
    </row>
  </sheetData>
  <sheetProtection algorithmName="SHA-512" hashValue="il7ZRpjE721m4rS1wOGlsM7Kfhm0w5GtpCVP5iPEHtqR4fvSMff+GlxK71TpsKPUZ+EmPKNaCvXdjw+m9m/lgg==" saltValue="RcTvgiAKLgO15VD3Oj16t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215</v>
      </c>
      <c r="DI1" s="731"/>
      <c r="DJ1" s="731"/>
      <c r="DK1" s="731"/>
      <c r="DL1" s="731"/>
      <c r="DM1" s="731"/>
      <c r="DN1" s="732"/>
      <c r="DO1" s="208"/>
      <c r="DP1" s="730" t="s">
        <v>216</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217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92" t="s">
        <v>218</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219</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220</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25">
      <c r="B4" s="692" t="s">
        <v>1</v>
      </c>
      <c r="C4" s="693"/>
      <c r="D4" s="693"/>
      <c r="E4" s="693"/>
      <c r="F4" s="693"/>
      <c r="G4" s="693"/>
      <c r="H4" s="693"/>
      <c r="I4" s="693"/>
      <c r="J4" s="693"/>
      <c r="K4" s="693"/>
      <c r="L4" s="693"/>
      <c r="M4" s="693"/>
      <c r="N4" s="693"/>
      <c r="O4" s="693"/>
      <c r="P4" s="693"/>
      <c r="Q4" s="694"/>
      <c r="R4" s="692" t="s">
        <v>221</v>
      </c>
      <c r="S4" s="693"/>
      <c r="T4" s="693"/>
      <c r="U4" s="693"/>
      <c r="V4" s="693"/>
      <c r="W4" s="693"/>
      <c r="X4" s="693"/>
      <c r="Y4" s="694"/>
      <c r="Z4" s="692" t="s">
        <v>222</v>
      </c>
      <c r="AA4" s="693"/>
      <c r="AB4" s="693"/>
      <c r="AC4" s="694"/>
      <c r="AD4" s="692" t="s">
        <v>223</v>
      </c>
      <c r="AE4" s="693"/>
      <c r="AF4" s="693"/>
      <c r="AG4" s="693"/>
      <c r="AH4" s="693"/>
      <c r="AI4" s="693"/>
      <c r="AJ4" s="693"/>
      <c r="AK4" s="694"/>
      <c r="AL4" s="692" t="s">
        <v>222</v>
      </c>
      <c r="AM4" s="693"/>
      <c r="AN4" s="693"/>
      <c r="AO4" s="694"/>
      <c r="AP4" s="733" t="s">
        <v>224</v>
      </c>
      <c r="AQ4" s="733"/>
      <c r="AR4" s="733"/>
      <c r="AS4" s="733"/>
      <c r="AT4" s="733"/>
      <c r="AU4" s="733"/>
      <c r="AV4" s="733"/>
      <c r="AW4" s="733"/>
      <c r="AX4" s="733"/>
      <c r="AY4" s="733"/>
      <c r="AZ4" s="733"/>
      <c r="BA4" s="733"/>
      <c r="BB4" s="733"/>
      <c r="BC4" s="733"/>
      <c r="BD4" s="733"/>
      <c r="BE4" s="733"/>
      <c r="BF4" s="733"/>
      <c r="BG4" s="733" t="s">
        <v>225</v>
      </c>
      <c r="BH4" s="733"/>
      <c r="BI4" s="733"/>
      <c r="BJ4" s="733"/>
      <c r="BK4" s="733"/>
      <c r="BL4" s="733"/>
      <c r="BM4" s="733"/>
      <c r="BN4" s="733"/>
      <c r="BO4" s="733" t="s">
        <v>222</v>
      </c>
      <c r="BP4" s="733"/>
      <c r="BQ4" s="733"/>
      <c r="BR4" s="733"/>
      <c r="BS4" s="733" t="s">
        <v>226</v>
      </c>
      <c r="BT4" s="733"/>
      <c r="BU4" s="733"/>
      <c r="BV4" s="733"/>
      <c r="BW4" s="733"/>
      <c r="BX4" s="733"/>
      <c r="BY4" s="733"/>
      <c r="BZ4" s="733"/>
      <c r="CA4" s="733"/>
      <c r="CB4" s="733"/>
      <c r="CD4" s="692" t="s">
        <v>227</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25">
      <c r="B5" s="689" t="s">
        <v>228</v>
      </c>
      <c r="C5" s="690"/>
      <c r="D5" s="690"/>
      <c r="E5" s="690"/>
      <c r="F5" s="690"/>
      <c r="G5" s="690"/>
      <c r="H5" s="690"/>
      <c r="I5" s="690"/>
      <c r="J5" s="690"/>
      <c r="K5" s="690"/>
      <c r="L5" s="690"/>
      <c r="M5" s="690"/>
      <c r="N5" s="690"/>
      <c r="O5" s="690"/>
      <c r="P5" s="690"/>
      <c r="Q5" s="691"/>
      <c r="R5" s="686">
        <v>1037902</v>
      </c>
      <c r="S5" s="687"/>
      <c r="T5" s="687"/>
      <c r="U5" s="687"/>
      <c r="V5" s="687"/>
      <c r="W5" s="687"/>
      <c r="X5" s="687"/>
      <c r="Y5" s="715"/>
      <c r="Z5" s="728">
        <v>16.899999999999999</v>
      </c>
      <c r="AA5" s="728"/>
      <c r="AB5" s="728"/>
      <c r="AC5" s="728"/>
      <c r="AD5" s="729">
        <v>1037902</v>
      </c>
      <c r="AE5" s="729"/>
      <c r="AF5" s="729"/>
      <c r="AG5" s="729"/>
      <c r="AH5" s="729"/>
      <c r="AI5" s="729"/>
      <c r="AJ5" s="729"/>
      <c r="AK5" s="729"/>
      <c r="AL5" s="716">
        <v>36.1</v>
      </c>
      <c r="AM5" s="698"/>
      <c r="AN5" s="698"/>
      <c r="AO5" s="717"/>
      <c r="AP5" s="689" t="s">
        <v>229</v>
      </c>
      <c r="AQ5" s="690"/>
      <c r="AR5" s="690"/>
      <c r="AS5" s="690"/>
      <c r="AT5" s="690"/>
      <c r="AU5" s="690"/>
      <c r="AV5" s="690"/>
      <c r="AW5" s="690"/>
      <c r="AX5" s="690"/>
      <c r="AY5" s="690"/>
      <c r="AZ5" s="690"/>
      <c r="BA5" s="690"/>
      <c r="BB5" s="690"/>
      <c r="BC5" s="690"/>
      <c r="BD5" s="690"/>
      <c r="BE5" s="690"/>
      <c r="BF5" s="691"/>
      <c r="BG5" s="634">
        <v>1030816</v>
      </c>
      <c r="BH5" s="635"/>
      <c r="BI5" s="635"/>
      <c r="BJ5" s="635"/>
      <c r="BK5" s="635"/>
      <c r="BL5" s="635"/>
      <c r="BM5" s="635"/>
      <c r="BN5" s="636"/>
      <c r="BO5" s="672">
        <v>99.3</v>
      </c>
      <c r="BP5" s="672"/>
      <c r="BQ5" s="672"/>
      <c r="BR5" s="672"/>
      <c r="BS5" s="673">
        <v>41744</v>
      </c>
      <c r="BT5" s="673"/>
      <c r="BU5" s="673"/>
      <c r="BV5" s="673"/>
      <c r="BW5" s="673"/>
      <c r="BX5" s="673"/>
      <c r="BY5" s="673"/>
      <c r="BZ5" s="673"/>
      <c r="CA5" s="673"/>
      <c r="CB5" s="708"/>
      <c r="CD5" s="692" t="s">
        <v>224</v>
      </c>
      <c r="CE5" s="693"/>
      <c r="CF5" s="693"/>
      <c r="CG5" s="693"/>
      <c r="CH5" s="693"/>
      <c r="CI5" s="693"/>
      <c r="CJ5" s="693"/>
      <c r="CK5" s="693"/>
      <c r="CL5" s="693"/>
      <c r="CM5" s="693"/>
      <c r="CN5" s="693"/>
      <c r="CO5" s="693"/>
      <c r="CP5" s="693"/>
      <c r="CQ5" s="694"/>
      <c r="CR5" s="692" t="s">
        <v>230</v>
      </c>
      <c r="CS5" s="693"/>
      <c r="CT5" s="693"/>
      <c r="CU5" s="693"/>
      <c r="CV5" s="693"/>
      <c r="CW5" s="693"/>
      <c r="CX5" s="693"/>
      <c r="CY5" s="694"/>
      <c r="CZ5" s="692" t="s">
        <v>222</v>
      </c>
      <c r="DA5" s="693"/>
      <c r="DB5" s="693"/>
      <c r="DC5" s="694"/>
      <c r="DD5" s="692" t="s">
        <v>231</v>
      </c>
      <c r="DE5" s="693"/>
      <c r="DF5" s="693"/>
      <c r="DG5" s="693"/>
      <c r="DH5" s="693"/>
      <c r="DI5" s="693"/>
      <c r="DJ5" s="693"/>
      <c r="DK5" s="693"/>
      <c r="DL5" s="693"/>
      <c r="DM5" s="693"/>
      <c r="DN5" s="693"/>
      <c r="DO5" s="693"/>
      <c r="DP5" s="694"/>
      <c r="DQ5" s="692" t="s">
        <v>232</v>
      </c>
      <c r="DR5" s="693"/>
      <c r="DS5" s="693"/>
      <c r="DT5" s="693"/>
      <c r="DU5" s="693"/>
      <c r="DV5" s="693"/>
      <c r="DW5" s="693"/>
      <c r="DX5" s="693"/>
      <c r="DY5" s="693"/>
      <c r="DZ5" s="693"/>
      <c r="EA5" s="693"/>
      <c r="EB5" s="693"/>
      <c r="EC5" s="694"/>
    </row>
    <row r="6" spans="2:143" ht="11.25" customHeight="1" x14ac:dyDescent="0.25">
      <c r="B6" s="631" t="s">
        <v>233</v>
      </c>
      <c r="C6" s="632"/>
      <c r="D6" s="632"/>
      <c r="E6" s="632"/>
      <c r="F6" s="632"/>
      <c r="G6" s="632"/>
      <c r="H6" s="632"/>
      <c r="I6" s="632"/>
      <c r="J6" s="632"/>
      <c r="K6" s="632"/>
      <c r="L6" s="632"/>
      <c r="M6" s="632"/>
      <c r="N6" s="632"/>
      <c r="O6" s="632"/>
      <c r="P6" s="632"/>
      <c r="Q6" s="633"/>
      <c r="R6" s="634">
        <v>44751</v>
      </c>
      <c r="S6" s="635"/>
      <c r="T6" s="635"/>
      <c r="U6" s="635"/>
      <c r="V6" s="635"/>
      <c r="W6" s="635"/>
      <c r="X6" s="635"/>
      <c r="Y6" s="636"/>
      <c r="Z6" s="672">
        <v>0.7</v>
      </c>
      <c r="AA6" s="672"/>
      <c r="AB6" s="672"/>
      <c r="AC6" s="672"/>
      <c r="AD6" s="673">
        <v>44751</v>
      </c>
      <c r="AE6" s="673"/>
      <c r="AF6" s="673"/>
      <c r="AG6" s="673"/>
      <c r="AH6" s="673"/>
      <c r="AI6" s="673"/>
      <c r="AJ6" s="673"/>
      <c r="AK6" s="673"/>
      <c r="AL6" s="637">
        <v>1.6</v>
      </c>
      <c r="AM6" s="638"/>
      <c r="AN6" s="638"/>
      <c r="AO6" s="674"/>
      <c r="AP6" s="631" t="s">
        <v>234</v>
      </c>
      <c r="AQ6" s="632"/>
      <c r="AR6" s="632"/>
      <c r="AS6" s="632"/>
      <c r="AT6" s="632"/>
      <c r="AU6" s="632"/>
      <c r="AV6" s="632"/>
      <c r="AW6" s="632"/>
      <c r="AX6" s="632"/>
      <c r="AY6" s="632"/>
      <c r="AZ6" s="632"/>
      <c r="BA6" s="632"/>
      <c r="BB6" s="632"/>
      <c r="BC6" s="632"/>
      <c r="BD6" s="632"/>
      <c r="BE6" s="632"/>
      <c r="BF6" s="633"/>
      <c r="BG6" s="634">
        <v>1030816</v>
      </c>
      <c r="BH6" s="635"/>
      <c r="BI6" s="635"/>
      <c r="BJ6" s="635"/>
      <c r="BK6" s="635"/>
      <c r="BL6" s="635"/>
      <c r="BM6" s="635"/>
      <c r="BN6" s="636"/>
      <c r="BO6" s="672">
        <v>99.3</v>
      </c>
      <c r="BP6" s="672"/>
      <c r="BQ6" s="672"/>
      <c r="BR6" s="672"/>
      <c r="BS6" s="673">
        <v>41744</v>
      </c>
      <c r="BT6" s="673"/>
      <c r="BU6" s="673"/>
      <c r="BV6" s="673"/>
      <c r="BW6" s="673"/>
      <c r="BX6" s="673"/>
      <c r="BY6" s="673"/>
      <c r="BZ6" s="673"/>
      <c r="CA6" s="673"/>
      <c r="CB6" s="708"/>
      <c r="CD6" s="689" t="s">
        <v>235</v>
      </c>
      <c r="CE6" s="690"/>
      <c r="CF6" s="690"/>
      <c r="CG6" s="690"/>
      <c r="CH6" s="690"/>
      <c r="CI6" s="690"/>
      <c r="CJ6" s="690"/>
      <c r="CK6" s="690"/>
      <c r="CL6" s="690"/>
      <c r="CM6" s="690"/>
      <c r="CN6" s="690"/>
      <c r="CO6" s="690"/>
      <c r="CP6" s="690"/>
      <c r="CQ6" s="691"/>
      <c r="CR6" s="634">
        <v>62749</v>
      </c>
      <c r="CS6" s="635"/>
      <c r="CT6" s="635"/>
      <c r="CU6" s="635"/>
      <c r="CV6" s="635"/>
      <c r="CW6" s="635"/>
      <c r="CX6" s="635"/>
      <c r="CY6" s="636"/>
      <c r="CZ6" s="716">
        <v>1.2</v>
      </c>
      <c r="DA6" s="698"/>
      <c r="DB6" s="698"/>
      <c r="DC6" s="718"/>
      <c r="DD6" s="640" t="s">
        <v>130</v>
      </c>
      <c r="DE6" s="635"/>
      <c r="DF6" s="635"/>
      <c r="DG6" s="635"/>
      <c r="DH6" s="635"/>
      <c r="DI6" s="635"/>
      <c r="DJ6" s="635"/>
      <c r="DK6" s="635"/>
      <c r="DL6" s="635"/>
      <c r="DM6" s="635"/>
      <c r="DN6" s="635"/>
      <c r="DO6" s="635"/>
      <c r="DP6" s="636"/>
      <c r="DQ6" s="640">
        <v>62749</v>
      </c>
      <c r="DR6" s="635"/>
      <c r="DS6" s="635"/>
      <c r="DT6" s="635"/>
      <c r="DU6" s="635"/>
      <c r="DV6" s="635"/>
      <c r="DW6" s="635"/>
      <c r="DX6" s="635"/>
      <c r="DY6" s="635"/>
      <c r="DZ6" s="635"/>
      <c r="EA6" s="635"/>
      <c r="EB6" s="635"/>
      <c r="EC6" s="671"/>
    </row>
    <row r="7" spans="2:143" ht="11.25" customHeight="1" x14ac:dyDescent="0.25">
      <c r="B7" s="631" t="s">
        <v>236</v>
      </c>
      <c r="C7" s="632"/>
      <c r="D7" s="632"/>
      <c r="E7" s="632"/>
      <c r="F7" s="632"/>
      <c r="G7" s="632"/>
      <c r="H7" s="632"/>
      <c r="I7" s="632"/>
      <c r="J7" s="632"/>
      <c r="K7" s="632"/>
      <c r="L7" s="632"/>
      <c r="M7" s="632"/>
      <c r="N7" s="632"/>
      <c r="O7" s="632"/>
      <c r="P7" s="632"/>
      <c r="Q7" s="633"/>
      <c r="R7" s="634">
        <v>286</v>
      </c>
      <c r="S7" s="635"/>
      <c r="T7" s="635"/>
      <c r="U7" s="635"/>
      <c r="V7" s="635"/>
      <c r="W7" s="635"/>
      <c r="X7" s="635"/>
      <c r="Y7" s="636"/>
      <c r="Z7" s="672">
        <v>0</v>
      </c>
      <c r="AA7" s="672"/>
      <c r="AB7" s="672"/>
      <c r="AC7" s="672"/>
      <c r="AD7" s="673">
        <v>286</v>
      </c>
      <c r="AE7" s="673"/>
      <c r="AF7" s="673"/>
      <c r="AG7" s="673"/>
      <c r="AH7" s="673"/>
      <c r="AI7" s="673"/>
      <c r="AJ7" s="673"/>
      <c r="AK7" s="673"/>
      <c r="AL7" s="637">
        <v>0</v>
      </c>
      <c r="AM7" s="638"/>
      <c r="AN7" s="638"/>
      <c r="AO7" s="674"/>
      <c r="AP7" s="631" t="s">
        <v>237</v>
      </c>
      <c r="AQ7" s="632"/>
      <c r="AR7" s="632"/>
      <c r="AS7" s="632"/>
      <c r="AT7" s="632"/>
      <c r="AU7" s="632"/>
      <c r="AV7" s="632"/>
      <c r="AW7" s="632"/>
      <c r="AX7" s="632"/>
      <c r="AY7" s="632"/>
      <c r="AZ7" s="632"/>
      <c r="BA7" s="632"/>
      <c r="BB7" s="632"/>
      <c r="BC7" s="632"/>
      <c r="BD7" s="632"/>
      <c r="BE7" s="632"/>
      <c r="BF7" s="633"/>
      <c r="BG7" s="634">
        <v>486645</v>
      </c>
      <c r="BH7" s="635"/>
      <c r="BI7" s="635"/>
      <c r="BJ7" s="635"/>
      <c r="BK7" s="635"/>
      <c r="BL7" s="635"/>
      <c r="BM7" s="635"/>
      <c r="BN7" s="636"/>
      <c r="BO7" s="672">
        <v>46.9</v>
      </c>
      <c r="BP7" s="672"/>
      <c r="BQ7" s="672"/>
      <c r="BR7" s="672"/>
      <c r="BS7" s="673">
        <v>41744</v>
      </c>
      <c r="BT7" s="673"/>
      <c r="BU7" s="673"/>
      <c r="BV7" s="673"/>
      <c r="BW7" s="673"/>
      <c r="BX7" s="673"/>
      <c r="BY7" s="673"/>
      <c r="BZ7" s="673"/>
      <c r="CA7" s="673"/>
      <c r="CB7" s="708"/>
      <c r="CD7" s="631" t="s">
        <v>238</v>
      </c>
      <c r="CE7" s="632"/>
      <c r="CF7" s="632"/>
      <c r="CG7" s="632"/>
      <c r="CH7" s="632"/>
      <c r="CI7" s="632"/>
      <c r="CJ7" s="632"/>
      <c r="CK7" s="632"/>
      <c r="CL7" s="632"/>
      <c r="CM7" s="632"/>
      <c r="CN7" s="632"/>
      <c r="CO7" s="632"/>
      <c r="CP7" s="632"/>
      <c r="CQ7" s="633"/>
      <c r="CR7" s="634">
        <v>1548511</v>
      </c>
      <c r="CS7" s="635"/>
      <c r="CT7" s="635"/>
      <c r="CU7" s="635"/>
      <c r="CV7" s="635"/>
      <c r="CW7" s="635"/>
      <c r="CX7" s="635"/>
      <c r="CY7" s="636"/>
      <c r="CZ7" s="672">
        <v>28.4</v>
      </c>
      <c r="DA7" s="672"/>
      <c r="DB7" s="672"/>
      <c r="DC7" s="672"/>
      <c r="DD7" s="640">
        <v>335115</v>
      </c>
      <c r="DE7" s="635"/>
      <c r="DF7" s="635"/>
      <c r="DG7" s="635"/>
      <c r="DH7" s="635"/>
      <c r="DI7" s="635"/>
      <c r="DJ7" s="635"/>
      <c r="DK7" s="635"/>
      <c r="DL7" s="635"/>
      <c r="DM7" s="635"/>
      <c r="DN7" s="635"/>
      <c r="DO7" s="635"/>
      <c r="DP7" s="636"/>
      <c r="DQ7" s="640">
        <v>476918</v>
      </c>
      <c r="DR7" s="635"/>
      <c r="DS7" s="635"/>
      <c r="DT7" s="635"/>
      <c r="DU7" s="635"/>
      <c r="DV7" s="635"/>
      <c r="DW7" s="635"/>
      <c r="DX7" s="635"/>
      <c r="DY7" s="635"/>
      <c r="DZ7" s="635"/>
      <c r="EA7" s="635"/>
      <c r="EB7" s="635"/>
      <c r="EC7" s="671"/>
    </row>
    <row r="8" spans="2:143" ht="11.25" customHeight="1" x14ac:dyDescent="0.25">
      <c r="B8" s="631" t="s">
        <v>239</v>
      </c>
      <c r="C8" s="632"/>
      <c r="D8" s="632"/>
      <c r="E8" s="632"/>
      <c r="F8" s="632"/>
      <c r="G8" s="632"/>
      <c r="H8" s="632"/>
      <c r="I8" s="632"/>
      <c r="J8" s="632"/>
      <c r="K8" s="632"/>
      <c r="L8" s="632"/>
      <c r="M8" s="632"/>
      <c r="N8" s="632"/>
      <c r="O8" s="632"/>
      <c r="P8" s="632"/>
      <c r="Q8" s="633"/>
      <c r="R8" s="634">
        <v>4145</v>
      </c>
      <c r="S8" s="635"/>
      <c r="T8" s="635"/>
      <c r="U8" s="635"/>
      <c r="V8" s="635"/>
      <c r="W8" s="635"/>
      <c r="X8" s="635"/>
      <c r="Y8" s="636"/>
      <c r="Z8" s="672">
        <v>0.1</v>
      </c>
      <c r="AA8" s="672"/>
      <c r="AB8" s="672"/>
      <c r="AC8" s="672"/>
      <c r="AD8" s="673">
        <v>4145</v>
      </c>
      <c r="AE8" s="673"/>
      <c r="AF8" s="673"/>
      <c r="AG8" s="673"/>
      <c r="AH8" s="673"/>
      <c r="AI8" s="673"/>
      <c r="AJ8" s="673"/>
      <c r="AK8" s="673"/>
      <c r="AL8" s="637">
        <v>0.1</v>
      </c>
      <c r="AM8" s="638"/>
      <c r="AN8" s="638"/>
      <c r="AO8" s="674"/>
      <c r="AP8" s="631" t="s">
        <v>240</v>
      </c>
      <c r="AQ8" s="632"/>
      <c r="AR8" s="632"/>
      <c r="AS8" s="632"/>
      <c r="AT8" s="632"/>
      <c r="AU8" s="632"/>
      <c r="AV8" s="632"/>
      <c r="AW8" s="632"/>
      <c r="AX8" s="632"/>
      <c r="AY8" s="632"/>
      <c r="AZ8" s="632"/>
      <c r="BA8" s="632"/>
      <c r="BB8" s="632"/>
      <c r="BC8" s="632"/>
      <c r="BD8" s="632"/>
      <c r="BE8" s="632"/>
      <c r="BF8" s="633"/>
      <c r="BG8" s="634">
        <v>14780</v>
      </c>
      <c r="BH8" s="635"/>
      <c r="BI8" s="635"/>
      <c r="BJ8" s="635"/>
      <c r="BK8" s="635"/>
      <c r="BL8" s="635"/>
      <c r="BM8" s="635"/>
      <c r="BN8" s="636"/>
      <c r="BO8" s="672">
        <v>1.4</v>
      </c>
      <c r="BP8" s="672"/>
      <c r="BQ8" s="672"/>
      <c r="BR8" s="672"/>
      <c r="BS8" s="673" t="s">
        <v>241</v>
      </c>
      <c r="BT8" s="673"/>
      <c r="BU8" s="673"/>
      <c r="BV8" s="673"/>
      <c r="BW8" s="673"/>
      <c r="BX8" s="673"/>
      <c r="BY8" s="673"/>
      <c r="BZ8" s="673"/>
      <c r="CA8" s="673"/>
      <c r="CB8" s="708"/>
      <c r="CD8" s="631" t="s">
        <v>242</v>
      </c>
      <c r="CE8" s="632"/>
      <c r="CF8" s="632"/>
      <c r="CG8" s="632"/>
      <c r="CH8" s="632"/>
      <c r="CI8" s="632"/>
      <c r="CJ8" s="632"/>
      <c r="CK8" s="632"/>
      <c r="CL8" s="632"/>
      <c r="CM8" s="632"/>
      <c r="CN8" s="632"/>
      <c r="CO8" s="632"/>
      <c r="CP8" s="632"/>
      <c r="CQ8" s="633"/>
      <c r="CR8" s="634">
        <v>1120457</v>
      </c>
      <c r="CS8" s="635"/>
      <c r="CT8" s="635"/>
      <c r="CU8" s="635"/>
      <c r="CV8" s="635"/>
      <c r="CW8" s="635"/>
      <c r="CX8" s="635"/>
      <c r="CY8" s="636"/>
      <c r="CZ8" s="672">
        <v>20.6</v>
      </c>
      <c r="DA8" s="672"/>
      <c r="DB8" s="672"/>
      <c r="DC8" s="672"/>
      <c r="DD8" s="640">
        <v>10169</v>
      </c>
      <c r="DE8" s="635"/>
      <c r="DF8" s="635"/>
      <c r="DG8" s="635"/>
      <c r="DH8" s="635"/>
      <c r="DI8" s="635"/>
      <c r="DJ8" s="635"/>
      <c r="DK8" s="635"/>
      <c r="DL8" s="635"/>
      <c r="DM8" s="635"/>
      <c r="DN8" s="635"/>
      <c r="DO8" s="635"/>
      <c r="DP8" s="636"/>
      <c r="DQ8" s="640">
        <v>767354</v>
      </c>
      <c r="DR8" s="635"/>
      <c r="DS8" s="635"/>
      <c r="DT8" s="635"/>
      <c r="DU8" s="635"/>
      <c r="DV8" s="635"/>
      <c r="DW8" s="635"/>
      <c r="DX8" s="635"/>
      <c r="DY8" s="635"/>
      <c r="DZ8" s="635"/>
      <c r="EA8" s="635"/>
      <c r="EB8" s="635"/>
      <c r="EC8" s="671"/>
    </row>
    <row r="9" spans="2:143" ht="11.25" customHeight="1" x14ac:dyDescent="0.25">
      <c r="B9" s="631" t="s">
        <v>243</v>
      </c>
      <c r="C9" s="632"/>
      <c r="D9" s="632"/>
      <c r="E9" s="632"/>
      <c r="F9" s="632"/>
      <c r="G9" s="632"/>
      <c r="H9" s="632"/>
      <c r="I9" s="632"/>
      <c r="J9" s="632"/>
      <c r="K9" s="632"/>
      <c r="L9" s="632"/>
      <c r="M9" s="632"/>
      <c r="N9" s="632"/>
      <c r="O9" s="632"/>
      <c r="P9" s="632"/>
      <c r="Q9" s="633"/>
      <c r="R9" s="634">
        <v>2885</v>
      </c>
      <c r="S9" s="635"/>
      <c r="T9" s="635"/>
      <c r="U9" s="635"/>
      <c r="V9" s="635"/>
      <c r="W9" s="635"/>
      <c r="X9" s="635"/>
      <c r="Y9" s="636"/>
      <c r="Z9" s="672">
        <v>0</v>
      </c>
      <c r="AA9" s="672"/>
      <c r="AB9" s="672"/>
      <c r="AC9" s="672"/>
      <c r="AD9" s="673">
        <v>2885</v>
      </c>
      <c r="AE9" s="673"/>
      <c r="AF9" s="673"/>
      <c r="AG9" s="673"/>
      <c r="AH9" s="673"/>
      <c r="AI9" s="673"/>
      <c r="AJ9" s="673"/>
      <c r="AK9" s="673"/>
      <c r="AL9" s="637">
        <v>0.1</v>
      </c>
      <c r="AM9" s="638"/>
      <c r="AN9" s="638"/>
      <c r="AO9" s="674"/>
      <c r="AP9" s="631" t="s">
        <v>244</v>
      </c>
      <c r="AQ9" s="632"/>
      <c r="AR9" s="632"/>
      <c r="AS9" s="632"/>
      <c r="AT9" s="632"/>
      <c r="AU9" s="632"/>
      <c r="AV9" s="632"/>
      <c r="AW9" s="632"/>
      <c r="AX9" s="632"/>
      <c r="AY9" s="632"/>
      <c r="AZ9" s="632"/>
      <c r="BA9" s="632"/>
      <c r="BB9" s="632"/>
      <c r="BC9" s="632"/>
      <c r="BD9" s="632"/>
      <c r="BE9" s="632"/>
      <c r="BF9" s="633"/>
      <c r="BG9" s="634">
        <v>307942</v>
      </c>
      <c r="BH9" s="635"/>
      <c r="BI9" s="635"/>
      <c r="BJ9" s="635"/>
      <c r="BK9" s="635"/>
      <c r="BL9" s="635"/>
      <c r="BM9" s="635"/>
      <c r="BN9" s="636"/>
      <c r="BO9" s="672">
        <v>29.7</v>
      </c>
      <c r="BP9" s="672"/>
      <c r="BQ9" s="672"/>
      <c r="BR9" s="672"/>
      <c r="BS9" s="673" t="s">
        <v>130</v>
      </c>
      <c r="BT9" s="673"/>
      <c r="BU9" s="673"/>
      <c r="BV9" s="673"/>
      <c r="BW9" s="673"/>
      <c r="BX9" s="673"/>
      <c r="BY9" s="673"/>
      <c r="BZ9" s="673"/>
      <c r="CA9" s="673"/>
      <c r="CB9" s="708"/>
      <c r="CD9" s="631" t="s">
        <v>245</v>
      </c>
      <c r="CE9" s="632"/>
      <c r="CF9" s="632"/>
      <c r="CG9" s="632"/>
      <c r="CH9" s="632"/>
      <c r="CI9" s="632"/>
      <c r="CJ9" s="632"/>
      <c r="CK9" s="632"/>
      <c r="CL9" s="632"/>
      <c r="CM9" s="632"/>
      <c r="CN9" s="632"/>
      <c r="CO9" s="632"/>
      <c r="CP9" s="632"/>
      <c r="CQ9" s="633"/>
      <c r="CR9" s="634">
        <v>488425</v>
      </c>
      <c r="CS9" s="635"/>
      <c r="CT9" s="635"/>
      <c r="CU9" s="635"/>
      <c r="CV9" s="635"/>
      <c r="CW9" s="635"/>
      <c r="CX9" s="635"/>
      <c r="CY9" s="636"/>
      <c r="CZ9" s="672">
        <v>9</v>
      </c>
      <c r="DA9" s="672"/>
      <c r="DB9" s="672"/>
      <c r="DC9" s="672"/>
      <c r="DD9" s="640">
        <v>4884</v>
      </c>
      <c r="DE9" s="635"/>
      <c r="DF9" s="635"/>
      <c r="DG9" s="635"/>
      <c r="DH9" s="635"/>
      <c r="DI9" s="635"/>
      <c r="DJ9" s="635"/>
      <c r="DK9" s="635"/>
      <c r="DL9" s="635"/>
      <c r="DM9" s="635"/>
      <c r="DN9" s="635"/>
      <c r="DO9" s="635"/>
      <c r="DP9" s="636"/>
      <c r="DQ9" s="640">
        <v>376667</v>
      </c>
      <c r="DR9" s="635"/>
      <c r="DS9" s="635"/>
      <c r="DT9" s="635"/>
      <c r="DU9" s="635"/>
      <c r="DV9" s="635"/>
      <c r="DW9" s="635"/>
      <c r="DX9" s="635"/>
      <c r="DY9" s="635"/>
      <c r="DZ9" s="635"/>
      <c r="EA9" s="635"/>
      <c r="EB9" s="635"/>
      <c r="EC9" s="671"/>
    </row>
    <row r="10" spans="2:143" ht="11.25" customHeight="1" x14ac:dyDescent="0.25">
      <c r="B10" s="631" t="s">
        <v>246</v>
      </c>
      <c r="C10" s="632"/>
      <c r="D10" s="632"/>
      <c r="E10" s="632"/>
      <c r="F10" s="632"/>
      <c r="G10" s="632"/>
      <c r="H10" s="632"/>
      <c r="I10" s="632"/>
      <c r="J10" s="632"/>
      <c r="K10" s="632"/>
      <c r="L10" s="632"/>
      <c r="M10" s="632"/>
      <c r="N10" s="632"/>
      <c r="O10" s="632"/>
      <c r="P10" s="632"/>
      <c r="Q10" s="633"/>
      <c r="R10" s="634" t="s">
        <v>130</v>
      </c>
      <c r="S10" s="635"/>
      <c r="T10" s="635"/>
      <c r="U10" s="635"/>
      <c r="V10" s="635"/>
      <c r="W10" s="635"/>
      <c r="X10" s="635"/>
      <c r="Y10" s="636"/>
      <c r="Z10" s="672" t="s">
        <v>241</v>
      </c>
      <c r="AA10" s="672"/>
      <c r="AB10" s="672"/>
      <c r="AC10" s="672"/>
      <c r="AD10" s="673" t="s">
        <v>130</v>
      </c>
      <c r="AE10" s="673"/>
      <c r="AF10" s="673"/>
      <c r="AG10" s="673"/>
      <c r="AH10" s="673"/>
      <c r="AI10" s="673"/>
      <c r="AJ10" s="673"/>
      <c r="AK10" s="673"/>
      <c r="AL10" s="637" t="s">
        <v>130</v>
      </c>
      <c r="AM10" s="638"/>
      <c r="AN10" s="638"/>
      <c r="AO10" s="674"/>
      <c r="AP10" s="631" t="s">
        <v>247</v>
      </c>
      <c r="AQ10" s="632"/>
      <c r="AR10" s="632"/>
      <c r="AS10" s="632"/>
      <c r="AT10" s="632"/>
      <c r="AU10" s="632"/>
      <c r="AV10" s="632"/>
      <c r="AW10" s="632"/>
      <c r="AX10" s="632"/>
      <c r="AY10" s="632"/>
      <c r="AZ10" s="632"/>
      <c r="BA10" s="632"/>
      <c r="BB10" s="632"/>
      <c r="BC10" s="632"/>
      <c r="BD10" s="632"/>
      <c r="BE10" s="632"/>
      <c r="BF10" s="633"/>
      <c r="BG10" s="634">
        <v>17820</v>
      </c>
      <c r="BH10" s="635"/>
      <c r="BI10" s="635"/>
      <c r="BJ10" s="635"/>
      <c r="BK10" s="635"/>
      <c r="BL10" s="635"/>
      <c r="BM10" s="635"/>
      <c r="BN10" s="636"/>
      <c r="BO10" s="672">
        <v>1.7</v>
      </c>
      <c r="BP10" s="672"/>
      <c r="BQ10" s="672"/>
      <c r="BR10" s="672"/>
      <c r="BS10" s="673" t="s">
        <v>130</v>
      </c>
      <c r="BT10" s="673"/>
      <c r="BU10" s="673"/>
      <c r="BV10" s="673"/>
      <c r="BW10" s="673"/>
      <c r="BX10" s="673"/>
      <c r="BY10" s="673"/>
      <c r="BZ10" s="673"/>
      <c r="CA10" s="673"/>
      <c r="CB10" s="708"/>
      <c r="CD10" s="631" t="s">
        <v>248</v>
      </c>
      <c r="CE10" s="632"/>
      <c r="CF10" s="632"/>
      <c r="CG10" s="632"/>
      <c r="CH10" s="632"/>
      <c r="CI10" s="632"/>
      <c r="CJ10" s="632"/>
      <c r="CK10" s="632"/>
      <c r="CL10" s="632"/>
      <c r="CM10" s="632"/>
      <c r="CN10" s="632"/>
      <c r="CO10" s="632"/>
      <c r="CP10" s="632"/>
      <c r="CQ10" s="633"/>
      <c r="CR10" s="634">
        <v>10604</v>
      </c>
      <c r="CS10" s="635"/>
      <c r="CT10" s="635"/>
      <c r="CU10" s="635"/>
      <c r="CV10" s="635"/>
      <c r="CW10" s="635"/>
      <c r="CX10" s="635"/>
      <c r="CY10" s="636"/>
      <c r="CZ10" s="672">
        <v>0.2</v>
      </c>
      <c r="DA10" s="672"/>
      <c r="DB10" s="672"/>
      <c r="DC10" s="672"/>
      <c r="DD10" s="640" t="s">
        <v>241</v>
      </c>
      <c r="DE10" s="635"/>
      <c r="DF10" s="635"/>
      <c r="DG10" s="635"/>
      <c r="DH10" s="635"/>
      <c r="DI10" s="635"/>
      <c r="DJ10" s="635"/>
      <c r="DK10" s="635"/>
      <c r="DL10" s="635"/>
      <c r="DM10" s="635"/>
      <c r="DN10" s="635"/>
      <c r="DO10" s="635"/>
      <c r="DP10" s="636"/>
      <c r="DQ10" s="640">
        <v>604</v>
      </c>
      <c r="DR10" s="635"/>
      <c r="DS10" s="635"/>
      <c r="DT10" s="635"/>
      <c r="DU10" s="635"/>
      <c r="DV10" s="635"/>
      <c r="DW10" s="635"/>
      <c r="DX10" s="635"/>
      <c r="DY10" s="635"/>
      <c r="DZ10" s="635"/>
      <c r="EA10" s="635"/>
      <c r="EB10" s="635"/>
      <c r="EC10" s="671"/>
    </row>
    <row r="11" spans="2:143" ht="11.25" customHeight="1" x14ac:dyDescent="0.25">
      <c r="B11" s="631" t="s">
        <v>249</v>
      </c>
      <c r="C11" s="632"/>
      <c r="D11" s="632"/>
      <c r="E11" s="632"/>
      <c r="F11" s="632"/>
      <c r="G11" s="632"/>
      <c r="H11" s="632"/>
      <c r="I11" s="632"/>
      <c r="J11" s="632"/>
      <c r="K11" s="632"/>
      <c r="L11" s="632"/>
      <c r="M11" s="632"/>
      <c r="N11" s="632"/>
      <c r="O11" s="632"/>
      <c r="P11" s="632"/>
      <c r="Q11" s="633"/>
      <c r="R11" s="634">
        <v>194727</v>
      </c>
      <c r="S11" s="635"/>
      <c r="T11" s="635"/>
      <c r="U11" s="635"/>
      <c r="V11" s="635"/>
      <c r="W11" s="635"/>
      <c r="X11" s="635"/>
      <c r="Y11" s="636"/>
      <c r="Z11" s="637">
        <v>3.2</v>
      </c>
      <c r="AA11" s="638"/>
      <c r="AB11" s="638"/>
      <c r="AC11" s="639"/>
      <c r="AD11" s="640">
        <v>194727</v>
      </c>
      <c r="AE11" s="635"/>
      <c r="AF11" s="635"/>
      <c r="AG11" s="635"/>
      <c r="AH11" s="635"/>
      <c r="AI11" s="635"/>
      <c r="AJ11" s="635"/>
      <c r="AK11" s="636"/>
      <c r="AL11" s="637">
        <v>6.8</v>
      </c>
      <c r="AM11" s="638"/>
      <c r="AN11" s="638"/>
      <c r="AO11" s="674"/>
      <c r="AP11" s="631" t="s">
        <v>250</v>
      </c>
      <c r="AQ11" s="632"/>
      <c r="AR11" s="632"/>
      <c r="AS11" s="632"/>
      <c r="AT11" s="632"/>
      <c r="AU11" s="632"/>
      <c r="AV11" s="632"/>
      <c r="AW11" s="632"/>
      <c r="AX11" s="632"/>
      <c r="AY11" s="632"/>
      <c r="AZ11" s="632"/>
      <c r="BA11" s="632"/>
      <c r="BB11" s="632"/>
      <c r="BC11" s="632"/>
      <c r="BD11" s="632"/>
      <c r="BE11" s="632"/>
      <c r="BF11" s="633"/>
      <c r="BG11" s="634">
        <v>146103</v>
      </c>
      <c r="BH11" s="635"/>
      <c r="BI11" s="635"/>
      <c r="BJ11" s="635"/>
      <c r="BK11" s="635"/>
      <c r="BL11" s="635"/>
      <c r="BM11" s="635"/>
      <c r="BN11" s="636"/>
      <c r="BO11" s="672">
        <v>14.1</v>
      </c>
      <c r="BP11" s="672"/>
      <c r="BQ11" s="672"/>
      <c r="BR11" s="672"/>
      <c r="BS11" s="673">
        <v>41744</v>
      </c>
      <c r="BT11" s="673"/>
      <c r="BU11" s="673"/>
      <c r="BV11" s="673"/>
      <c r="BW11" s="673"/>
      <c r="BX11" s="673"/>
      <c r="BY11" s="673"/>
      <c r="BZ11" s="673"/>
      <c r="CA11" s="673"/>
      <c r="CB11" s="708"/>
      <c r="CD11" s="631" t="s">
        <v>251</v>
      </c>
      <c r="CE11" s="632"/>
      <c r="CF11" s="632"/>
      <c r="CG11" s="632"/>
      <c r="CH11" s="632"/>
      <c r="CI11" s="632"/>
      <c r="CJ11" s="632"/>
      <c r="CK11" s="632"/>
      <c r="CL11" s="632"/>
      <c r="CM11" s="632"/>
      <c r="CN11" s="632"/>
      <c r="CO11" s="632"/>
      <c r="CP11" s="632"/>
      <c r="CQ11" s="633"/>
      <c r="CR11" s="634">
        <v>250262</v>
      </c>
      <c r="CS11" s="635"/>
      <c r="CT11" s="635"/>
      <c r="CU11" s="635"/>
      <c r="CV11" s="635"/>
      <c r="CW11" s="635"/>
      <c r="CX11" s="635"/>
      <c r="CY11" s="636"/>
      <c r="CZ11" s="672">
        <v>4.5999999999999996</v>
      </c>
      <c r="DA11" s="672"/>
      <c r="DB11" s="672"/>
      <c r="DC11" s="672"/>
      <c r="DD11" s="640">
        <v>12550</v>
      </c>
      <c r="DE11" s="635"/>
      <c r="DF11" s="635"/>
      <c r="DG11" s="635"/>
      <c r="DH11" s="635"/>
      <c r="DI11" s="635"/>
      <c r="DJ11" s="635"/>
      <c r="DK11" s="635"/>
      <c r="DL11" s="635"/>
      <c r="DM11" s="635"/>
      <c r="DN11" s="635"/>
      <c r="DO11" s="635"/>
      <c r="DP11" s="636"/>
      <c r="DQ11" s="640">
        <v>189023</v>
      </c>
      <c r="DR11" s="635"/>
      <c r="DS11" s="635"/>
      <c r="DT11" s="635"/>
      <c r="DU11" s="635"/>
      <c r="DV11" s="635"/>
      <c r="DW11" s="635"/>
      <c r="DX11" s="635"/>
      <c r="DY11" s="635"/>
      <c r="DZ11" s="635"/>
      <c r="EA11" s="635"/>
      <c r="EB11" s="635"/>
      <c r="EC11" s="671"/>
    </row>
    <row r="12" spans="2:143" ht="11.25" customHeight="1" x14ac:dyDescent="0.25">
      <c r="B12" s="631" t="s">
        <v>252</v>
      </c>
      <c r="C12" s="632"/>
      <c r="D12" s="632"/>
      <c r="E12" s="632"/>
      <c r="F12" s="632"/>
      <c r="G12" s="632"/>
      <c r="H12" s="632"/>
      <c r="I12" s="632"/>
      <c r="J12" s="632"/>
      <c r="K12" s="632"/>
      <c r="L12" s="632"/>
      <c r="M12" s="632"/>
      <c r="N12" s="632"/>
      <c r="O12" s="632"/>
      <c r="P12" s="632"/>
      <c r="Q12" s="633"/>
      <c r="R12" s="634" t="s">
        <v>241</v>
      </c>
      <c r="S12" s="635"/>
      <c r="T12" s="635"/>
      <c r="U12" s="635"/>
      <c r="V12" s="635"/>
      <c r="W12" s="635"/>
      <c r="X12" s="635"/>
      <c r="Y12" s="636"/>
      <c r="Z12" s="672" t="s">
        <v>139</v>
      </c>
      <c r="AA12" s="672"/>
      <c r="AB12" s="672"/>
      <c r="AC12" s="672"/>
      <c r="AD12" s="673" t="s">
        <v>139</v>
      </c>
      <c r="AE12" s="673"/>
      <c r="AF12" s="673"/>
      <c r="AG12" s="673"/>
      <c r="AH12" s="673"/>
      <c r="AI12" s="673"/>
      <c r="AJ12" s="673"/>
      <c r="AK12" s="673"/>
      <c r="AL12" s="637" t="s">
        <v>130</v>
      </c>
      <c r="AM12" s="638"/>
      <c r="AN12" s="638"/>
      <c r="AO12" s="674"/>
      <c r="AP12" s="631" t="s">
        <v>253</v>
      </c>
      <c r="AQ12" s="632"/>
      <c r="AR12" s="632"/>
      <c r="AS12" s="632"/>
      <c r="AT12" s="632"/>
      <c r="AU12" s="632"/>
      <c r="AV12" s="632"/>
      <c r="AW12" s="632"/>
      <c r="AX12" s="632"/>
      <c r="AY12" s="632"/>
      <c r="AZ12" s="632"/>
      <c r="BA12" s="632"/>
      <c r="BB12" s="632"/>
      <c r="BC12" s="632"/>
      <c r="BD12" s="632"/>
      <c r="BE12" s="632"/>
      <c r="BF12" s="633"/>
      <c r="BG12" s="634">
        <v>464577</v>
      </c>
      <c r="BH12" s="635"/>
      <c r="BI12" s="635"/>
      <c r="BJ12" s="635"/>
      <c r="BK12" s="635"/>
      <c r="BL12" s="635"/>
      <c r="BM12" s="635"/>
      <c r="BN12" s="636"/>
      <c r="BO12" s="672">
        <v>44.8</v>
      </c>
      <c r="BP12" s="672"/>
      <c r="BQ12" s="672"/>
      <c r="BR12" s="672"/>
      <c r="BS12" s="673" t="s">
        <v>241</v>
      </c>
      <c r="BT12" s="673"/>
      <c r="BU12" s="673"/>
      <c r="BV12" s="673"/>
      <c r="BW12" s="673"/>
      <c r="BX12" s="673"/>
      <c r="BY12" s="673"/>
      <c r="BZ12" s="673"/>
      <c r="CA12" s="673"/>
      <c r="CB12" s="708"/>
      <c r="CD12" s="631" t="s">
        <v>254</v>
      </c>
      <c r="CE12" s="632"/>
      <c r="CF12" s="632"/>
      <c r="CG12" s="632"/>
      <c r="CH12" s="632"/>
      <c r="CI12" s="632"/>
      <c r="CJ12" s="632"/>
      <c r="CK12" s="632"/>
      <c r="CL12" s="632"/>
      <c r="CM12" s="632"/>
      <c r="CN12" s="632"/>
      <c r="CO12" s="632"/>
      <c r="CP12" s="632"/>
      <c r="CQ12" s="633"/>
      <c r="CR12" s="634">
        <v>256622</v>
      </c>
      <c r="CS12" s="635"/>
      <c r="CT12" s="635"/>
      <c r="CU12" s="635"/>
      <c r="CV12" s="635"/>
      <c r="CW12" s="635"/>
      <c r="CX12" s="635"/>
      <c r="CY12" s="636"/>
      <c r="CZ12" s="672">
        <v>4.7</v>
      </c>
      <c r="DA12" s="672"/>
      <c r="DB12" s="672"/>
      <c r="DC12" s="672"/>
      <c r="DD12" s="640">
        <v>7445</v>
      </c>
      <c r="DE12" s="635"/>
      <c r="DF12" s="635"/>
      <c r="DG12" s="635"/>
      <c r="DH12" s="635"/>
      <c r="DI12" s="635"/>
      <c r="DJ12" s="635"/>
      <c r="DK12" s="635"/>
      <c r="DL12" s="635"/>
      <c r="DM12" s="635"/>
      <c r="DN12" s="635"/>
      <c r="DO12" s="635"/>
      <c r="DP12" s="636"/>
      <c r="DQ12" s="640">
        <v>129764</v>
      </c>
      <c r="DR12" s="635"/>
      <c r="DS12" s="635"/>
      <c r="DT12" s="635"/>
      <c r="DU12" s="635"/>
      <c r="DV12" s="635"/>
      <c r="DW12" s="635"/>
      <c r="DX12" s="635"/>
      <c r="DY12" s="635"/>
      <c r="DZ12" s="635"/>
      <c r="EA12" s="635"/>
      <c r="EB12" s="635"/>
      <c r="EC12" s="671"/>
    </row>
    <row r="13" spans="2:143" ht="11.25" customHeight="1" x14ac:dyDescent="0.25">
      <c r="B13" s="631" t="s">
        <v>255</v>
      </c>
      <c r="C13" s="632"/>
      <c r="D13" s="632"/>
      <c r="E13" s="632"/>
      <c r="F13" s="632"/>
      <c r="G13" s="632"/>
      <c r="H13" s="632"/>
      <c r="I13" s="632"/>
      <c r="J13" s="632"/>
      <c r="K13" s="632"/>
      <c r="L13" s="632"/>
      <c r="M13" s="632"/>
      <c r="N13" s="632"/>
      <c r="O13" s="632"/>
      <c r="P13" s="632"/>
      <c r="Q13" s="633"/>
      <c r="R13" s="634" t="s">
        <v>130</v>
      </c>
      <c r="S13" s="635"/>
      <c r="T13" s="635"/>
      <c r="U13" s="635"/>
      <c r="V13" s="635"/>
      <c r="W13" s="635"/>
      <c r="X13" s="635"/>
      <c r="Y13" s="636"/>
      <c r="Z13" s="672" t="s">
        <v>241</v>
      </c>
      <c r="AA13" s="672"/>
      <c r="AB13" s="672"/>
      <c r="AC13" s="672"/>
      <c r="AD13" s="673" t="s">
        <v>130</v>
      </c>
      <c r="AE13" s="673"/>
      <c r="AF13" s="673"/>
      <c r="AG13" s="673"/>
      <c r="AH13" s="673"/>
      <c r="AI13" s="673"/>
      <c r="AJ13" s="673"/>
      <c r="AK13" s="673"/>
      <c r="AL13" s="637" t="s">
        <v>130</v>
      </c>
      <c r="AM13" s="638"/>
      <c r="AN13" s="638"/>
      <c r="AO13" s="674"/>
      <c r="AP13" s="631" t="s">
        <v>256</v>
      </c>
      <c r="AQ13" s="632"/>
      <c r="AR13" s="632"/>
      <c r="AS13" s="632"/>
      <c r="AT13" s="632"/>
      <c r="AU13" s="632"/>
      <c r="AV13" s="632"/>
      <c r="AW13" s="632"/>
      <c r="AX13" s="632"/>
      <c r="AY13" s="632"/>
      <c r="AZ13" s="632"/>
      <c r="BA13" s="632"/>
      <c r="BB13" s="632"/>
      <c r="BC13" s="632"/>
      <c r="BD13" s="632"/>
      <c r="BE13" s="632"/>
      <c r="BF13" s="633"/>
      <c r="BG13" s="634">
        <v>464576</v>
      </c>
      <c r="BH13" s="635"/>
      <c r="BI13" s="635"/>
      <c r="BJ13" s="635"/>
      <c r="BK13" s="635"/>
      <c r="BL13" s="635"/>
      <c r="BM13" s="635"/>
      <c r="BN13" s="636"/>
      <c r="BO13" s="672">
        <v>44.8</v>
      </c>
      <c r="BP13" s="672"/>
      <c r="BQ13" s="672"/>
      <c r="BR13" s="672"/>
      <c r="BS13" s="673" t="s">
        <v>139</v>
      </c>
      <c r="BT13" s="673"/>
      <c r="BU13" s="673"/>
      <c r="BV13" s="673"/>
      <c r="BW13" s="673"/>
      <c r="BX13" s="673"/>
      <c r="BY13" s="673"/>
      <c r="BZ13" s="673"/>
      <c r="CA13" s="673"/>
      <c r="CB13" s="708"/>
      <c r="CD13" s="631" t="s">
        <v>257</v>
      </c>
      <c r="CE13" s="632"/>
      <c r="CF13" s="632"/>
      <c r="CG13" s="632"/>
      <c r="CH13" s="632"/>
      <c r="CI13" s="632"/>
      <c r="CJ13" s="632"/>
      <c r="CK13" s="632"/>
      <c r="CL13" s="632"/>
      <c r="CM13" s="632"/>
      <c r="CN13" s="632"/>
      <c r="CO13" s="632"/>
      <c r="CP13" s="632"/>
      <c r="CQ13" s="633"/>
      <c r="CR13" s="634">
        <v>651503</v>
      </c>
      <c r="CS13" s="635"/>
      <c r="CT13" s="635"/>
      <c r="CU13" s="635"/>
      <c r="CV13" s="635"/>
      <c r="CW13" s="635"/>
      <c r="CX13" s="635"/>
      <c r="CY13" s="636"/>
      <c r="CZ13" s="672">
        <v>12</v>
      </c>
      <c r="DA13" s="672"/>
      <c r="DB13" s="672"/>
      <c r="DC13" s="672"/>
      <c r="DD13" s="640">
        <v>210238</v>
      </c>
      <c r="DE13" s="635"/>
      <c r="DF13" s="635"/>
      <c r="DG13" s="635"/>
      <c r="DH13" s="635"/>
      <c r="DI13" s="635"/>
      <c r="DJ13" s="635"/>
      <c r="DK13" s="635"/>
      <c r="DL13" s="635"/>
      <c r="DM13" s="635"/>
      <c r="DN13" s="635"/>
      <c r="DO13" s="635"/>
      <c r="DP13" s="636"/>
      <c r="DQ13" s="640">
        <v>474500</v>
      </c>
      <c r="DR13" s="635"/>
      <c r="DS13" s="635"/>
      <c r="DT13" s="635"/>
      <c r="DU13" s="635"/>
      <c r="DV13" s="635"/>
      <c r="DW13" s="635"/>
      <c r="DX13" s="635"/>
      <c r="DY13" s="635"/>
      <c r="DZ13" s="635"/>
      <c r="EA13" s="635"/>
      <c r="EB13" s="635"/>
      <c r="EC13" s="671"/>
    </row>
    <row r="14" spans="2:143" ht="11.25" customHeight="1" x14ac:dyDescent="0.25">
      <c r="B14" s="631" t="s">
        <v>258</v>
      </c>
      <c r="C14" s="632"/>
      <c r="D14" s="632"/>
      <c r="E14" s="632"/>
      <c r="F14" s="632"/>
      <c r="G14" s="632"/>
      <c r="H14" s="632"/>
      <c r="I14" s="632"/>
      <c r="J14" s="632"/>
      <c r="K14" s="632"/>
      <c r="L14" s="632"/>
      <c r="M14" s="632"/>
      <c r="N14" s="632"/>
      <c r="O14" s="632"/>
      <c r="P14" s="632"/>
      <c r="Q14" s="633"/>
      <c r="R14" s="634">
        <v>26</v>
      </c>
      <c r="S14" s="635"/>
      <c r="T14" s="635"/>
      <c r="U14" s="635"/>
      <c r="V14" s="635"/>
      <c r="W14" s="635"/>
      <c r="X14" s="635"/>
      <c r="Y14" s="636"/>
      <c r="Z14" s="672">
        <v>0</v>
      </c>
      <c r="AA14" s="672"/>
      <c r="AB14" s="672"/>
      <c r="AC14" s="672"/>
      <c r="AD14" s="673">
        <v>26</v>
      </c>
      <c r="AE14" s="673"/>
      <c r="AF14" s="673"/>
      <c r="AG14" s="673"/>
      <c r="AH14" s="673"/>
      <c r="AI14" s="673"/>
      <c r="AJ14" s="673"/>
      <c r="AK14" s="673"/>
      <c r="AL14" s="637">
        <v>0</v>
      </c>
      <c r="AM14" s="638"/>
      <c r="AN14" s="638"/>
      <c r="AO14" s="674"/>
      <c r="AP14" s="631" t="s">
        <v>259</v>
      </c>
      <c r="AQ14" s="632"/>
      <c r="AR14" s="632"/>
      <c r="AS14" s="632"/>
      <c r="AT14" s="632"/>
      <c r="AU14" s="632"/>
      <c r="AV14" s="632"/>
      <c r="AW14" s="632"/>
      <c r="AX14" s="632"/>
      <c r="AY14" s="632"/>
      <c r="AZ14" s="632"/>
      <c r="BA14" s="632"/>
      <c r="BB14" s="632"/>
      <c r="BC14" s="632"/>
      <c r="BD14" s="632"/>
      <c r="BE14" s="632"/>
      <c r="BF14" s="633"/>
      <c r="BG14" s="634">
        <v>30510</v>
      </c>
      <c r="BH14" s="635"/>
      <c r="BI14" s="635"/>
      <c r="BJ14" s="635"/>
      <c r="BK14" s="635"/>
      <c r="BL14" s="635"/>
      <c r="BM14" s="635"/>
      <c r="BN14" s="636"/>
      <c r="BO14" s="672">
        <v>2.9</v>
      </c>
      <c r="BP14" s="672"/>
      <c r="BQ14" s="672"/>
      <c r="BR14" s="672"/>
      <c r="BS14" s="673" t="s">
        <v>130</v>
      </c>
      <c r="BT14" s="673"/>
      <c r="BU14" s="673"/>
      <c r="BV14" s="673"/>
      <c r="BW14" s="673"/>
      <c r="BX14" s="673"/>
      <c r="BY14" s="673"/>
      <c r="BZ14" s="673"/>
      <c r="CA14" s="673"/>
      <c r="CB14" s="708"/>
      <c r="CD14" s="631" t="s">
        <v>260</v>
      </c>
      <c r="CE14" s="632"/>
      <c r="CF14" s="632"/>
      <c r="CG14" s="632"/>
      <c r="CH14" s="632"/>
      <c r="CI14" s="632"/>
      <c r="CJ14" s="632"/>
      <c r="CK14" s="632"/>
      <c r="CL14" s="632"/>
      <c r="CM14" s="632"/>
      <c r="CN14" s="632"/>
      <c r="CO14" s="632"/>
      <c r="CP14" s="632"/>
      <c r="CQ14" s="633"/>
      <c r="CR14" s="634">
        <v>292681</v>
      </c>
      <c r="CS14" s="635"/>
      <c r="CT14" s="635"/>
      <c r="CU14" s="635"/>
      <c r="CV14" s="635"/>
      <c r="CW14" s="635"/>
      <c r="CX14" s="635"/>
      <c r="CY14" s="636"/>
      <c r="CZ14" s="672">
        <v>5.4</v>
      </c>
      <c r="DA14" s="672"/>
      <c r="DB14" s="672"/>
      <c r="DC14" s="672"/>
      <c r="DD14" s="640">
        <v>3458</v>
      </c>
      <c r="DE14" s="635"/>
      <c r="DF14" s="635"/>
      <c r="DG14" s="635"/>
      <c r="DH14" s="635"/>
      <c r="DI14" s="635"/>
      <c r="DJ14" s="635"/>
      <c r="DK14" s="635"/>
      <c r="DL14" s="635"/>
      <c r="DM14" s="635"/>
      <c r="DN14" s="635"/>
      <c r="DO14" s="635"/>
      <c r="DP14" s="636"/>
      <c r="DQ14" s="640">
        <v>288976</v>
      </c>
      <c r="DR14" s="635"/>
      <c r="DS14" s="635"/>
      <c r="DT14" s="635"/>
      <c r="DU14" s="635"/>
      <c r="DV14" s="635"/>
      <c r="DW14" s="635"/>
      <c r="DX14" s="635"/>
      <c r="DY14" s="635"/>
      <c r="DZ14" s="635"/>
      <c r="EA14" s="635"/>
      <c r="EB14" s="635"/>
      <c r="EC14" s="671"/>
    </row>
    <row r="15" spans="2:143" ht="11.25" customHeight="1" x14ac:dyDescent="0.25">
      <c r="B15" s="631" t="s">
        <v>261</v>
      </c>
      <c r="C15" s="632"/>
      <c r="D15" s="632"/>
      <c r="E15" s="632"/>
      <c r="F15" s="632"/>
      <c r="G15" s="632"/>
      <c r="H15" s="632"/>
      <c r="I15" s="632"/>
      <c r="J15" s="632"/>
      <c r="K15" s="632"/>
      <c r="L15" s="632"/>
      <c r="M15" s="632"/>
      <c r="N15" s="632"/>
      <c r="O15" s="632"/>
      <c r="P15" s="632"/>
      <c r="Q15" s="633"/>
      <c r="R15" s="634" t="s">
        <v>130</v>
      </c>
      <c r="S15" s="635"/>
      <c r="T15" s="635"/>
      <c r="U15" s="635"/>
      <c r="V15" s="635"/>
      <c r="W15" s="635"/>
      <c r="X15" s="635"/>
      <c r="Y15" s="636"/>
      <c r="Z15" s="672" t="s">
        <v>130</v>
      </c>
      <c r="AA15" s="672"/>
      <c r="AB15" s="672"/>
      <c r="AC15" s="672"/>
      <c r="AD15" s="673" t="s">
        <v>241</v>
      </c>
      <c r="AE15" s="673"/>
      <c r="AF15" s="673"/>
      <c r="AG15" s="673"/>
      <c r="AH15" s="673"/>
      <c r="AI15" s="673"/>
      <c r="AJ15" s="673"/>
      <c r="AK15" s="673"/>
      <c r="AL15" s="637" t="s">
        <v>241</v>
      </c>
      <c r="AM15" s="638"/>
      <c r="AN15" s="638"/>
      <c r="AO15" s="674"/>
      <c r="AP15" s="631" t="s">
        <v>262</v>
      </c>
      <c r="AQ15" s="632"/>
      <c r="AR15" s="632"/>
      <c r="AS15" s="632"/>
      <c r="AT15" s="632"/>
      <c r="AU15" s="632"/>
      <c r="AV15" s="632"/>
      <c r="AW15" s="632"/>
      <c r="AX15" s="632"/>
      <c r="AY15" s="632"/>
      <c r="AZ15" s="632"/>
      <c r="BA15" s="632"/>
      <c r="BB15" s="632"/>
      <c r="BC15" s="632"/>
      <c r="BD15" s="632"/>
      <c r="BE15" s="632"/>
      <c r="BF15" s="633"/>
      <c r="BG15" s="634">
        <v>49084</v>
      </c>
      <c r="BH15" s="635"/>
      <c r="BI15" s="635"/>
      <c r="BJ15" s="635"/>
      <c r="BK15" s="635"/>
      <c r="BL15" s="635"/>
      <c r="BM15" s="635"/>
      <c r="BN15" s="636"/>
      <c r="BO15" s="672">
        <v>4.7</v>
      </c>
      <c r="BP15" s="672"/>
      <c r="BQ15" s="672"/>
      <c r="BR15" s="672"/>
      <c r="BS15" s="673" t="s">
        <v>241</v>
      </c>
      <c r="BT15" s="673"/>
      <c r="BU15" s="673"/>
      <c r="BV15" s="673"/>
      <c r="BW15" s="673"/>
      <c r="BX15" s="673"/>
      <c r="BY15" s="673"/>
      <c r="BZ15" s="673"/>
      <c r="CA15" s="673"/>
      <c r="CB15" s="708"/>
      <c r="CD15" s="631" t="s">
        <v>263</v>
      </c>
      <c r="CE15" s="632"/>
      <c r="CF15" s="632"/>
      <c r="CG15" s="632"/>
      <c r="CH15" s="632"/>
      <c r="CI15" s="632"/>
      <c r="CJ15" s="632"/>
      <c r="CK15" s="632"/>
      <c r="CL15" s="632"/>
      <c r="CM15" s="632"/>
      <c r="CN15" s="632"/>
      <c r="CO15" s="632"/>
      <c r="CP15" s="632"/>
      <c r="CQ15" s="633"/>
      <c r="CR15" s="634">
        <v>363972</v>
      </c>
      <c r="CS15" s="635"/>
      <c r="CT15" s="635"/>
      <c r="CU15" s="635"/>
      <c r="CV15" s="635"/>
      <c r="CW15" s="635"/>
      <c r="CX15" s="635"/>
      <c r="CY15" s="636"/>
      <c r="CZ15" s="672">
        <v>6.7</v>
      </c>
      <c r="DA15" s="672"/>
      <c r="DB15" s="672"/>
      <c r="DC15" s="672"/>
      <c r="DD15" s="640">
        <v>19550</v>
      </c>
      <c r="DE15" s="635"/>
      <c r="DF15" s="635"/>
      <c r="DG15" s="635"/>
      <c r="DH15" s="635"/>
      <c r="DI15" s="635"/>
      <c r="DJ15" s="635"/>
      <c r="DK15" s="635"/>
      <c r="DL15" s="635"/>
      <c r="DM15" s="635"/>
      <c r="DN15" s="635"/>
      <c r="DO15" s="635"/>
      <c r="DP15" s="636"/>
      <c r="DQ15" s="640">
        <v>355059</v>
      </c>
      <c r="DR15" s="635"/>
      <c r="DS15" s="635"/>
      <c r="DT15" s="635"/>
      <c r="DU15" s="635"/>
      <c r="DV15" s="635"/>
      <c r="DW15" s="635"/>
      <c r="DX15" s="635"/>
      <c r="DY15" s="635"/>
      <c r="DZ15" s="635"/>
      <c r="EA15" s="635"/>
      <c r="EB15" s="635"/>
      <c r="EC15" s="671"/>
    </row>
    <row r="16" spans="2:143" ht="11.25" customHeight="1" x14ac:dyDescent="0.25">
      <c r="B16" s="631" t="s">
        <v>264</v>
      </c>
      <c r="C16" s="632"/>
      <c r="D16" s="632"/>
      <c r="E16" s="632"/>
      <c r="F16" s="632"/>
      <c r="G16" s="632"/>
      <c r="H16" s="632"/>
      <c r="I16" s="632"/>
      <c r="J16" s="632"/>
      <c r="K16" s="632"/>
      <c r="L16" s="632"/>
      <c r="M16" s="632"/>
      <c r="N16" s="632"/>
      <c r="O16" s="632"/>
      <c r="P16" s="632"/>
      <c r="Q16" s="633"/>
      <c r="R16" s="634">
        <v>3240</v>
      </c>
      <c r="S16" s="635"/>
      <c r="T16" s="635"/>
      <c r="U16" s="635"/>
      <c r="V16" s="635"/>
      <c r="W16" s="635"/>
      <c r="X16" s="635"/>
      <c r="Y16" s="636"/>
      <c r="Z16" s="672">
        <v>0.1</v>
      </c>
      <c r="AA16" s="672"/>
      <c r="AB16" s="672"/>
      <c r="AC16" s="672"/>
      <c r="AD16" s="673">
        <v>3240</v>
      </c>
      <c r="AE16" s="673"/>
      <c r="AF16" s="673"/>
      <c r="AG16" s="673"/>
      <c r="AH16" s="673"/>
      <c r="AI16" s="673"/>
      <c r="AJ16" s="673"/>
      <c r="AK16" s="673"/>
      <c r="AL16" s="637">
        <v>0.1</v>
      </c>
      <c r="AM16" s="638"/>
      <c r="AN16" s="638"/>
      <c r="AO16" s="674"/>
      <c r="AP16" s="631" t="s">
        <v>265</v>
      </c>
      <c r="AQ16" s="632"/>
      <c r="AR16" s="632"/>
      <c r="AS16" s="632"/>
      <c r="AT16" s="632"/>
      <c r="AU16" s="632"/>
      <c r="AV16" s="632"/>
      <c r="AW16" s="632"/>
      <c r="AX16" s="632"/>
      <c r="AY16" s="632"/>
      <c r="AZ16" s="632"/>
      <c r="BA16" s="632"/>
      <c r="BB16" s="632"/>
      <c r="BC16" s="632"/>
      <c r="BD16" s="632"/>
      <c r="BE16" s="632"/>
      <c r="BF16" s="633"/>
      <c r="BG16" s="634" t="s">
        <v>241</v>
      </c>
      <c r="BH16" s="635"/>
      <c r="BI16" s="635"/>
      <c r="BJ16" s="635"/>
      <c r="BK16" s="635"/>
      <c r="BL16" s="635"/>
      <c r="BM16" s="635"/>
      <c r="BN16" s="636"/>
      <c r="BO16" s="672" t="s">
        <v>139</v>
      </c>
      <c r="BP16" s="672"/>
      <c r="BQ16" s="672"/>
      <c r="BR16" s="672"/>
      <c r="BS16" s="673" t="s">
        <v>130</v>
      </c>
      <c r="BT16" s="673"/>
      <c r="BU16" s="673"/>
      <c r="BV16" s="673"/>
      <c r="BW16" s="673"/>
      <c r="BX16" s="673"/>
      <c r="BY16" s="673"/>
      <c r="BZ16" s="673"/>
      <c r="CA16" s="673"/>
      <c r="CB16" s="708"/>
      <c r="CD16" s="631" t="s">
        <v>266</v>
      </c>
      <c r="CE16" s="632"/>
      <c r="CF16" s="632"/>
      <c r="CG16" s="632"/>
      <c r="CH16" s="632"/>
      <c r="CI16" s="632"/>
      <c r="CJ16" s="632"/>
      <c r="CK16" s="632"/>
      <c r="CL16" s="632"/>
      <c r="CM16" s="632"/>
      <c r="CN16" s="632"/>
      <c r="CO16" s="632"/>
      <c r="CP16" s="632"/>
      <c r="CQ16" s="633"/>
      <c r="CR16" s="634" t="s">
        <v>130</v>
      </c>
      <c r="CS16" s="635"/>
      <c r="CT16" s="635"/>
      <c r="CU16" s="635"/>
      <c r="CV16" s="635"/>
      <c r="CW16" s="635"/>
      <c r="CX16" s="635"/>
      <c r="CY16" s="636"/>
      <c r="CZ16" s="672" t="s">
        <v>241</v>
      </c>
      <c r="DA16" s="672"/>
      <c r="DB16" s="672"/>
      <c r="DC16" s="672"/>
      <c r="DD16" s="640" t="s">
        <v>241</v>
      </c>
      <c r="DE16" s="635"/>
      <c r="DF16" s="635"/>
      <c r="DG16" s="635"/>
      <c r="DH16" s="635"/>
      <c r="DI16" s="635"/>
      <c r="DJ16" s="635"/>
      <c r="DK16" s="635"/>
      <c r="DL16" s="635"/>
      <c r="DM16" s="635"/>
      <c r="DN16" s="635"/>
      <c r="DO16" s="635"/>
      <c r="DP16" s="636"/>
      <c r="DQ16" s="640" t="s">
        <v>241</v>
      </c>
      <c r="DR16" s="635"/>
      <c r="DS16" s="635"/>
      <c r="DT16" s="635"/>
      <c r="DU16" s="635"/>
      <c r="DV16" s="635"/>
      <c r="DW16" s="635"/>
      <c r="DX16" s="635"/>
      <c r="DY16" s="635"/>
      <c r="DZ16" s="635"/>
      <c r="EA16" s="635"/>
      <c r="EB16" s="635"/>
      <c r="EC16" s="671"/>
    </row>
    <row r="17" spans="2:133" ht="11.25" customHeight="1" x14ac:dyDescent="0.25">
      <c r="B17" s="631" t="s">
        <v>267</v>
      </c>
      <c r="C17" s="632"/>
      <c r="D17" s="632"/>
      <c r="E17" s="632"/>
      <c r="F17" s="632"/>
      <c r="G17" s="632"/>
      <c r="H17" s="632"/>
      <c r="I17" s="632"/>
      <c r="J17" s="632"/>
      <c r="K17" s="632"/>
      <c r="L17" s="632"/>
      <c r="M17" s="632"/>
      <c r="N17" s="632"/>
      <c r="O17" s="632"/>
      <c r="P17" s="632"/>
      <c r="Q17" s="633"/>
      <c r="R17" s="634">
        <v>13508</v>
      </c>
      <c r="S17" s="635"/>
      <c r="T17" s="635"/>
      <c r="U17" s="635"/>
      <c r="V17" s="635"/>
      <c r="W17" s="635"/>
      <c r="X17" s="635"/>
      <c r="Y17" s="636"/>
      <c r="Z17" s="672">
        <v>0.2</v>
      </c>
      <c r="AA17" s="672"/>
      <c r="AB17" s="672"/>
      <c r="AC17" s="672"/>
      <c r="AD17" s="673">
        <v>13508</v>
      </c>
      <c r="AE17" s="673"/>
      <c r="AF17" s="673"/>
      <c r="AG17" s="673"/>
      <c r="AH17" s="673"/>
      <c r="AI17" s="673"/>
      <c r="AJ17" s="673"/>
      <c r="AK17" s="673"/>
      <c r="AL17" s="637">
        <v>0.5</v>
      </c>
      <c r="AM17" s="638"/>
      <c r="AN17" s="638"/>
      <c r="AO17" s="674"/>
      <c r="AP17" s="631" t="s">
        <v>268</v>
      </c>
      <c r="AQ17" s="632"/>
      <c r="AR17" s="632"/>
      <c r="AS17" s="632"/>
      <c r="AT17" s="632"/>
      <c r="AU17" s="632"/>
      <c r="AV17" s="632"/>
      <c r="AW17" s="632"/>
      <c r="AX17" s="632"/>
      <c r="AY17" s="632"/>
      <c r="AZ17" s="632"/>
      <c r="BA17" s="632"/>
      <c r="BB17" s="632"/>
      <c r="BC17" s="632"/>
      <c r="BD17" s="632"/>
      <c r="BE17" s="632"/>
      <c r="BF17" s="633"/>
      <c r="BG17" s="634" t="s">
        <v>130</v>
      </c>
      <c r="BH17" s="635"/>
      <c r="BI17" s="635"/>
      <c r="BJ17" s="635"/>
      <c r="BK17" s="635"/>
      <c r="BL17" s="635"/>
      <c r="BM17" s="635"/>
      <c r="BN17" s="636"/>
      <c r="BO17" s="672" t="s">
        <v>139</v>
      </c>
      <c r="BP17" s="672"/>
      <c r="BQ17" s="672"/>
      <c r="BR17" s="672"/>
      <c r="BS17" s="673" t="s">
        <v>130</v>
      </c>
      <c r="BT17" s="673"/>
      <c r="BU17" s="673"/>
      <c r="BV17" s="673"/>
      <c r="BW17" s="673"/>
      <c r="BX17" s="673"/>
      <c r="BY17" s="673"/>
      <c r="BZ17" s="673"/>
      <c r="CA17" s="673"/>
      <c r="CB17" s="708"/>
      <c r="CD17" s="631" t="s">
        <v>269</v>
      </c>
      <c r="CE17" s="632"/>
      <c r="CF17" s="632"/>
      <c r="CG17" s="632"/>
      <c r="CH17" s="632"/>
      <c r="CI17" s="632"/>
      <c r="CJ17" s="632"/>
      <c r="CK17" s="632"/>
      <c r="CL17" s="632"/>
      <c r="CM17" s="632"/>
      <c r="CN17" s="632"/>
      <c r="CO17" s="632"/>
      <c r="CP17" s="632"/>
      <c r="CQ17" s="633"/>
      <c r="CR17" s="634">
        <v>398330</v>
      </c>
      <c r="CS17" s="635"/>
      <c r="CT17" s="635"/>
      <c r="CU17" s="635"/>
      <c r="CV17" s="635"/>
      <c r="CW17" s="635"/>
      <c r="CX17" s="635"/>
      <c r="CY17" s="636"/>
      <c r="CZ17" s="672">
        <v>7.3</v>
      </c>
      <c r="DA17" s="672"/>
      <c r="DB17" s="672"/>
      <c r="DC17" s="672"/>
      <c r="DD17" s="640" t="s">
        <v>130</v>
      </c>
      <c r="DE17" s="635"/>
      <c r="DF17" s="635"/>
      <c r="DG17" s="635"/>
      <c r="DH17" s="635"/>
      <c r="DI17" s="635"/>
      <c r="DJ17" s="635"/>
      <c r="DK17" s="635"/>
      <c r="DL17" s="635"/>
      <c r="DM17" s="635"/>
      <c r="DN17" s="635"/>
      <c r="DO17" s="635"/>
      <c r="DP17" s="636"/>
      <c r="DQ17" s="640">
        <v>370400</v>
      </c>
      <c r="DR17" s="635"/>
      <c r="DS17" s="635"/>
      <c r="DT17" s="635"/>
      <c r="DU17" s="635"/>
      <c r="DV17" s="635"/>
      <c r="DW17" s="635"/>
      <c r="DX17" s="635"/>
      <c r="DY17" s="635"/>
      <c r="DZ17" s="635"/>
      <c r="EA17" s="635"/>
      <c r="EB17" s="635"/>
      <c r="EC17" s="671"/>
    </row>
    <row r="18" spans="2:133" ht="11.25" customHeight="1" x14ac:dyDescent="0.25">
      <c r="B18" s="631" t="s">
        <v>270</v>
      </c>
      <c r="C18" s="632"/>
      <c r="D18" s="632"/>
      <c r="E18" s="632"/>
      <c r="F18" s="632"/>
      <c r="G18" s="632"/>
      <c r="H18" s="632"/>
      <c r="I18" s="632"/>
      <c r="J18" s="632"/>
      <c r="K18" s="632"/>
      <c r="L18" s="632"/>
      <c r="M18" s="632"/>
      <c r="N18" s="632"/>
      <c r="O18" s="632"/>
      <c r="P18" s="632"/>
      <c r="Q18" s="633"/>
      <c r="R18" s="634">
        <v>8508</v>
      </c>
      <c r="S18" s="635"/>
      <c r="T18" s="635"/>
      <c r="U18" s="635"/>
      <c r="V18" s="635"/>
      <c r="W18" s="635"/>
      <c r="X18" s="635"/>
      <c r="Y18" s="636"/>
      <c r="Z18" s="672">
        <v>0.1</v>
      </c>
      <c r="AA18" s="672"/>
      <c r="AB18" s="672"/>
      <c r="AC18" s="672"/>
      <c r="AD18" s="673">
        <v>8508</v>
      </c>
      <c r="AE18" s="673"/>
      <c r="AF18" s="673"/>
      <c r="AG18" s="673"/>
      <c r="AH18" s="673"/>
      <c r="AI18" s="673"/>
      <c r="AJ18" s="673"/>
      <c r="AK18" s="673"/>
      <c r="AL18" s="637">
        <v>0.3</v>
      </c>
      <c r="AM18" s="638"/>
      <c r="AN18" s="638"/>
      <c r="AO18" s="674"/>
      <c r="AP18" s="631" t="s">
        <v>271</v>
      </c>
      <c r="AQ18" s="632"/>
      <c r="AR18" s="632"/>
      <c r="AS18" s="632"/>
      <c r="AT18" s="632"/>
      <c r="AU18" s="632"/>
      <c r="AV18" s="632"/>
      <c r="AW18" s="632"/>
      <c r="AX18" s="632"/>
      <c r="AY18" s="632"/>
      <c r="AZ18" s="632"/>
      <c r="BA18" s="632"/>
      <c r="BB18" s="632"/>
      <c r="BC18" s="632"/>
      <c r="BD18" s="632"/>
      <c r="BE18" s="632"/>
      <c r="BF18" s="633"/>
      <c r="BG18" s="634" t="s">
        <v>130</v>
      </c>
      <c r="BH18" s="635"/>
      <c r="BI18" s="635"/>
      <c r="BJ18" s="635"/>
      <c r="BK18" s="635"/>
      <c r="BL18" s="635"/>
      <c r="BM18" s="635"/>
      <c r="BN18" s="636"/>
      <c r="BO18" s="672" t="s">
        <v>130</v>
      </c>
      <c r="BP18" s="672"/>
      <c r="BQ18" s="672"/>
      <c r="BR18" s="672"/>
      <c r="BS18" s="673" t="s">
        <v>241</v>
      </c>
      <c r="BT18" s="673"/>
      <c r="BU18" s="673"/>
      <c r="BV18" s="673"/>
      <c r="BW18" s="673"/>
      <c r="BX18" s="673"/>
      <c r="BY18" s="673"/>
      <c r="BZ18" s="673"/>
      <c r="CA18" s="673"/>
      <c r="CB18" s="708"/>
      <c r="CD18" s="631" t="s">
        <v>272</v>
      </c>
      <c r="CE18" s="632"/>
      <c r="CF18" s="632"/>
      <c r="CG18" s="632"/>
      <c r="CH18" s="632"/>
      <c r="CI18" s="632"/>
      <c r="CJ18" s="632"/>
      <c r="CK18" s="632"/>
      <c r="CL18" s="632"/>
      <c r="CM18" s="632"/>
      <c r="CN18" s="632"/>
      <c r="CO18" s="632"/>
      <c r="CP18" s="632"/>
      <c r="CQ18" s="633"/>
      <c r="CR18" s="634" t="s">
        <v>139</v>
      </c>
      <c r="CS18" s="635"/>
      <c r="CT18" s="635"/>
      <c r="CU18" s="635"/>
      <c r="CV18" s="635"/>
      <c r="CW18" s="635"/>
      <c r="CX18" s="635"/>
      <c r="CY18" s="636"/>
      <c r="CZ18" s="672" t="s">
        <v>241</v>
      </c>
      <c r="DA18" s="672"/>
      <c r="DB18" s="672"/>
      <c r="DC18" s="672"/>
      <c r="DD18" s="640" t="s">
        <v>241</v>
      </c>
      <c r="DE18" s="635"/>
      <c r="DF18" s="635"/>
      <c r="DG18" s="635"/>
      <c r="DH18" s="635"/>
      <c r="DI18" s="635"/>
      <c r="DJ18" s="635"/>
      <c r="DK18" s="635"/>
      <c r="DL18" s="635"/>
      <c r="DM18" s="635"/>
      <c r="DN18" s="635"/>
      <c r="DO18" s="635"/>
      <c r="DP18" s="636"/>
      <c r="DQ18" s="640" t="s">
        <v>241</v>
      </c>
      <c r="DR18" s="635"/>
      <c r="DS18" s="635"/>
      <c r="DT18" s="635"/>
      <c r="DU18" s="635"/>
      <c r="DV18" s="635"/>
      <c r="DW18" s="635"/>
      <c r="DX18" s="635"/>
      <c r="DY18" s="635"/>
      <c r="DZ18" s="635"/>
      <c r="EA18" s="635"/>
      <c r="EB18" s="635"/>
      <c r="EC18" s="671"/>
    </row>
    <row r="19" spans="2:133" ht="11.25" customHeight="1" x14ac:dyDescent="0.25">
      <c r="B19" s="631" t="s">
        <v>273</v>
      </c>
      <c r="C19" s="632"/>
      <c r="D19" s="632"/>
      <c r="E19" s="632"/>
      <c r="F19" s="632"/>
      <c r="G19" s="632"/>
      <c r="H19" s="632"/>
      <c r="I19" s="632"/>
      <c r="J19" s="632"/>
      <c r="K19" s="632"/>
      <c r="L19" s="632"/>
      <c r="M19" s="632"/>
      <c r="N19" s="632"/>
      <c r="O19" s="632"/>
      <c r="P19" s="632"/>
      <c r="Q19" s="633"/>
      <c r="R19" s="634">
        <v>6499</v>
      </c>
      <c r="S19" s="635"/>
      <c r="T19" s="635"/>
      <c r="U19" s="635"/>
      <c r="V19" s="635"/>
      <c r="W19" s="635"/>
      <c r="X19" s="635"/>
      <c r="Y19" s="636"/>
      <c r="Z19" s="672">
        <v>0.1</v>
      </c>
      <c r="AA19" s="672"/>
      <c r="AB19" s="672"/>
      <c r="AC19" s="672"/>
      <c r="AD19" s="673">
        <v>6499</v>
      </c>
      <c r="AE19" s="673"/>
      <c r="AF19" s="673"/>
      <c r="AG19" s="673"/>
      <c r="AH19" s="673"/>
      <c r="AI19" s="673"/>
      <c r="AJ19" s="673"/>
      <c r="AK19" s="673"/>
      <c r="AL19" s="637">
        <v>0.2</v>
      </c>
      <c r="AM19" s="638"/>
      <c r="AN19" s="638"/>
      <c r="AO19" s="674"/>
      <c r="AP19" s="631" t="s">
        <v>274</v>
      </c>
      <c r="AQ19" s="632"/>
      <c r="AR19" s="632"/>
      <c r="AS19" s="632"/>
      <c r="AT19" s="632"/>
      <c r="AU19" s="632"/>
      <c r="AV19" s="632"/>
      <c r="AW19" s="632"/>
      <c r="AX19" s="632"/>
      <c r="AY19" s="632"/>
      <c r="AZ19" s="632"/>
      <c r="BA19" s="632"/>
      <c r="BB19" s="632"/>
      <c r="BC19" s="632"/>
      <c r="BD19" s="632"/>
      <c r="BE19" s="632"/>
      <c r="BF19" s="633"/>
      <c r="BG19" s="634">
        <v>7086</v>
      </c>
      <c r="BH19" s="635"/>
      <c r="BI19" s="635"/>
      <c r="BJ19" s="635"/>
      <c r="BK19" s="635"/>
      <c r="BL19" s="635"/>
      <c r="BM19" s="635"/>
      <c r="BN19" s="636"/>
      <c r="BO19" s="672">
        <v>0.7</v>
      </c>
      <c r="BP19" s="672"/>
      <c r="BQ19" s="672"/>
      <c r="BR19" s="672"/>
      <c r="BS19" s="673" t="s">
        <v>130</v>
      </c>
      <c r="BT19" s="673"/>
      <c r="BU19" s="673"/>
      <c r="BV19" s="673"/>
      <c r="BW19" s="673"/>
      <c r="BX19" s="673"/>
      <c r="BY19" s="673"/>
      <c r="BZ19" s="673"/>
      <c r="CA19" s="673"/>
      <c r="CB19" s="708"/>
      <c r="CD19" s="631" t="s">
        <v>275</v>
      </c>
      <c r="CE19" s="632"/>
      <c r="CF19" s="632"/>
      <c r="CG19" s="632"/>
      <c r="CH19" s="632"/>
      <c r="CI19" s="632"/>
      <c r="CJ19" s="632"/>
      <c r="CK19" s="632"/>
      <c r="CL19" s="632"/>
      <c r="CM19" s="632"/>
      <c r="CN19" s="632"/>
      <c r="CO19" s="632"/>
      <c r="CP19" s="632"/>
      <c r="CQ19" s="633"/>
      <c r="CR19" s="634" t="s">
        <v>130</v>
      </c>
      <c r="CS19" s="635"/>
      <c r="CT19" s="635"/>
      <c r="CU19" s="635"/>
      <c r="CV19" s="635"/>
      <c r="CW19" s="635"/>
      <c r="CX19" s="635"/>
      <c r="CY19" s="636"/>
      <c r="CZ19" s="672" t="s">
        <v>241</v>
      </c>
      <c r="DA19" s="672"/>
      <c r="DB19" s="672"/>
      <c r="DC19" s="672"/>
      <c r="DD19" s="640" t="s">
        <v>130</v>
      </c>
      <c r="DE19" s="635"/>
      <c r="DF19" s="635"/>
      <c r="DG19" s="635"/>
      <c r="DH19" s="635"/>
      <c r="DI19" s="635"/>
      <c r="DJ19" s="635"/>
      <c r="DK19" s="635"/>
      <c r="DL19" s="635"/>
      <c r="DM19" s="635"/>
      <c r="DN19" s="635"/>
      <c r="DO19" s="635"/>
      <c r="DP19" s="636"/>
      <c r="DQ19" s="640" t="s">
        <v>241</v>
      </c>
      <c r="DR19" s="635"/>
      <c r="DS19" s="635"/>
      <c r="DT19" s="635"/>
      <c r="DU19" s="635"/>
      <c r="DV19" s="635"/>
      <c r="DW19" s="635"/>
      <c r="DX19" s="635"/>
      <c r="DY19" s="635"/>
      <c r="DZ19" s="635"/>
      <c r="EA19" s="635"/>
      <c r="EB19" s="635"/>
      <c r="EC19" s="671"/>
    </row>
    <row r="20" spans="2:133" ht="11.25" customHeight="1" x14ac:dyDescent="0.25">
      <c r="B20" s="709" t="s">
        <v>276</v>
      </c>
      <c r="C20" s="710"/>
      <c r="D20" s="710"/>
      <c r="E20" s="710"/>
      <c r="F20" s="710"/>
      <c r="G20" s="710"/>
      <c r="H20" s="710"/>
      <c r="I20" s="710"/>
      <c r="J20" s="710"/>
      <c r="K20" s="710"/>
      <c r="L20" s="710"/>
      <c r="M20" s="710"/>
      <c r="N20" s="710"/>
      <c r="O20" s="710"/>
      <c r="P20" s="710"/>
      <c r="Q20" s="711"/>
      <c r="R20" s="634">
        <v>2009</v>
      </c>
      <c r="S20" s="635"/>
      <c r="T20" s="635"/>
      <c r="U20" s="635"/>
      <c r="V20" s="635"/>
      <c r="W20" s="635"/>
      <c r="X20" s="635"/>
      <c r="Y20" s="636"/>
      <c r="Z20" s="672">
        <v>0</v>
      </c>
      <c r="AA20" s="672"/>
      <c r="AB20" s="672"/>
      <c r="AC20" s="672"/>
      <c r="AD20" s="673">
        <v>2009</v>
      </c>
      <c r="AE20" s="673"/>
      <c r="AF20" s="673"/>
      <c r="AG20" s="673"/>
      <c r="AH20" s="673"/>
      <c r="AI20" s="673"/>
      <c r="AJ20" s="673"/>
      <c r="AK20" s="673"/>
      <c r="AL20" s="637">
        <v>0.1</v>
      </c>
      <c r="AM20" s="638"/>
      <c r="AN20" s="638"/>
      <c r="AO20" s="674"/>
      <c r="AP20" s="631" t="s">
        <v>277</v>
      </c>
      <c r="AQ20" s="632"/>
      <c r="AR20" s="632"/>
      <c r="AS20" s="632"/>
      <c r="AT20" s="632"/>
      <c r="AU20" s="632"/>
      <c r="AV20" s="632"/>
      <c r="AW20" s="632"/>
      <c r="AX20" s="632"/>
      <c r="AY20" s="632"/>
      <c r="AZ20" s="632"/>
      <c r="BA20" s="632"/>
      <c r="BB20" s="632"/>
      <c r="BC20" s="632"/>
      <c r="BD20" s="632"/>
      <c r="BE20" s="632"/>
      <c r="BF20" s="633"/>
      <c r="BG20" s="634">
        <v>7086</v>
      </c>
      <c r="BH20" s="635"/>
      <c r="BI20" s="635"/>
      <c r="BJ20" s="635"/>
      <c r="BK20" s="635"/>
      <c r="BL20" s="635"/>
      <c r="BM20" s="635"/>
      <c r="BN20" s="636"/>
      <c r="BO20" s="672">
        <v>0.7</v>
      </c>
      <c r="BP20" s="672"/>
      <c r="BQ20" s="672"/>
      <c r="BR20" s="672"/>
      <c r="BS20" s="673" t="s">
        <v>130</v>
      </c>
      <c r="BT20" s="673"/>
      <c r="BU20" s="673"/>
      <c r="BV20" s="673"/>
      <c r="BW20" s="673"/>
      <c r="BX20" s="673"/>
      <c r="BY20" s="673"/>
      <c r="BZ20" s="673"/>
      <c r="CA20" s="673"/>
      <c r="CB20" s="708"/>
      <c r="CD20" s="631" t="s">
        <v>278</v>
      </c>
      <c r="CE20" s="632"/>
      <c r="CF20" s="632"/>
      <c r="CG20" s="632"/>
      <c r="CH20" s="632"/>
      <c r="CI20" s="632"/>
      <c r="CJ20" s="632"/>
      <c r="CK20" s="632"/>
      <c r="CL20" s="632"/>
      <c r="CM20" s="632"/>
      <c r="CN20" s="632"/>
      <c r="CO20" s="632"/>
      <c r="CP20" s="632"/>
      <c r="CQ20" s="633"/>
      <c r="CR20" s="634">
        <v>5444116</v>
      </c>
      <c r="CS20" s="635"/>
      <c r="CT20" s="635"/>
      <c r="CU20" s="635"/>
      <c r="CV20" s="635"/>
      <c r="CW20" s="635"/>
      <c r="CX20" s="635"/>
      <c r="CY20" s="636"/>
      <c r="CZ20" s="672">
        <v>100</v>
      </c>
      <c r="DA20" s="672"/>
      <c r="DB20" s="672"/>
      <c r="DC20" s="672"/>
      <c r="DD20" s="640">
        <v>603409</v>
      </c>
      <c r="DE20" s="635"/>
      <c r="DF20" s="635"/>
      <c r="DG20" s="635"/>
      <c r="DH20" s="635"/>
      <c r="DI20" s="635"/>
      <c r="DJ20" s="635"/>
      <c r="DK20" s="635"/>
      <c r="DL20" s="635"/>
      <c r="DM20" s="635"/>
      <c r="DN20" s="635"/>
      <c r="DO20" s="635"/>
      <c r="DP20" s="636"/>
      <c r="DQ20" s="640">
        <v>3492014</v>
      </c>
      <c r="DR20" s="635"/>
      <c r="DS20" s="635"/>
      <c r="DT20" s="635"/>
      <c r="DU20" s="635"/>
      <c r="DV20" s="635"/>
      <c r="DW20" s="635"/>
      <c r="DX20" s="635"/>
      <c r="DY20" s="635"/>
      <c r="DZ20" s="635"/>
      <c r="EA20" s="635"/>
      <c r="EB20" s="635"/>
      <c r="EC20" s="671"/>
    </row>
    <row r="21" spans="2:133" ht="11.25" customHeight="1" x14ac:dyDescent="0.25">
      <c r="B21" s="631" t="s">
        <v>279</v>
      </c>
      <c r="C21" s="632"/>
      <c r="D21" s="632"/>
      <c r="E21" s="632"/>
      <c r="F21" s="632"/>
      <c r="G21" s="632"/>
      <c r="H21" s="632"/>
      <c r="I21" s="632"/>
      <c r="J21" s="632"/>
      <c r="K21" s="632"/>
      <c r="L21" s="632"/>
      <c r="M21" s="632"/>
      <c r="N21" s="632"/>
      <c r="O21" s="632"/>
      <c r="P21" s="632"/>
      <c r="Q21" s="633"/>
      <c r="R21" s="634">
        <v>1579296</v>
      </c>
      <c r="S21" s="635"/>
      <c r="T21" s="635"/>
      <c r="U21" s="635"/>
      <c r="V21" s="635"/>
      <c r="W21" s="635"/>
      <c r="X21" s="635"/>
      <c r="Y21" s="636"/>
      <c r="Z21" s="672">
        <v>25.7</v>
      </c>
      <c r="AA21" s="672"/>
      <c r="AB21" s="672"/>
      <c r="AC21" s="672"/>
      <c r="AD21" s="673">
        <v>1559381</v>
      </c>
      <c r="AE21" s="673"/>
      <c r="AF21" s="673"/>
      <c r="AG21" s="673"/>
      <c r="AH21" s="673"/>
      <c r="AI21" s="673"/>
      <c r="AJ21" s="673"/>
      <c r="AK21" s="673"/>
      <c r="AL21" s="637">
        <v>54.3</v>
      </c>
      <c r="AM21" s="638"/>
      <c r="AN21" s="638"/>
      <c r="AO21" s="674"/>
      <c r="AP21" s="631" t="s">
        <v>280</v>
      </c>
      <c r="AQ21" s="712"/>
      <c r="AR21" s="712"/>
      <c r="AS21" s="712"/>
      <c r="AT21" s="712"/>
      <c r="AU21" s="712"/>
      <c r="AV21" s="712"/>
      <c r="AW21" s="712"/>
      <c r="AX21" s="712"/>
      <c r="AY21" s="712"/>
      <c r="AZ21" s="712"/>
      <c r="BA21" s="712"/>
      <c r="BB21" s="712"/>
      <c r="BC21" s="712"/>
      <c r="BD21" s="712"/>
      <c r="BE21" s="712"/>
      <c r="BF21" s="713"/>
      <c r="BG21" s="634">
        <v>7086</v>
      </c>
      <c r="BH21" s="635"/>
      <c r="BI21" s="635"/>
      <c r="BJ21" s="635"/>
      <c r="BK21" s="635"/>
      <c r="BL21" s="635"/>
      <c r="BM21" s="635"/>
      <c r="BN21" s="636"/>
      <c r="BO21" s="672">
        <v>0.7</v>
      </c>
      <c r="BP21" s="672"/>
      <c r="BQ21" s="672"/>
      <c r="BR21" s="672"/>
      <c r="BS21" s="673" t="s">
        <v>139</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281</v>
      </c>
      <c r="C22" s="632"/>
      <c r="D22" s="632"/>
      <c r="E22" s="632"/>
      <c r="F22" s="632"/>
      <c r="G22" s="632"/>
      <c r="H22" s="632"/>
      <c r="I22" s="632"/>
      <c r="J22" s="632"/>
      <c r="K22" s="632"/>
      <c r="L22" s="632"/>
      <c r="M22" s="632"/>
      <c r="N22" s="632"/>
      <c r="O22" s="632"/>
      <c r="P22" s="632"/>
      <c r="Q22" s="633"/>
      <c r="R22" s="634">
        <v>1559381</v>
      </c>
      <c r="S22" s="635"/>
      <c r="T22" s="635"/>
      <c r="U22" s="635"/>
      <c r="V22" s="635"/>
      <c r="W22" s="635"/>
      <c r="X22" s="635"/>
      <c r="Y22" s="636"/>
      <c r="Z22" s="672">
        <v>25.4</v>
      </c>
      <c r="AA22" s="672"/>
      <c r="AB22" s="672"/>
      <c r="AC22" s="672"/>
      <c r="AD22" s="673">
        <v>1559381</v>
      </c>
      <c r="AE22" s="673"/>
      <c r="AF22" s="673"/>
      <c r="AG22" s="673"/>
      <c r="AH22" s="673"/>
      <c r="AI22" s="673"/>
      <c r="AJ22" s="673"/>
      <c r="AK22" s="673"/>
      <c r="AL22" s="637">
        <v>54.3</v>
      </c>
      <c r="AM22" s="638"/>
      <c r="AN22" s="638"/>
      <c r="AO22" s="674"/>
      <c r="AP22" s="631" t="s">
        <v>282</v>
      </c>
      <c r="AQ22" s="712"/>
      <c r="AR22" s="712"/>
      <c r="AS22" s="712"/>
      <c r="AT22" s="712"/>
      <c r="AU22" s="712"/>
      <c r="AV22" s="712"/>
      <c r="AW22" s="712"/>
      <c r="AX22" s="712"/>
      <c r="AY22" s="712"/>
      <c r="AZ22" s="712"/>
      <c r="BA22" s="712"/>
      <c r="BB22" s="712"/>
      <c r="BC22" s="712"/>
      <c r="BD22" s="712"/>
      <c r="BE22" s="712"/>
      <c r="BF22" s="713"/>
      <c r="BG22" s="634" t="s">
        <v>130</v>
      </c>
      <c r="BH22" s="635"/>
      <c r="BI22" s="635"/>
      <c r="BJ22" s="635"/>
      <c r="BK22" s="635"/>
      <c r="BL22" s="635"/>
      <c r="BM22" s="635"/>
      <c r="BN22" s="636"/>
      <c r="BO22" s="672" t="s">
        <v>130</v>
      </c>
      <c r="BP22" s="672"/>
      <c r="BQ22" s="672"/>
      <c r="BR22" s="672"/>
      <c r="BS22" s="673" t="s">
        <v>130</v>
      </c>
      <c r="BT22" s="673"/>
      <c r="BU22" s="673"/>
      <c r="BV22" s="673"/>
      <c r="BW22" s="673"/>
      <c r="BX22" s="673"/>
      <c r="BY22" s="673"/>
      <c r="BZ22" s="673"/>
      <c r="CA22" s="673"/>
      <c r="CB22" s="708"/>
      <c r="CD22" s="692" t="s">
        <v>283</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25">
      <c r="B23" s="631" t="s">
        <v>284</v>
      </c>
      <c r="C23" s="632"/>
      <c r="D23" s="632"/>
      <c r="E23" s="632"/>
      <c r="F23" s="632"/>
      <c r="G23" s="632"/>
      <c r="H23" s="632"/>
      <c r="I23" s="632"/>
      <c r="J23" s="632"/>
      <c r="K23" s="632"/>
      <c r="L23" s="632"/>
      <c r="M23" s="632"/>
      <c r="N23" s="632"/>
      <c r="O23" s="632"/>
      <c r="P23" s="632"/>
      <c r="Q23" s="633"/>
      <c r="R23" s="634">
        <v>19911</v>
      </c>
      <c r="S23" s="635"/>
      <c r="T23" s="635"/>
      <c r="U23" s="635"/>
      <c r="V23" s="635"/>
      <c r="W23" s="635"/>
      <c r="X23" s="635"/>
      <c r="Y23" s="636"/>
      <c r="Z23" s="672">
        <v>0.3</v>
      </c>
      <c r="AA23" s="672"/>
      <c r="AB23" s="672"/>
      <c r="AC23" s="672"/>
      <c r="AD23" s="673" t="s">
        <v>139</v>
      </c>
      <c r="AE23" s="673"/>
      <c r="AF23" s="673"/>
      <c r="AG23" s="673"/>
      <c r="AH23" s="673"/>
      <c r="AI23" s="673"/>
      <c r="AJ23" s="673"/>
      <c r="AK23" s="673"/>
      <c r="AL23" s="637" t="s">
        <v>241</v>
      </c>
      <c r="AM23" s="638"/>
      <c r="AN23" s="638"/>
      <c r="AO23" s="674"/>
      <c r="AP23" s="631" t="s">
        <v>285</v>
      </c>
      <c r="AQ23" s="712"/>
      <c r="AR23" s="712"/>
      <c r="AS23" s="712"/>
      <c r="AT23" s="712"/>
      <c r="AU23" s="712"/>
      <c r="AV23" s="712"/>
      <c r="AW23" s="712"/>
      <c r="AX23" s="712"/>
      <c r="AY23" s="712"/>
      <c r="AZ23" s="712"/>
      <c r="BA23" s="712"/>
      <c r="BB23" s="712"/>
      <c r="BC23" s="712"/>
      <c r="BD23" s="712"/>
      <c r="BE23" s="712"/>
      <c r="BF23" s="713"/>
      <c r="BG23" s="634" t="s">
        <v>139</v>
      </c>
      <c r="BH23" s="635"/>
      <c r="BI23" s="635"/>
      <c r="BJ23" s="635"/>
      <c r="BK23" s="635"/>
      <c r="BL23" s="635"/>
      <c r="BM23" s="635"/>
      <c r="BN23" s="636"/>
      <c r="BO23" s="672" t="s">
        <v>241</v>
      </c>
      <c r="BP23" s="672"/>
      <c r="BQ23" s="672"/>
      <c r="BR23" s="672"/>
      <c r="BS23" s="673" t="s">
        <v>241</v>
      </c>
      <c r="BT23" s="673"/>
      <c r="BU23" s="673"/>
      <c r="BV23" s="673"/>
      <c r="BW23" s="673"/>
      <c r="BX23" s="673"/>
      <c r="BY23" s="673"/>
      <c r="BZ23" s="673"/>
      <c r="CA23" s="673"/>
      <c r="CB23" s="708"/>
      <c r="CD23" s="692" t="s">
        <v>224</v>
      </c>
      <c r="CE23" s="693"/>
      <c r="CF23" s="693"/>
      <c r="CG23" s="693"/>
      <c r="CH23" s="693"/>
      <c r="CI23" s="693"/>
      <c r="CJ23" s="693"/>
      <c r="CK23" s="693"/>
      <c r="CL23" s="693"/>
      <c r="CM23" s="693"/>
      <c r="CN23" s="693"/>
      <c r="CO23" s="693"/>
      <c r="CP23" s="693"/>
      <c r="CQ23" s="694"/>
      <c r="CR23" s="692" t="s">
        <v>286</v>
      </c>
      <c r="CS23" s="693"/>
      <c r="CT23" s="693"/>
      <c r="CU23" s="693"/>
      <c r="CV23" s="693"/>
      <c r="CW23" s="693"/>
      <c r="CX23" s="693"/>
      <c r="CY23" s="694"/>
      <c r="CZ23" s="692" t="s">
        <v>287</v>
      </c>
      <c r="DA23" s="693"/>
      <c r="DB23" s="693"/>
      <c r="DC23" s="694"/>
      <c r="DD23" s="692" t="s">
        <v>288</v>
      </c>
      <c r="DE23" s="693"/>
      <c r="DF23" s="693"/>
      <c r="DG23" s="693"/>
      <c r="DH23" s="693"/>
      <c r="DI23" s="693"/>
      <c r="DJ23" s="693"/>
      <c r="DK23" s="694"/>
      <c r="DL23" s="724" t="s">
        <v>289</v>
      </c>
      <c r="DM23" s="725"/>
      <c r="DN23" s="725"/>
      <c r="DO23" s="725"/>
      <c r="DP23" s="725"/>
      <c r="DQ23" s="725"/>
      <c r="DR23" s="725"/>
      <c r="DS23" s="725"/>
      <c r="DT23" s="725"/>
      <c r="DU23" s="725"/>
      <c r="DV23" s="726"/>
      <c r="DW23" s="692" t="s">
        <v>290</v>
      </c>
      <c r="DX23" s="693"/>
      <c r="DY23" s="693"/>
      <c r="DZ23" s="693"/>
      <c r="EA23" s="693"/>
      <c r="EB23" s="693"/>
      <c r="EC23" s="694"/>
    </row>
    <row r="24" spans="2:133" ht="11.25" customHeight="1" x14ac:dyDescent="0.25">
      <c r="B24" s="631" t="s">
        <v>291</v>
      </c>
      <c r="C24" s="632"/>
      <c r="D24" s="632"/>
      <c r="E24" s="632"/>
      <c r="F24" s="632"/>
      <c r="G24" s="632"/>
      <c r="H24" s="632"/>
      <c r="I24" s="632"/>
      <c r="J24" s="632"/>
      <c r="K24" s="632"/>
      <c r="L24" s="632"/>
      <c r="M24" s="632"/>
      <c r="N24" s="632"/>
      <c r="O24" s="632"/>
      <c r="P24" s="632"/>
      <c r="Q24" s="633"/>
      <c r="R24" s="634">
        <v>4</v>
      </c>
      <c r="S24" s="635"/>
      <c r="T24" s="635"/>
      <c r="U24" s="635"/>
      <c r="V24" s="635"/>
      <c r="W24" s="635"/>
      <c r="X24" s="635"/>
      <c r="Y24" s="636"/>
      <c r="Z24" s="672">
        <v>0</v>
      </c>
      <c r="AA24" s="672"/>
      <c r="AB24" s="672"/>
      <c r="AC24" s="672"/>
      <c r="AD24" s="673" t="s">
        <v>130</v>
      </c>
      <c r="AE24" s="673"/>
      <c r="AF24" s="673"/>
      <c r="AG24" s="673"/>
      <c r="AH24" s="673"/>
      <c r="AI24" s="673"/>
      <c r="AJ24" s="673"/>
      <c r="AK24" s="673"/>
      <c r="AL24" s="637" t="s">
        <v>139</v>
      </c>
      <c r="AM24" s="638"/>
      <c r="AN24" s="638"/>
      <c r="AO24" s="674"/>
      <c r="AP24" s="631" t="s">
        <v>292</v>
      </c>
      <c r="AQ24" s="712"/>
      <c r="AR24" s="712"/>
      <c r="AS24" s="712"/>
      <c r="AT24" s="712"/>
      <c r="AU24" s="712"/>
      <c r="AV24" s="712"/>
      <c r="AW24" s="712"/>
      <c r="AX24" s="712"/>
      <c r="AY24" s="712"/>
      <c r="AZ24" s="712"/>
      <c r="BA24" s="712"/>
      <c r="BB24" s="712"/>
      <c r="BC24" s="712"/>
      <c r="BD24" s="712"/>
      <c r="BE24" s="712"/>
      <c r="BF24" s="713"/>
      <c r="BG24" s="634" t="s">
        <v>130</v>
      </c>
      <c r="BH24" s="635"/>
      <c r="BI24" s="635"/>
      <c r="BJ24" s="635"/>
      <c r="BK24" s="635"/>
      <c r="BL24" s="635"/>
      <c r="BM24" s="635"/>
      <c r="BN24" s="636"/>
      <c r="BO24" s="672" t="s">
        <v>241</v>
      </c>
      <c r="BP24" s="672"/>
      <c r="BQ24" s="672"/>
      <c r="BR24" s="672"/>
      <c r="BS24" s="673" t="s">
        <v>139</v>
      </c>
      <c r="BT24" s="673"/>
      <c r="BU24" s="673"/>
      <c r="BV24" s="673"/>
      <c r="BW24" s="673"/>
      <c r="BX24" s="673"/>
      <c r="BY24" s="673"/>
      <c r="BZ24" s="673"/>
      <c r="CA24" s="673"/>
      <c r="CB24" s="708"/>
      <c r="CD24" s="689" t="s">
        <v>293</v>
      </c>
      <c r="CE24" s="690"/>
      <c r="CF24" s="690"/>
      <c r="CG24" s="690"/>
      <c r="CH24" s="690"/>
      <c r="CI24" s="690"/>
      <c r="CJ24" s="690"/>
      <c r="CK24" s="690"/>
      <c r="CL24" s="690"/>
      <c r="CM24" s="690"/>
      <c r="CN24" s="690"/>
      <c r="CO24" s="690"/>
      <c r="CP24" s="690"/>
      <c r="CQ24" s="691"/>
      <c r="CR24" s="686">
        <v>1692383</v>
      </c>
      <c r="CS24" s="687"/>
      <c r="CT24" s="687"/>
      <c r="CU24" s="687"/>
      <c r="CV24" s="687"/>
      <c r="CW24" s="687"/>
      <c r="CX24" s="687"/>
      <c r="CY24" s="715"/>
      <c r="CZ24" s="716">
        <v>31.1</v>
      </c>
      <c r="DA24" s="698"/>
      <c r="DB24" s="698"/>
      <c r="DC24" s="718"/>
      <c r="DD24" s="714">
        <v>952363</v>
      </c>
      <c r="DE24" s="687"/>
      <c r="DF24" s="687"/>
      <c r="DG24" s="687"/>
      <c r="DH24" s="687"/>
      <c r="DI24" s="687"/>
      <c r="DJ24" s="687"/>
      <c r="DK24" s="715"/>
      <c r="DL24" s="714">
        <v>689141</v>
      </c>
      <c r="DM24" s="687"/>
      <c r="DN24" s="687"/>
      <c r="DO24" s="687"/>
      <c r="DP24" s="687"/>
      <c r="DQ24" s="687"/>
      <c r="DR24" s="687"/>
      <c r="DS24" s="687"/>
      <c r="DT24" s="687"/>
      <c r="DU24" s="687"/>
      <c r="DV24" s="715"/>
      <c r="DW24" s="716">
        <v>23.7</v>
      </c>
      <c r="DX24" s="698"/>
      <c r="DY24" s="698"/>
      <c r="DZ24" s="698"/>
      <c r="EA24" s="698"/>
      <c r="EB24" s="698"/>
      <c r="EC24" s="717"/>
    </row>
    <row r="25" spans="2:133" ht="11.25" customHeight="1" x14ac:dyDescent="0.25">
      <c r="B25" s="631" t="s">
        <v>294</v>
      </c>
      <c r="C25" s="632"/>
      <c r="D25" s="632"/>
      <c r="E25" s="632"/>
      <c r="F25" s="632"/>
      <c r="G25" s="632"/>
      <c r="H25" s="632"/>
      <c r="I25" s="632"/>
      <c r="J25" s="632"/>
      <c r="K25" s="632"/>
      <c r="L25" s="632"/>
      <c r="M25" s="632"/>
      <c r="N25" s="632"/>
      <c r="O25" s="632"/>
      <c r="P25" s="632"/>
      <c r="Q25" s="633"/>
      <c r="R25" s="634">
        <v>2889274</v>
      </c>
      <c r="S25" s="635"/>
      <c r="T25" s="635"/>
      <c r="U25" s="635"/>
      <c r="V25" s="635"/>
      <c r="W25" s="635"/>
      <c r="X25" s="635"/>
      <c r="Y25" s="636"/>
      <c r="Z25" s="672">
        <v>47</v>
      </c>
      <c r="AA25" s="672"/>
      <c r="AB25" s="672"/>
      <c r="AC25" s="672"/>
      <c r="AD25" s="673">
        <v>2869359</v>
      </c>
      <c r="AE25" s="673"/>
      <c r="AF25" s="673"/>
      <c r="AG25" s="673"/>
      <c r="AH25" s="673"/>
      <c r="AI25" s="673"/>
      <c r="AJ25" s="673"/>
      <c r="AK25" s="673"/>
      <c r="AL25" s="637">
        <v>99.9</v>
      </c>
      <c r="AM25" s="638"/>
      <c r="AN25" s="638"/>
      <c r="AO25" s="674"/>
      <c r="AP25" s="631" t="s">
        <v>295</v>
      </c>
      <c r="AQ25" s="712"/>
      <c r="AR25" s="712"/>
      <c r="AS25" s="712"/>
      <c r="AT25" s="712"/>
      <c r="AU25" s="712"/>
      <c r="AV25" s="712"/>
      <c r="AW25" s="712"/>
      <c r="AX25" s="712"/>
      <c r="AY25" s="712"/>
      <c r="AZ25" s="712"/>
      <c r="BA25" s="712"/>
      <c r="BB25" s="712"/>
      <c r="BC25" s="712"/>
      <c r="BD25" s="712"/>
      <c r="BE25" s="712"/>
      <c r="BF25" s="713"/>
      <c r="BG25" s="634" t="s">
        <v>130</v>
      </c>
      <c r="BH25" s="635"/>
      <c r="BI25" s="635"/>
      <c r="BJ25" s="635"/>
      <c r="BK25" s="635"/>
      <c r="BL25" s="635"/>
      <c r="BM25" s="635"/>
      <c r="BN25" s="636"/>
      <c r="BO25" s="672" t="s">
        <v>130</v>
      </c>
      <c r="BP25" s="672"/>
      <c r="BQ25" s="672"/>
      <c r="BR25" s="672"/>
      <c r="BS25" s="673" t="s">
        <v>130</v>
      </c>
      <c r="BT25" s="673"/>
      <c r="BU25" s="673"/>
      <c r="BV25" s="673"/>
      <c r="BW25" s="673"/>
      <c r="BX25" s="673"/>
      <c r="BY25" s="673"/>
      <c r="BZ25" s="673"/>
      <c r="CA25" s="673"/>
      <c r="CB25" s="708"/>
      <c r="CD25" s="631" t="s">
        <v>296</v>
      </c>
      <c r="CE25" s="632"/>
      <c r="CF25" s="632"/>
      <c r="CG25" s="632"/>
      <c r="CH25" s="632"/>
      <c r="CI25" s="632"/>
      <c r="CJ25" s="632"/>
      <c r="CK25" s="632"/>
      <c r="CL25" s="632"/>
      <c r="CM25" s="632"/>
      <c r="CN25" s="632"/>
      <c r="CO25" s="632"/>
      <c r="CP25" s="632"/>
      <c r="CQ25" s="633"/>
      <c r="CR25" s="634">
        <v>916588</v>
      </c>
      <c r="CS25" s="647"/>
      <c r="CT25" s="647"/>
      <c r="CU25" s="647"/>
      <c r="CV25" s="647"/>
      <c r="CW25" s="647"/>
      <c r="CX25" s="647"/>
      <c r="CY25" s="648"/>
      <c r="CZ25" s="637">
        <v>16.8</v>
      </c>
      <c r="DA25" s="649"/>
      <c r="DB25" s="649"/>
      <c r="DC25" s="650"/>
      <c r="DD25" s="640">
        <v>433022</v>
      </c>
      <c r="DE25" s="647"/>
      <c r="DF25" s="647"/>
      <c r="DG25" s="647"/>
      <c r="DH25" s="647"/>
      <c r="DI25" s="647"/>
      <c r="DJ25" s="647"/>
      <c r="DK25" s="648"/>
      <c r="DL25" s="640">
        <v>217703</v>
      </c>
      <c r="DM25" s="647"/>
      <c r="DN25" s="647"/>
      <c r="DO25" s="647"/>
      <c r="DP25" s="647"/>
      <c r="DQ25" s="647"/>
      <c r="DR25" s="647"/>
      <c r="DS25" s="647"/>
      <c r="DT25" s="647"/>
      <c r="DU25" s="647"/>
      <c r="DV25" s="648"/>
      <c r="DW25" s="637">
        <v>7.5</v>
      </c>
      <c r="DX25" s="649"/>
      <c r="DY25" s="649"/>
      <c r="DZ25" s="649"/>
      <c r="EA25" s="649"/>
      <c r="EB25" s="649"/>
      <c r="EC25" s="661"/>
    </row>
    <row r="26" spans="2:133" ht="11.25" customHeight="1" x14ac:dyDescent="0.25">
      <c r="B26" s="631" t="s">
        <v>297</v>
      </c>
      <c r="C26" s="632"/>
      <c r="D26" s="632"/>
      <c r="E26" s="632"/>
      <c r="F26" s="632"/>
      <c r="G26" s="632"/>
      <c r="H26" s="632"/>
      <c r="I26" s="632"/>
      <c r="J26" s="632"/>
      <c r="K26" s="632"/>
      <c r="L26" s="632"/>
      <c r="M26" s="632"/>
      <c r="N26" s="632"/>
      <c r="O26" s="632"/>
      <c r="P26" s="632"/>
      <c r="Q26" s="633"/>
      <c r="R26" s="634">
        <v>535</v>
      </c>
      <c r="S26" s="635"/>
      <c r="T26" s="635"/>
      <c r="U26" s="635"/>
      <c r="V26" s="635"/>
      <c r="W26" s="635"/>
      <c r="X26" s="635"/>
      <c r="Y26" s="636"/>
      <c r="Z26" s="672">
        <v>0</v>
      </c>
      <c r="AA26" s="672"/>
      <c r="AB26" s="672"/>
      <c r="AC26" s="672"/>
      <c r="AD26" s="673">
        <v>535</v>
      </c>
      <c r="AE26" s="673"/>
      <c r="AF26" s="673"/>
      <c r="AG26" s="673"/>
      <c r="AH26" s="673"/>
      <c r="AI26" s="673"/>
      <c r="AJ26" s="673"/>
      <c r="AK26" s="673"/>
      <c r="AL26" s="637">
        <v>0</v>
      </c>
      <c r="AM26" s="638"/>
      <c r="AN26" s="638"/>
      <c r="AO26" s="674"/>
      <c r="AP26" s="631" t="s">
        <v>298</v>
      </c>
      <c r="AQ26" s="712"/>
      <c r="AR26" s="712"/>
      <c r="AS26" s="712"/>
      <c r="AT26" s="712"/>
      <c r="AU26" s="712"/>
      <c r="AV26" s="712"/>
      <c r="AW26" s="712"/>
      <c r="AX26" s="712"/>
      <c r="AY26" s="712"/>
      <c r="AZ26" s="712"/>
      <c r="BA26" s="712"/>
      <c r="BB26" s="712"/>
      <c r="BC26" s="712"/>
      <c r="BD26" s="712"/>
      <c r="BE26" s="712"/>
      <c r="BF26" s="713"/>
      <c r="BG26" s="634" t="s">
        <v>130</v>
      </c>
      <c r="BH26" s="635"/>
      <c r="BI26" s="635"/>
      <c r="BJ26" s="635"/>
      <c r="BK26" s="635"/>
      <c r="BL26" s="635"/>
      <c r="BM26" s="635"/>
      <c r="BN26" s="636"/>
      <c r="BO26" s="672" t="s">
        <v>130</v>
      </c>
      <c r="BP26" s="672"/>
      <c r="BQ26" s="672"/>
      <c r="BR26" s="672"/>
      <c r="BS26" s="673" t="s">
        <v>241</v>
      </c>
      <c r="BT26" s="673"/>
      <c r="BU26" s="673"/>
      <c r="BV26" s="673"/>
      <c r="BW26" s="673"/>
      <c r="BX26" s="673"/>
      <c r="BY26" s="673"/>
      <c r="BZ26" s="673"/>
      <c r="CA26" s="673"/>
      <c r="CB26" s="708"/>
      <c r="CD26" s="631" t="s">
        <v>299</v>
      </c>
      <c r="CE26" s="632"/>
      <c r="CF26" s="632"/>
      <c r="CG26" s="632"/>
      <c r="CH26" s="632"/>
      <c r="CI26" s="632"/>
      <c r="CJ26" s="632"/>
      <c r="CK26" s="632"/>
      <c r="CL26" s="632"/>
      <c r="CM26" s="632"/>
      <c r="CN26" s="632"/>
      <c r="CO26" s="632"/>
      <c r="CP26" s="632"/>
      <c r="CQ26" s="633"/>
      <c r="CR26" s="634">
        <v>472653</v>
      </c>
      <c r="CS26" s="635"/>
      <c r="CT26" s="635"/>
      <c r="CU26" s="635"/>
      <c r="CV26" s="635"/>
      <c r="CW26" s="635"/>
      <c r="CX26" s="635"/>
      <c r="CY26" s="636"/>
      <c r="CZ26" s="637">
        <v>8.6999999999999993</v>
      </c>
      <c r="DA26" s="649"/>
      <c r="DB26" s="649"/>
      <c r="DC26" s="650"/>
      <c r="DD26" s="640">
        <v>17675</v>
      </c>
      <c r="DE26" s="635"/>
      <c r="DF26" s="635"/>
      <c r="DG26" s="635"/>
      <c r="DH26" s="635"/>
      <c r="DI26" s="635"/>
      <c r="DJ26" s="635"/>
      <c r="DK26" s="636"/>
      <c r="DL26" s="640" t="s">
        <v>130</v>
      </c>
      <c r="DM26" s="635"/>
      <c r="DN26" s="635"/>
      <c r="DO26" s="635"/>
      <c r="DP26" s="635"/>
      <c r="DQ26" s="635"/>
      <c r="DR26" s="635"/>
      <c r="DS26" s="635"/>
      <c r="DT26" s="635"/>
      <c r="DU26" s="635"/>
      <c r="DV26" s="636"/>
      <c r="DW26" s="637" t="s">
        <v>241</v>
      </c>
      <c r="DX26" s="649"/>
      <c r="DY26" s="649"/>
      <c r="DZ26" s="649"/>
      <c r="EA26" s="649"/>
      <c r="EB26" s="649"/>
      <c r="EC26" s="661"/>
    </row>
    <row r="27" spans="2:133" ht="11.25" customHeight="1" x14ac:dyDescent="0.25">
      <c r="B27" s="631" t="s">
        <v>300</v>
      </c>
      <c r="C27" s="632"/>
      <c r="D27" s="632"/>
      <c r="E27" s="632"/>
      <c r="F27" s="632"/>
      <c r="G27" s="632"/>
      <c r="H27" s="632"/>
      <c r="I27" s="632"/>
      <c r="J27" s="632"/>
      <c r="K27" s="632"/>
      <c r="L27" s="632"/>
      <c r="M27" s="632"/>
      <c r="N27" s="632"/>
      <c r="O27" s="632"/>
      <c r="P27" s="632"/>
      <c r="Q27" s="633"/>
      <c r="R27" s="634">
        <v>4442</v>
      </c>
      <c r="S27" s="635"/>
      <c r="T27" s="635"/>
      <c r="U27" s="635"/>
      <c r="V27" s="635"/>
      <c r="W27" s="635"/>
      <c r="X27" s="635"/>
      <c r="Y27" s="636"/>
      <c r="Z27" s="672">
        <v>0.1</v>
      </c>
      <c r="AA27" s="672"/>
      <c r="AB27" s="672"/>
      <c r="AC27" s="672"/>
      <c r="AD27" s="673" t="s">
        <v>130</v>
      </c>
      <c r="AE27" s="673"/>
      <c r="AF27" s="673"/>
      <c r="AG27" s="673"/>
      <c r="AH27" s="673"/>
      <c r="AI27" s="673"/>
      <c r="AJ27" s="673"/>
      <c r="AK27" s="673"/>
      <c r="AL27" s="637" t="s">
        <v>241</v>
      </c>
      <c r="AM27" s="638"/>
      <c r="AN27" s="638"/>
      <c r="AO27" s="674"/>
      <c r="AP27" s="631" t="s">
        <v>301</v>
      </c>
      <c r="AQ27" s="632"/>
      <c r="AR27" s="632"/>
      <c r="AS27" s="632"/>
      <c r="AT27" s="632"/>
      <c r="AU27" s="632"/>
      <c r="AV27" s="632"/>
      <c r="AW27" s="632"/>
      <c r="AX27" s="632"/>
      <c r="AY27" s="632"/>
      <c r="AZ27" s="632"/>
      <c r="BA27" s="632"/>
      <c r="BB27" s="632"/>
      <c r="BC27" s="632"/>
      <c r="BD27" s="632"/>
      <c r="BE27" s="632"/>
      <c r="BF27" s="633"/>
      <c r="BG27" s="634">
        <v>1037902</v>
      </c>
      <c r="BH27" s="635"/>
      <c r="BI27" s="635"/>
      <c r="BJ27" s="635"/>
      <c r="BK27" s="635"/>
      <c r="BL27" s="635"/>
      <c r="BM27" s="635"/>
      <c r="BN27" s="636"/>
      <c r="BO27" s="672">
        <v>100</v>
      </c>
      <c r="BP27" s="672"/>
      <c r="BQ27" s="672"/>
      <c r="BR27" s="672"/>
      <c r="BS27" s="673">
        <v>41744</v>
      </c>
      <c r="BT27" s="673"/>
      <c r="BU27" s="673"/>
      <c r="BV27" s="673"/>
      <c r="BW27" s="673"/>
      <c r="BX27" s="673"/>
      <c r="BY27" s="673"/>
      <c r="BZ27" s="673"/>
      <c r="CA27" s="673"/>
      <c r="CB27" s="708"/>
      <c r="CD27" s="631" t="s">
        <v>302</v>
      </c>
      <c r="CE27" s="632"/>
      <c r="CF27" s="632"/>
      <c r="CG27" s="632"/>
      <c r="CH27" s="632"/>
      <c r="CI27" s="632"/>
      <c r="CJ27" s="632"/>
      <c r="CK27" s="632"/>
      <c r="CL27" s="632"/>
      <c r="CM27" s="632"/>
      <c r="CN27" s="632"/>
      <c r="CO27" s="632"/>
      <c r="CP27" s="632"/>
      <c r="CQ27" s="633"/>
      <c r="CR27" s="634">
        <v>377465</v>
      </c>
      <c r="CS27" s="647"/>
      <c r="CT27" s="647"/>
      <c r="CU27" s="647"/>
      <c r="CV27" s="647"/>
      <c r="CW27" s="647"/>
      <c r="CX27" s="647"/>
      <c r="CY27" s="648"/>
      <c r="CZ27" s="637">
        <v>6.9</v>
      </c>
      <c r="DA27" s="649"/>
      <c r="DB27" s="649"/>
      <c r="DC27" s="650"/>
      <c r="DD27" s="640">
        <v>148941</v>
      </c>
      <c r="DE27" s="647"/>
      <c r="DF27" s="647"/>
      <c r="DG27" s="647"/>
      <c r="DH27" s="647"/>
      <c r="DI27" s="647"/>
      <c r="DJ27" s="647"/>
      <c r="DK27" s="648"/>
      <c r="DL27" s="640">
        <v>101038</v>
      </c>
      <c r="DM27" s="647"/>
      <c r="DN27" s="647"/>
      <c r="DO27" s="647"/>
      <c r="DP27" s="647"/>
      <c r="DQ27" s="647"/>
      <c r="DR27" s="647"/>
      <c r="DS27" s="647"/>
      <c r="DT27" s="647"/>
      <c r="DU27" s="647"/>
      <c r="DV27" s="648"/>
      <c r="DW27" s="637">
        <v>3.5</v>
      </c>
      <c r="DX27" s="649"/>
      <c r="DY27" s="649"/>
      <c r="DZ27" s="649"/>
      <c r="EA27" s="649"/>
      <c r="EB27" s="649"/>
      <c r="EC27" s="661"/>
    </row>
    <row r="28" spans="2:133" ht="11.25" customHeight="1" x14ac:dyDescent="0.25">
      <c r="B28" s="631" t="s">
        <v>303</v>
      </c>
      <c r="C28" s="632"/>
      <c r="D28" s="632"/>
      <c r="E28" s="632"/>
      <c r="F28" s="632"/>
      <c r="G28" s="632"/>
      <c r="H28" s="632"/>
      <c r="I28" s="632"/>
      <c r="J28" s="632"/>
      <c r="K28" s="632"/>
      <c r="L28" s="632"/>
      <c r="M28" s="632"/>
      <c r="N28" s="632"/>
      <c r="O28" s="632"/>
      <c r="P28" s="632"/>
      <c r="Q28" s="633"/>
      <c r="R28" s="634">
        <v>23317</v>
      </c>
      <c r="S28" s="635"/>
      <c r="T28" s="635"/>
      <c r="U28" s="635"/>
      <c r="V28" s="635"/>
      <c r="W28" s="635"/>
      <c r="X28" s="635"/>
      <c r="Y28" s="636"/>
      <c r="Z28" s="672">
        <v>0.4</v>
      </c>
      <c r="AA28" s="672"/>
      <c r="AB28" s="672"/>
      <c r="AC28" s="672"/>
      <c r="AD28" s="673">
        <v>2275</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304</v>
      </c>
      <c r="CE28" s="632"/>
      <c r="CF28" s="632"/>
      <c r="CG28" s="632"/>
      <c r="CH28" s="632"/>
      <c r="CI28" s="632"/>
      <c r="CJ28" s="632"/>
      <c r="CK28" s="632"/>
      <c r="CL28" s="632"/>
      <c r="CM28" s="632"/>
      <c r="CN28" s="632"/>
      <c r="CO28" s="632"/>
      <c r="CP28" s="632"/>
      <c r="CQ28" s="633"/>
      <c r="CR28" s="634">
        <v>398330</v>
      </c>
      <c r="CS28" s="635"/>
      <c r="CT28" s="635"/>
      <c r="CU28" s="635"/>
      <c r="CV28" s="635"/>
      <c r="CW28" s="635"/>
      <c r="CX28" s="635"/>
      <c r="CY28" s="636"/>
      <c r="CZ28" s="637">
        <v>7.3</v>
      </c>
      <c r="DA28" s="649"/>
      <c r="DB28" s="649"/>
      <c r="DC28" s="650"/>
      <c r="DD28" s="640">
        <v>370400</v>
      </c>
      <c r="DE28" s="635"/>
      <c r="DF28" s="635"/>
      <c r="DG28" s="635"/>
      <c r="DH28" s="635"/>
      <c r="DI28" s="635"/>
      <c r="DJ28" s="635"/>
      <c r="DK28" s="636"/>
      <c r="DL28" s="640">
        <v>370400</v>
      </c>
      <c r="DM28" s="635"/>
      <c r="DN28" s="635"/>
      <c r="DO28" s="635"/>
      <c r="DP28" s="635"/>
      <c r="DQ28" s="635"/>
      <c r="DR28" s="635"/>
      <c r="DS28" s="635"/>
      <c r="DT28" s="635"/>
      <c r="DU28" s="635"/>
      <c r="DV28" s="636"/>
      <c r="DW28" s="637">
        <v>12.7</v>
      </c>
      <c r="DX28" s="649"/>
      <c r="DY28" s="649"/>
      <c r="DZ28" s="649"/>
      <c r="EA28" s="649"/>
      <c r="EB28" s="649"/>
      <c r="EC28" s="661"/>
    </row>
    <row r="29" spans="2:133" ht="11.25" customHeight="1" x14ac:dyDescent="0.25">
      <c r="B29" s="631" t="s">
        <v>305</v>
      </c>
      <c r="C29" s="632"/>
      <c r="D29" s="632"/>
      <c r="E29" s="632"/>
      <c r="F29" s="632"/>
      <c r="G29" s="632"/>
      <c r="H29" s="632"/>
      <c r="I29" s="632"/>
      <c r="J29" s="632"/>
      <c r="K29" s="632"/>
      <c r="L29" s="632"/>
      <c r="M29" s="632"/>
      <c r="N29" s="632"/>
      <c r="O29" s="632"/>
      <c r="P29" s="632"/>
      <c r="Q29" s="633"/>
      <c r="R29" s="634">
        <v>5379</v>
      </c>
      <c r="S29" s="635"/>
      <c r="T29" s="635"/>
      <c r="U29" s="635"/>
      <c r="V29" s="635"/>
      <c r="W29" s="635"/>
      <c r="X29" s="635"/>
      <c r="Y29" s="636"/>
      <c r="Z29" s="672">
        <v>0.1</v>
      </c>
      <c r="AA29" s="672"/>
      <c r="AB29" s="672"/>
      <c r="AC29" s="672"/>
      <c r="AD29" s="673" t="s">
        <v>130</v>
      </c>
      <c r="AE29" s="673"/>
      <c r="AF29" s="673"/>
      <c r="AG29" s="673"/>
      <c r="AH29" s="673"/>
      <c r="AI29" s="673"/>
      <c r="AJ29" s="673"/>
      <c r="AK29" s="673"/>
      <c r="AL29" s="637" t="s">
        <v>130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306</v>
      </c>
      <c r="CE29" s="654"/>
      <c r="CF29" s="631" t="s">
        <v>74</v>
      </c>
      <c r="CG29" s="632"/>
      <c r="CH29" s="632"/>
      <c r="CI29" s="632"/>
      <c r="CJ29" s="632"/>
      <c r="CK29" s="632"/>
      <c r="CL29" s="632"/>
      <c r="CM29" s="632"/>
      <c r="CN29" s="632"/>
      <c r="CO29" s="632"/>
      <c r="CP29" s="632"/>
      <c r="CQ29" s="633"/>
      <c r="CR29" s="634">
        <v>398330</v>
      </c>
      <c r="CS29" s="647"/>
      <c r="CT29" s="647"/>
      <c r="CU29" s="647"/>
      <c r="CV29" s="647"/>
      <c r="CW29" s="647"/>
      <c r="CX29" s="647"/>
      <c r="CY29" s="648"/>
      <c r="CZ29" s="637">
        <v>7.3</v>
      </c>
      <c r="DA29" s="649"/>
      <c r="DB29" s="649"/>
      <c r="DC29" s="650"/>
      <c r="DD29" s="640">
        <v>370400</v>
      </c>
      <c r="DE29" s="647"/>
      <c r="DF29" s="647"/>
      <c r="DG29" s="647"/>
      <c r="DH29" s="647"/>
      <c r="DI29" s="647"/>
      <c r="DJ29" s="647"/>
      <c r="DK29" s="648"/>
      <c r="DL29" s="640">
        <v>370400</v>
      </c>
      <c r="DM29" s="647"/>
      <c r="DN29" s="647"/>
      <c r="DO29" s="647"/>
      <c r="DP29" s="647"/>
      <c r="DQ29" s="647"/>
      <c r="DR29" s="647"/>
      <c r="DS29" s="647"/>
      <c r="DT29" s="647"/>
      <c r="DU29" s="647"/>
      <c r="DV29" s="648"/>
      <c r="DW29" s="637">
        <v>12.7</v>
      </c>
      <c r="DX29" s="649"/>
      <c r="DY29" s="649"/>
      <c r="DZ29" s="649"/>
      <c r="EA29" s="649"/>
      <c r="EB29" s="649"/>
      <c r="EC29" s="661"/>
    </row>
    <row r="30" spans="2:133" ht="11.25" customHeight="1" x14ac:dyDescent="0.25">
      <c r="B30" s="631" t="s">
        <v>307</v>
      </c>
      <c r="C30" s="632"/>
      <c r="D30" s="632"/>
      <c r="E30" s="632"/>
      <c r="F30" s="632"/>
      <c r="G30" s="632"/>
      <c r="H30" s="632"/>
      <c r="I30" s="632"/>
      <c r="J30" s="632"/>
      <c r="K30" s="632"/>
      <c r="L30" s="632"/>
      <c r="M30" s="632"/>
      <c r="N30" s="632"/>
      <c r="O30" s="632"/>
      <c r="P30" s="632"/>
      <c r="Q30" s="633"/>
      <c r="R30" s="634">
        <v>649814</v>
      </c>
      <c r="S30" s="635"/>
      <c r="T30" s="635"/>
      <c r="U30" s="635"/>
      <c r="V30" s="635"/>
      <c r="W30" s="635"/>
      <c r="X30" s="635"/>
      <c r="Y30" s="636"/>
      <c r="Z30" s="672">
        <v>10.6</v>
      </c>
      <c r="AA30" s="672"/>
      <c r="AB30" s="672"/>
      <c r="AC30" s="672"/>
      <c r="AD30" s="673" t="s">
        <v>130</v>
      </c>
      <c r="AE30" s="673"/>
      <c r="AF30" s="673"/>
      <c r="AG30" s="673"/>
      <c r="AH30" s="673"/>
      <c r="AI30" s="673"/>
      <c r="AJ30" s="673"/>
      <c r="AK30" s="673"/>
      <c r="AL30" s="637" t="s">
        <v>130</v>
      </c>
      <c r="AM30" s="638"/>
      <c r="AN30" s="638"/>
      <c r="AO30" s="674"/>
      <c r="AP30" s="692" t="s">
        <v>224</v>
      </c>
      <c r="AQ30" s="693"/>
      <c r="AR30" s="693"/>
      <c r="AS30" s="693"/>
      <c r="AT30" s="693"/>
      <c r="AU30" s="693"/>
      <c r="AV30" s="693"/>
      <c r="AW30" s="693"/>
      <c r="AX30" s="693"/>
      <c r="AY30" s="693"/>
      <c r="AZ30" s="693"/>
      <c r="BA30" s="693"/>
      <c r="BB30" s="693"/>
      <c r="BC30" s="693"/>
      <c r="BD30" s="693"/>
      <c r="BE30" s="693"/>
      <c r="BF30" s="694"/>
      <c r="BG30" s="692" t="s">
        <v>308</v>
      </c>
      <c r="BH30" s="706"/>
      <c r="BI30" s="706"/>
      <c r="BJ30" s="706"/>
      <c r="BK30" s="706"/>
      <c r="BL30" s="706"/>
      <c r="BM30" s="706"/>
      <c r="BN30" s="706"/>
      <c r="BO30" s="706"/>
      <c r="BP30" s="706"/>
      <c r="BQ30" s="707"/>
      <c r="BR30" s="692" t="s">
        <v>309</v>
      </c>
      <c r="BS30" s="706"/>
      <c r="BT30" s="706"/>
      <c r="BU30" s="706"/>
      <c r="BV30" s="706"/>
      <c r="BW30" s="706"/>
      <c r="BX30" s="706"/>
      <c r="BY30" s="706"/>
      <c r="BZ30" s="706"/>
      <c r="CA30" s="706"/>
      <c r="CB30" s="707"/>
      <c r="CD30" s="655"/>
      <c r="CE30" s="656"/>
      <c r="CF30" s="631" t="s">
        <v>310</v>
      </c>
      <c r="CG30" s="632"/>
      <c r="CH30" s="632"/>
      <c r="CI30" s="632"/>
      <c r="CJ30" s="632"/>
      <c r="CK30" s="632"/>
      <c r="CL30" s="632"/>
      <c r="CM30" s="632"/>
      <c r="CN30" s="632"/>
      <c r="CO30" s="632"/>
      <c r="CP30" s="632"/>
      <c r="CQ30" s="633"/>
      <c r="CR30" s="634">
        <v>391393</v>
      </c>
      <c r="CS30" s="635"/>
      <c r="CT30" s="635"/>
      <c r="CU30" s="635"/>
      <c r="CV30" s="635"/>
      <c r="CW30" s="635"/>
      <c r="CX30" s="635"/>
      <c r="CY30" s="636"/>
      <c r="CZ30" s="637">
        <v>7.2</v>
      </c>
      <c r="DA30" s="649"/>
      <c r="DB30" s="649"/>
      <c r="DC30" s="650"/>
      <c r="DD30" s="640">
        <v>363463</v>
      </c>
      <c r="DE30" s="635"/>
      <c r="DF30" s="635"/>
      <c r="DG30" s="635"/>
      <c r="DH30" s="635"/>
      <c r="DI30" s="635"/>
      <c r="DJ30" s="635"/>
      <c r="DK30" s="636"/>
      <c r="DL30" s="640">
        <v>363463</v>
      </c>
      <c r="DM30" s="635"/>
      <c r="DN30" s="635"/>
      <c r="DO30" s="635"/>
      <c r="DP30" s="635"/>
      <c r="DQ30" s="635"/>
      <c r="DR30" s="635"/>
      <c r="DS30" s="635"/>
      <c r="DT30" s="635"/>
      <c r="DU30" s="635"/>
      <c r="DV30" s="636"/>
      <c r="DW30" s="637">
        <v>12.5</v>
      </c>
      <c r="DX30" s="649"/>
      <c r="DY30" s="649"/>
      <c r="DZ30" s="649"/>
      <c r="EA30" s="649"/>
      <c r="EB30" s="649"/>
      <c r="EC30" s="661"/>
    </row>
    <row r="31" spans="2:133" ht="11.25" customHeight="1" x14ac:dyDescent="0.25">
      <c r="B31" s="709" t="s">
        <v>311</v>
      </c>
      <c r="C31" s="710"/>
      <c r="D31" s="710"/>
      <c r="E31" s="710"/>
      <c r="F31" s="710"/>
      <c r="G31" s="710"/>
      <c r="H31" s="710"/>
      <c r="I31" s="710"/>
      <c r="J31" s="710"/>
      <c r="K31" s="710"/>
      <c r="L31" s="710"/>
      <c r="M31" s="710"/>
      <c r="N31" s="710"/>
      <c r="O31" s="710"/>
      <c r="P31" s="710"/>
      <c r="Q31" s="711"/>
      <c r="R31" s="634" t="s">
        <v>241</v>
      </c>
      <c r="S31" s="635"/>
      <c r="T31" s="635"/>
      <c r="U31" s="635"/>
      <c r="V31" s="635"/>
      <c r="W31" s="635"/>
      <c r="X31" s="635"/>
      <c r="Y31" s="636"/>
      <c r="Z31" s="672" t="s">
        <v>241</v>
      </c>
      <c r="AA31" s="672"/>
      <c r="AB31" s="672"/>
      <c r="AC31" s="672"/>
      <c r="AD31" s="673" t="s">
        <v>130</v>
      </c>
      <c r="AE31" s="673"/>
      <c r="AF31" s="673"/>
      <c r="AG31" s="673"/>
      <c r="AH31" s="673"/>
      <c r="AI31" s="673"/>
      <c r="AJ31" s="673"/>
      <c r="AK31" s="673"/>
      <c r="AL31" s="637" t="s">
        <v>241</v>
      </c>
      <c r="AM31" s="638"/>
      <c r="AN31" s="638"/>
      <c r="AO31" s="674"/>
      <c r="AP31" s="700" t="s">
        <v>312</v>
      </c>
      <c r="AQ31" s="701"/>
      <c r="AR31" s="701"/>
      <c r="AS31" s="701"/>
      <c r="AT31" s="702" t="s">
        <v>313</v>
      </c>
      <c r="AU31" s="212"/>
      <c r="AV31" s="212"/>
      <c r="AW31" s="212"/>
      <c r="AX31" s="689" t="s">
        <v>189</v>
      </c>
      <c r="AY31" s="690"/>
      <c r="AZ31" s="690"/>
      <c r="BA31" s="690"/>
      <c r="BB31" s="690"/>
      <c r="BC31" s="690"/>
      <c r="BD31" s="690"/>
      <c r="BE31" s="690"/>
      <c r="BF31" s="691"/>
      <c r="BG31" s="696">
        <v>98.9</v>
      </c>
      <c r="BH31" s="697"/>
      <c r="BI31" s="697"/>
      <c r="BJ31" s="697"/>
      <c r="BK31" s="697"/>
      <c r="BL31" s="697"/>
      <c r="BM31" s="698">
        <v>91</v>
      </c>
      <c r="BN31" s="697"/>
      <c r="BO31" s="697"/>
      <c r="BP31" s="697"/>
      <c r="BQ31" s="699"/>
      <c r="BR31" s="696">
        <v>98.8</v>
      </c>
      <c r="BS31" s="697"/>
      <c r="BT31" s="697"/>
      <c r="BU31" s="697"/>
      <c r="BV31" s="697"/>
      <c r="BW31" s="697"/>
      <c r="BX31" s="698">
        <v>88.7</v>
      </c>
      <c r="BY31" s="697"/>
      <c r="BZ31" s="697"/>
      <c r="CA31" s="697"/>
      <c r="CB31" s="699"/>
      <c r="CD31" s="655"/>
      <c r="CE31" s="656"/>
      <c r="CF31" s="631" t="s">
        <v>314</v>
      </c>
      <c r="CG31" s="632"/>
      <c r="CH31" s="632"/>
      <c r="CI31" s="632"/>
      <c r="CJ31" s="632"/>
      <c r="CK31" s="632"/>
      <c r="CL31" s="632"/>
      <c r="CM31" s="632"/>
      <c r="CN31" s="632"/>
      <c r="CO31" s="632"/>
      <c r="CP31" s="632"/>
      <c r="CQ31" s="633"/>
      <c r="CR31" s="634">
        <v>6937</v>
      </c>
      <c r="CS31" s="647"/>
      <c r="CT31" s="647"/>
      <c r="CU31" s="647"/>
      <c r="CV31" s="647"/>
      <c r="CW31" s="647"/>
      <c r="CX31" s="647"/>
      <c r="CY31" s="648"/>
      <c r="CZ31" s="637">
        <v>0.1</v>
      </c>
      <c r="DA31" s="649"/>
      <c r="DB31" s="649"/>
      <c r="DC31" s="650"/>
      <c r="DD31" s="640">
        <v>6937</v>
      </c>
      <c r="DE31" s="647"/>
      <c r="DF31" s="647"/>
      <c r="DG31" s="647"/>
      <c r="DH31" s="647"/>
      <c r="DI31" s="647"/>
      <c r="DJ31" s="647"/>
      <c r="DK31" s="648"/>
      <c r="DL31" s="640">
        <v>6937</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5">
      <c r="B32" s="631" t="s">
        <v>315</v>
      </c>
      <c r="C32" s="632"/>
      <c r="D32" s="632"/>
      <c r="E32" s="632"/>
      <c r="F32" s="632"/>
      <c r="G32" s="632"/>
      <c r="H32" s="632"/>
      <c r="I32" s="632"/>
      <c r="J32" s="632"/>
      <c r="K32" s="632"/>
      <c r="L32" s="632"/>
      <c r="M32" s="632"/>
      <c r="N32" s="632"/>
      <c r="O32" s="632"/>
      <c r="P32" s="632"/>
      <c r="Q32" s="633"/>
      <c r="R32" s="634">
        <v>225585</v>
      </c>
      <c r="S32" s="635"/>
      <c r="T32" s="635"/>
      <c r="U32" s="635"/>
      <c r="V32" s="635"/>
      <c r="W32" s="635"/>
      <c r="X32" s="635"/>
      <c r="Y32" s="636"/>
      <c r="Z32" s="672">
        <v>3.7</v>
      </c>
      <c r="AA32" s="672"/>
      <c r="AB32" s="672"/>
      <c r="AC32" s="672"/>
      <c r="AD32" s="673" t="s">
        <v>241</v>
      </c>
      <c r="AE32" s="673"/>
      <c r="AF32" s="673"/>
      <c r="AG32" s="673"/>
      <c r="AH32" s="673"/>
      <c r="AI32" s="673"/>
      <c r="AJ32" s="673"/>
      <c r="AK32" s="673"/>
      <c r="AL32" s="637" t="s">
        <v>130</v>
      </c>
      <c r="AM32" s="638"/>
      <c r="AN32" s="638"/>
      <c r="AO32" s="674"/>
      <c r="AP32" s="675"/>
      <c r="AQ32" s="676"/>
      <c r="AR32" s="676"/>
      <c r="AS32" s="676"/>
      <c r="AT32" s="703"/>
      <c r="AU32" s="208" t="s">
        <v>316</v>
      </c>
      <c r="AX32" s="631" t="s">
        <v>317</v>
      </c>
      <c r="AY32" s="632"/>
      <c r="AZ32" s="632"/>
      <c r="BA32" s="632"/>
      <c r="BB32" s="632"/>
      <c r="BC32" s="632"/>
      <c r="BD32" s="632"/>
      <c r="BE32" s="632"/>
      <c r="BF32" s="633"/>
      <c r="BG32" s="705">
        <v>99.8</v>
      </c>
      <c r="BH32" s="647"/>
      <c r="BI32" s="647"/>
      <c r="BJ32" s="647"/>
      <c r="BK32" s="647"/>
      <c r="BL32" s="647"/>
      <c r="BM32" s="638">
        <v>98.9</v>
      </c>
      <c r="BN32" s="647"/>
      <c r="BO32" s="647"/>
      <c r="BP32" s="647"/>
      <c r="BQ32" s="670"/>
      <c r="BR32" s="705">
        <v>99.4</v>
      </c>
      <c r="BS32" s="647"/>
      <c r="BT32" s="647"/>
      <c r="BU32" s="647"/>
      <c r="BV32" s="647"/>
      <c r="BW32" s="647"/>
      <c r="BX32" s="638">
        <v>98.1</v>
      </c>
      <c r="BY32" s="647"/>
      <c r="BZ32" s="647"/>
      <c r="CA32" s="647"/>
      <c r="CB32" s="670"/>
      <c r="CD32" s="657"/>
      <c r="CE32" s="658"/>
      <c r="CF32" s="631" t="s">
        <v>318</v>
      </c>
      <c r="CG32" s="632"/>
      <c r="CH32" s="632"/>
      <c r="CI32" s="632"/>
      <c r="CJ32" s="632"/>
      <c r="CK32" s="632"/>
      <c r="CL32" s="632"/>
      <c r="CM32" s="632"/>
      <c r="CN32" s="632"/>
      <c r="CO32" s="632"/>
      <c r="CP32" s="632"/>
      <c r="CQ32" s="633"/>
      <c r="CR32" s="634" t="s">
        <v>139</v>
      </c>
      <c r="CS32" s="635"/>
      <c r="CT32" s="635"/>
      <c r="CU32" s="635"/>
      <c r="CV32" s="635"/>
      <c r="CW32" s="635"/>
      <c r="CX32" s="635"/>
      <c r="CY32" s="636"/>
      <c r="CZ32" s="637" t="s">
        <v>241</v>
      </c>
      <c r="DA32" s="649"/>
      <c r="DB32" s="649"/>
      <c r="DC32" s="650"/>
      <c r="DD32" s="640" t="s">
        <v>241</v>
      </c>
      <c r="DE32" s="635"/>
      <c r="DF32" s="635"/>
      <c r="DG32" s="635"/>
      <c r="DH32" s="635"/>
      <c r="DI32" s="635"/>
      <c r="DJ32" s="635"/>
      <c r="DK32" s="636"/>
      <c r="DL32" s="640" t="s">
        <v>130</v>
      </c>
      <c r="DM32" s="635"/>
      <c r="DN32" s="635"/>
      <c r="DO32" s="635"/>
      <c r="DP32" s="635"/>
      <c r="DQ32" s="635"/>
      <c r="DR32" s="635"/>
      <c r="DS32" s="635"/>
      <c r="DT32" s="635"/>
      <c r="DU32" s="635"/>
      <c r="DV32" s="636"/>
      <c r="DW32" s="637" t="s">
        <v>130</v>
      </c>
      <c r="DX32" s="649"/>
      <c r="DY32" s="649"/>
      <c r="DZ32" s="649"/>
      <c r="EA32" s="649"/>
      <c r="EB32" s="649"/>
      <c r="EC32" s="661"/>
    </row>
    <row r="33" spans="2:133" ht="11.25" customHeight="1" x14ac:dyDescent="0.25">
      <c r="B33" s="631" t="s">
        <v>319</v>
      </c>
      <c r="C33" s="632"/>
      <c r="D33" s="632"/>
      <c r="E33" s="632"/>
      <c r="F33" s="632"/>
      <c r="G33" s="632"/>
      <c r="H33" s="632"/>
      <c r="I33" s="632"/>
      <c r="J33" s="632"/>
      <c r="K33" s="632"/>
      <c r="L33" s="632"/>
      <c r="M33" s="632"/>
      <c r="N33" s="632"/>
      <c r="O33" s="632"/>
      <c r="P33" s="632"/>
      <c r="Q33" s="633"/>
      <c r="R33" s="634">
        <v>24894</v>
      </c>
      <c r="S33" s="635"/>
      <c r="T33" s="635"/>
      <c r="U33" s="635"/>
      <c r="V33" s="635"/>
      <c r="W33" s="635"/>
      <c r="X33" s="635"/>
      <c r="Y33" s="636"/>
      <c r="Z33" s="672">
        <v>0.4</v>
      </c>
      <c r="AA33" s="672"/>
      <c r="AB33" s="672"/>
      <c r="AC33" s="672"/>
      <c r="AD33" s="673" t="s">
        <v>139</v>
      </c>
      <c r="AE33" s="673"/>
      <c r="AF33" s="673"/>
      <c r="AG33" s="673"/>
      <c r="AH33" s="673"/>
      <c r="AI33" s="673"/>
      <c r="AJ33" s="673"/>
      <c r="AK33" s="673"/>
      <c r="AL33" s="637" t="s">
        <v>130</v>
      </c>
      <c r="AM33" s="638"/>
      <c r="AN33" s="638"/>
      <c r="AO33" s="674"/>
      <c r="AP33" s="677"/>
      <c r="AQ33" s="678"/>
      <c r="AR33" s="678"/>
      <c r="AS33" s="678"/>
      <c r="AT33" s="704"/>
      <c r="AU33" s="213"/>
      <c r="AV33" s="213"/>
      <c r="AW33" s="213"/>
      <c r="AX33" s="615" t="s">
        <v>320</v>
      </c>
      <c r="AY33" s="616"/>
      <c r="AZ33" s="616"/>
      <c r="BA33" s="616"/>
      <c r="BB33" s="616"/>
      <c r="BC33" s="616"/>
      <c r="BD33" s="616"/>
      <c r="BE33" s="616"/>
      <c r="BF33" s="617"/>
      <c r="BG33" s="695">
        <v>97.8</v>
      </c>
      <c r="BH33" s="619"/>
      <c r="BI33" s="619"/>
      <c r="BJ33" s="619"/>
      <c r="BK33" s="619"/>
      <c r="BL33" s="619"/>
      <c r="BM33" s="665">
        <v>83.4</v>
      </c>
      <c r="BN33" s="619"/>
      <c r="BO33" s="619"/>
      <c r="BP33" s="619"/>
      <c r="BQ33" s="682"/>
      <c r="BR33" s="695">
        <v>98.1</v>
      </c>
      <c r="BS33" s="619"/>
      <c r="BT33" s="619"/>
      <c r="BU33" s="619"/>
      <c r="BV33" s="619"/>
      <c r="BW33" s="619"/>
      <c r="BX33" s="665">
        <v>80.5</v>
      </c>
      <c r="BY33" s="619"/>
      <c r="BZ33" s="619"/>
      <c r="CA33" s="619"/>
      <c r="CB33" s="682"/>
      <c r="CD33" s="631" t="s">
        <v>321</v>
      </c>
      <c r="CE33" s="632"/>
      <c r="CF33" s="632"/>
      <c r="CG33" s="632"/>
      <c r="CH33" s="632"/>
      <c r="CI33" s="632"/>
      <c r="CJ33" s="632"/>
      <c r="CK33" s="632"/>
      <c r="CL33" s="632"/>
      <c r="CM33" s="632"/>
      <c r="CN33" s="632"/>
      <c r="CO33" s="632"/>
      <c r="CP33" s="632"/>
      <c r="CQ33" s="633"/>
      <c r="CR33" s="634">
        <v>3148324</v>
      </c>
      <c r="CS33" s="647"/>
      <c r="CT33" s="647"/>
      <c r="CU33" s="647"/>
      <c r="CV33" s="647"/>
      <c r="CW33" s="647"/>
      <c r="CX33" s="647"/>
      <c r="CY33" s="648"/>
      <c r="CZ33" s="637">
        <v>57.8</v>
      </c>
      <c r="DA33" s="649"/>
      <c r="DB33" s="649"/>
      <c r="DC33" s="650"/>
      <c r="DD33" s="640">
        <v>2329209</v>
      </c>
      <c r="DE33" s="647"/>
      <c r="DF33" s="647"/>
      <c r="DG33" s="647"/>
      <c r="DH33" s="647"/>
      <c r="DI33" s="647"/>
      <c r="DJ33" s="647"/>
      <c r="DK33" s="648"/>
      <c r="DL33" s="640">
        <v>1440055</v>
      </c>
      <c r="DM33" s="647"/>
      <c r="DN33" s="647"/>
      <c r="DO33" s="647"/>
      <c r="DP33" s="647"/>
      <c r="DQ33" s="647"/>
      <c r="DR33" s="647"/>
      <c r="DS33" s="647"/>
      <c r="DT33" s="647"/>
      <c r="DU33" s="647"/>
      <c r="DV33" s="648"/>
      <c r="DW33" s="637">
        <v>49.5</v>
      </c>
      <c r="DX33" s="649"/>
      <c r="DY33" s="649"/>
      <c r="DZ33" s="649"/>
      <c r="EA33" s="649"/>
      <c r="EB33" s="649"/>
      <c r="EC33" s="661"/>
    </row>
    <row r="34" spans="2:133" ht="11.25" customHeight="1" x14ac:dyDescent="0.25">
      <c r="B34" s="631" t="s">
        <v>322</v>
      </c>
      <c r="C34" s="632"/>
      <c r="D34" s="632"/>
      <c r="E34" s="632"/>
      <c r="F34" s="632"/>
      <c r="G34" s="632"/>
      <c r="H34" s="632"/>
      <c r="I34" s="632"/>
      <c r="J34" s="632"/>
      <c r="K34" s="632"/>
      <c r="L34" s="632"/>
      <c r="M34" s="632"/>
      <c r="N34" s="632"/>
      <c r="O34" s="632"/>
      <c r="P34" s="632"/>
      <c r="Q34" s="633"/>
      <c r="R34" s="634">
        <v>664429</v>
      </c>
      <c r="S34" s="635"/>
      <c r="T34" s="635"/>
      <c r="U34" s="635"/>
      <c r="V34" s="635"/>
      <c r="W34" s="635"/>
      <c r="X34" s="635"/>
      <c r="Y34" s="636"/>
      <c r="Z34" s="672">
        <v>10.8</v>
      </c>
      <c r="AA34" s="672"/>
      <c r="AB34" s="672"/>
      <c r="AC34" s="672"/>
      <c r="AD34" s="673" t="s">
        <v>130</v>
      </c>
      <c r="AE34" s="673"/>
      <c r="AF34" s="673"/>
      <c r="AG34" s="673"/>
      <c r="AH34" s="673"/>
      <c r="AI34" s="673"/>
      <c r="AJ34" s="673"/>
      <c r="AK34" s="673"/>
      <c r="AL34" s="637" t="s">
        <v>130</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323</v>
      </c>
      <c r="CE34" s="632"/>
      <c r="CF34" s="632"/>
      <c r="CG34" s="632"/>
      <c r="CH34" s="632"/>
      <c r="CI34" s="632"/>
      <c r="CJ34" s="632"/>
      <c r="CK34" s="632"/>
      <c r="CL34" s="632"/>
      <c r="CM34" s="632"/>
      <c r="CN34" s="632"/>
      <c r="CO34" s="632"/>
      <c r="CP34" s="632"/>
      <c r="CQ34" s="633"/>
      <c r="CR34" s="634">
        <v>1215589</v>
      </c>
      <c r="CS34" s="635"/>
      <c r="CT34" s="635"/>
      <c r="CU34" s="635"/>
      <c r="CV34" s="635"/>
      <c r="CW34" s="635"/>
      <c r="CX34" s="635"/>
      <c r="CY34" s="636"/>
      <c r="CZ34" s="637">
        <v>22.3</v>
      </c>
      <c r="DA34" s="649"/>
      <c r="DB34" s="649"/>
      <c r="DC34" s="650"/>
      <c r="DD34" s="640">
        <v>700773</v>
      </c>
      <c r="DE34" s="635"/>
      <c r="DF34" s="635"/>
      <c r="DG34" s="635"/>
      <c r="DH34" s="635"/>
      <c r="DI34" s="635"/>
      <c r="DJ34" s="635"/>
      <c r="DK34" s="636"/>
      <c r="DL34" s="640">
        <v>514641</v>
      </c>
      <c r="DM34" s="635"/>
      <c r="DN34" s="635"/>
      <c r="DO34" s="635"/>
      <c r="DP34" s="635"/>
      <c r="DQ34" s="635"/>
      <c r="DR34" s="635"/>
      <c r="DS34" s="635"/>
      <c r="DT34" s="635"/>
      <c r="DU34" s="635"/>
      <c r="DV34" s="636"/>
      <c r="DW34" s="637">
        <v>17.7</v>
      </c>
      <c r="DX34" s="649"/>
      <c r="DY34" s="649"/>
      <c r="DZ34" s="649"/>
      <c r="EA34" s="649"/>
      <c r="EB34" s="649"/>
      <c r="EC34" s="661"/>
    </row>
    <row r="35" spans="2:133" ht="11.25" customHeight="1" x14ac:dyDescent="0.25">
      <c r="B35" s="631" t="s">
        <v>324</v>
      </c>
      <c r="C35" s="632"/>
      <c r="D35" s="632"/>
      <c r="E35" s="632"/>
      <c r="F35" s="632"/>
      <c r="G35" s="632"/>
      <c r="H35" s="632"/>
      <c r="I35" s="632"/>
      <c r="J35" s="632"/>
      <c r="K35" s="632"/>
      <c r="L35" s="632"/>
      <c r="M35" s="632"/>
      <c r="N35" s="632"/>
      <c r="O35" s="632"/>
      <c r="P35" s="632"/>
      <c r="Q35" s="633"/>
      <c r="R35" s="634">
        <v>357494</v>
      </c>
      <c r="S35" s="635"/>
      <c r="T35" s="635"/>
      <c r="U35" s="635"/>
      <c r="V35" s="635"/>
      <c r="W35" s="635"/>
      <c r="X35" s="635"/>
      <c r="Y35" s="636"/>
      <c r="Z35" s="672">
        <v>5.8</v>
      </c>
      <c r="AA35" s="672"/>
      <c r="AB35" s="672"/>
      <c r="AC35" s="672"/>
      <c r="AD35" s="673" t="s">
        <v>130</v>
      </c>
      <c r="AE35" s="673"/>
      <c r="AF35" s="673"/>
      <c r="AG35" s="673"/>
      <c r="AH35" s="673"/>
      <c r="AI35" s="673"/>
      <c r="AJ35" s="673"/>
      <c r="AK35" s="673"/>
      <c r="AL35" s="637" t="s">
        <v>130</v>
      </c>
      <c r="AM35" s="638"/>
      <c r="AN35" s="638"/>
      <c r="AO35" s="674"/>
      <c r="AP35" s="218"/>
      <c r="AQ35" s="692" t="s">
        <v>325</v>
      </c>
      <c r="AR35" s="693"/>
      <c r="AS35" s="693"/>
      <c r="AT35" s="693"/>
      <c r="AU35" s="693"/>
      <c r="AV35" s="693"/>
      <c r="AW35" s="693"/>
      <c r="AX35" s="693"/>
      <c r="AY35" s="693"/>
      <c r="AZ35" s="693"/>
      <c r="BA35" s="693"/>
      <c r="BB35" s="693"/>
      <c r="BC35" s="693"/>
      <c r="BD35" s="693"/>
      <c r="BE35" s="693"/>
      <c r="BF35" s="694"/>
      <c r="BG35" s="692" t="s">
        <v>326</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1" t="s">
        <v>327</v>
      </c>
      <c r="CE35" s="632"/>
      <c r="CF35" s="632"/>
      <c r="CG35" s="632"/>
      <c r="CH35" s="632"/>
      <c r="CI35" s="632"/>
      <c r="CJ35" s="632"/>
      <c r="CK35" s="632"/>
      <c r="CL35" s="632"/>
      <c r="CM35" s="632"/>
      <c r="CN35" s="632"/>
      <c r="CO35" s="632"/>
      <c r="CP35" s="632"/>
      <c r="CQ35" s="633"/>
      <c r="CR35" s="634">
        <v>125512</v>
      </c>
      <c r="CS35" s="647"/>
      <c r="CT35" s="647"/>
      <c r="CU35" s="647"/>
      <c r="CV35" s="647"/>
      <c r="CW35" s="647"/>
      <c r="CX35" s="647"/>
      <c r="CY35" s="648"/>
      <c r="CZ35" s="637">
        <v>2.2999999999999998</v>
      </c>
      <c r="DA35" s="649"/>
      <c r="DB35" s="649"/>
      <c r="DC35" s="650"/>
      <c r="DD35" s="640">
        <v>105766</v>
      </c>
      <c r="DE35" s="647"/>
      <c r="DF35" s="647"/>
      <c r="DG35" s="647"/>
      <c r="DH35" s="647"/>
      <c r="DI35" s="647"/>
      <c r="DJ35" s="647"/>
      <c r="DK35" s="648"/>
      <c r="DL35" s="640">
        <v>104604</v>
      </c>
      <c r="DM35" s="647"/>
      <c r="DN35" s="647"/>
      <c r="DO35" s="647"/>
      <c r="DP35" s="647"/>
      <c r="DQ35" s="647"/>
      <c r="DR35" s="647"/>
      <c r="DS35" s="647"/>
      <c r="DT35" s="647"/>
      <c r="DU35" s="647"/>
      <c r="DV35" s="648"/>
      <c r="DW35" s="637">
        <v>3.6</v>
      </c>
      <c r="DX35" s="649"/>
      <c r="DY35" s="649"/>
      <c r="DZ35" s="649"/>
      <c r="EA35" s="649"/>
      <c r="EB35" s="649"/>
      <c r="EC35" s="661"/>
    </row>
    <row r="36" spans="2:133" ht="11.25" customHeight="1" x14ac:dyDescent="0.25">
      <c r="B36" s="631" t="s">
        <v>328</v>
      </c>
      <c r="C36" s="632"/>
      <c r="D36" s="632"/>
      <c r="E36" s="632"/>
      <c r="F36" s="632"/>
      <c r="G36" s="632"/>
      <c r="H36" s="632"/>
      <c r="I36" s="632"/>
      <c r="J36" s="632"/>
      <c r="K36" s="632"/>
      <c r="L36" s="632"/>
      <c r="M36" s="632"/>
      <c r="N36" s="632"/>
      <c r="O36" s="632"/>
      <c r="P36" s="632"/>
      <c r="Q36" s="633"/>
      <c r="R36" s="634">
        <v>734773</v>
      </c>
      <c r="S36" s="635"/>
      <c r="T36" s="635"/>
      <c r="U36" s="635"/>
      <c r="V36" s="635"/>
      <c r="W36" s="635"/>
      <c r="X36" s="635"/>
      <c r="Y36" s="636"/>
      <c r="Z36" s="672">
        <v>12</v>
      </c>
      <c r="AA36" s="672"/>
      <c r="AB36" s="672"/>
      <c r="AC36" s="672"/>
      <c r="AD36" s="673" t="s">
        <v>130</v>
      </c>
      <c r="AE36" s="673"/>
      <c r="AF36" s="673"/>
      <c r="AG36" s="673"/>
      <c r="AH36" s="673"/>
      <c r="AI36" s="673"/>
      <c r="AJ36" s="673"/>
      <c r="AK36" s="673"/>
      <c r="AL36" s="637" t="s">
        <v>130</v>
      </c>
      <c r="AM36" s="638"/>
      <c r="AN36" s="638"/>
      <c r="AO36" s="674"/>
      <c r="AP36" s="218"/>
      <c r="AQ36" s="683" t="s">
        <v>329</v>
      </c>
      <c r="AR36" s="684"/>
      <c r="AS36" s="684"/>
      <c r="AT36" s="684"/>
      <c r="AU36" s="684"/>
      <c r="AV36" s="684"/>
      <c r="AW36" s="684"/>
      <c r="AX36" s="684"/>
      <c r="AY36" s="685"/>
      <c r="AZ36" s="686">
        <v>529710</v>
      </c>
      <c r="BA36" s="687"/>
      <c r="BB36" s="687"/>
      <c r="BC36" s="687"/>
      <c r="BD36" s="687"/>
      <c r="BE36" s="687"/>
      <c r="BF36" s="688"/>
      <c r="BG36" s="689" t="s">
        <v>330</v>
      </c>
      <c r="BH36" s="690"/>
      <c r="BI36" s="690"/>
      <c r="BJ36" s="690"/>
      <c r="BK36" s="690"/>
      <c r="BL36" s="690"/>
      <c r="BM36" s="690"/>
      <c r="BN36" s="690"/>
      <c r="BO36" s="690"/>
      <c r="BP36" s="690"/>
      <c r="BQ36" s="690"/>
      <c r="BR36" s="690"/>
      <c r="BS36" s="690"/>
      <c r="BT36" s="690"/>
      <c r="BU36" s="691"/>
      <c r="BV36" s="686">
        <v>63096</v>
      </c>
      <c r="BW36" s="687"/>
      <c r="BX36" s="687"/>
      <c r="BY36" s="687"/>
      <c r="BZ36" s="687"/>
      <c r="CA36" s="687"/>
      <c r="CB36" s="688"/>
      <c r="CD36" s="631" t="s">
        <v>331</v>
      </c>
      <c r="CE36" s="632"/>
      <c r="CF36" s="632"/>
      <c r="CG36" s="632"/>
      <c r="CH36" s="632"/>
      <c r="CI36" s="632"/>
      <c r="CJ36" s="632"/>
      <c r="CK36" s="632"/>
      <c r="CL36" s="632"/>
      <c r="CM36" s="632"/>
      <c r="CN36" s="632"/>
      <c r="CO36" s="632"/>
      <c r="CP36" s="632"/>
      <c r="CQ36" s="633"/>
      <c r="CR36" s="634">
        <v>1048244</v>
      </c>
      <c r="CS36" s="635"/>
      <c r="CT36" s="635"/>
      <c r="CU36" s="635"/>
      <c r="CV36" s="635"/>
      <c r="CW36" s="635"/>
      <c r="CX36" s="635"/>
      <c r="CY36" s="636"/>
      <c r="CZ36" s="637">
        <v>19.3</v>
      </c>
      <c r="DA36" s="649"/>
      <c r="DB36" s="649"/>
      <c r="DC36" s="650"/>
      <c r="DD36" s="640">
        <v>940528</v>
      </c>
      <c r="DE36" s="635"/>
      <c r="DF36" s="635"/>
      <c r="DG36" s="635"/>
      <c r="DH36" s="635"/>
      <c r="DI36" s="635"/>
      <c r="DJ36" s="635"/>
      <c r="DK36" s="636"/>
      <c r="DL36" s="640">
        <v>601731</v>
      </c>
      <c r="DM36" s="635"/>
      <c r="DN36" s="635"/>
      <c r="DO36" s="635"/>
      <c r="DP36" s="635"/>
      <c r="DQ36" s="635"/>
      <c r="DR36" s="635"/>
      <c r="DS36" s="635"/>
      <c r="DT36" s="635"/>
      <c r="DU36" s="635"/>
      <c r="DV36" s="636"/>
      <c r="DW36" s="637">
        <v>20.7</v>
      </c>
      <c r="DX36" s="649"/>
      <c r="DY36" s="649"/>
      <c r="DZ36" s="649"/>
      <c r="EA36" s="649"/>
      <c r="EB36" s="649"/>
      <c r="EC36" s="661"/>
    </row>
    <row r="37" spans="2:133" ht="11.25" customHeight="1" x14ac:dyDescent="0.25">
      <c r="B37" s="631" t="s">
        <v>332</v>
      </c>
      <c r="C37" s="632"/>
      <c r="D37" s="632"/>
      <c r="E37" s="632"/>
      <c r="F37" s="632"/>
      <c r="G37" s="632"/>
      <c r="H37" s="632"/>
      <c r="I37" s="632"/>
      <c r="J37" s="632"/>
      <c r="K37" s="632"/>
      <c r="L37" s="632"/>
      <c r="M37" s="632"/>
      <c r="N37" s="632"/>
      <c r="O37" s="632"/>
      <c r="P37" s="632"/>
      <c r="Q37" s="633"/>
      <c r="R37" s="634">
        <v>176223</v>
      </c>
      <c r="S37" s="635"/>
      <c r="T37" s="635"/>
      <c r="U37" s="635"/>
      <c r="V37" s="635"/>
      <c r="W37" s="635"/>
      <c r="X37" s="635"/>
      <c r="Y37" s="636"/>
      <c r="Z37" s="672">
        <v>2.9</v>
      </c>
      <c r="AA37" s="672"/>
      <c r="AB37" s="672"/>
      <c r="AC37" s="672"/>
      <c r="AD37" s="673" t="s">
        <v>241</v>
      </c>
      <c r="AE37" s="673"/>
      <c r="AF37" s="673"/>
      <c r="AG37" s="673"/>
      <c r="AH37" s="673"/>
      <c r="AI37" s="673"/>
      <c r="AJ37" s="673"/>
      <c r="AK37" s="673"/>
      <c r="AL37" s="637" t="s">
        <v>130</v>
      </c>
      <c r="AM37" s="638"/>
      <c r="AN37" s="638"/>
      <c r="AO37" s="674"/>
      <c r="AQ37" s="667" t="s">
        <v>333</v>
      </c>
      <c r="AR37" s="668"/>
      <c r="AS37" s="668"/>
      <c r="AT37" s="668"/>
      <c r="AU37" s="668"/>
      <c r="AV37" s="668"/>
      <c r="AW37" s="668"/>
      <c r="AX37" s="668"/>
      <c r="AY37" s="669"/>
      <c r="AZ37" s="634">
        <v>245000</v>
      </c>
      <c r="BA37" s="635"/>
      <c r="BB37" s="635"/>
      <c r="BC37" s="635"/>
      <c r="BD37" s="647"/>
      <c r="BE37" s="647"/>
      <c r="BF37" s="670"/>
      <c r="BG37" s="631" t="s">
        <v>334</v>
      </c>
      <c r="BH37" s="632"/>
      <c r="BI37" s="632"/>
      <c r="BJ37" s="632"/>
      <c r="BK37" s="632"/>
      <c r="BL37" s="632"/>
      <c r="BM37" s="632"/>
      <c r="BN37" s="632"/>
      <c r="BO37" s="632"/>
      <c r="BP37" s="632"/>
      <c r="BQ37" s="632"/>
      <c r="BR37" s="632"/>
      <c r="BS37" s="632"/>
      <c r="BT37" s="632"/>
      <c r="BU37" s="633"/>
      <c r="BV37" s="634">
        <v>60236</v>
      </c>
      <c r="BW37" s="635"/>
      <c r="BX37" s="635"/>
      <c r="BY37" s="635"/>
      <c r="BZ37" s="635"/>
      <c r="CA37" s="635"/>
      <c r="CB37" s="671"/>
      <c r="CD37" s="631" t="s">
        <v>335</v>
      </c>
      <c r="CE37" s="632"/>
      <c r="CF37" s="632"/>
      <c r="CG37" s="632"/>
      <c r="CH37" s="632"/>
      <c r="CI37" s="632"/>
      <c r="CJ37" s="632"/>
      <c r="CK37" s="632"/>
      <c r="CL37" s="632"/>
      <c r="CM37" s="632"/>
      <c r="CN37" s="632"/>
      <c r="CO37" s="632"/>
      <c r="CP37" s="632"/>
      <c r="CQ37" s="633"/>
      <c r="CR37" s="634">
        <v>389425</v>
      </c>
      <c r="CS37" s="647"/>
      <c r="CT37" s="647"/>
      <c r="CU37" s="647"/>
      <c r="CV37" s="647"/>
      <c r="CW37" s="647"/>
      <c r="CX37" s="647"/>
      <c r="CY37" s="648"/>
      <c r="CZ37" s="637">
        <v>7.2</v>
      </c>
      <c r="DA37" s="649"/>
      <c r="DB37" s="649"/>
      <c r="DC37" s="650"/>
      <c r="DD37" s="640">
        <v>389394</v>
      </c>
      <c r="DE37" s="647"/>
      <c r="DF37" s="647"/>
      <c r="DG37" s="647"/>
      <c r="DH37" s="647"/>
      <c r="DI37" s="647"/>
      <c r="DJ37" s="647"/>
      <c r="DK37" s="648"/>
      <c r="DL37" s="640">
        <v>322619</v>
      </c>
      <c r="DM37" s="647"/>
      <c r="DN37" s="647"/>
      <c r="DO37" s="647"/>
      <c r="DP37" s="647"/>
      <c r="DQ37" s="647"/>
      <c r="DR37" s="647"/>
      <c r="DS37" s="647"/>
      <c r="DT37" s="647"/>
      <c r="DU37" s="647"/>
      <c r="DV37" s="648"/>
      <c r="DW37" s="637">
        <v>11.1</v>
      </c>
      <c r="DX37" s="649"/>
      <c r="DY37" s="649"/>
      <c r="DZ37" s="649"/>
      <c r="EA37" s="649"/>
      <c r="EB37" s="649"/>
      <c r="EC37" s="661"/>
    </row>
    <row r="38" spans="2:133" ht="11.25" customHeight="1" x14ac:dyDescent="0.25">
      <c r="B38" s="631" t="s">
        <v>336</v>
      </c>
      <c r="C38" s="632"/>
      <c r="D38" s="632"/>
      <c r="E38" s="632"/>
      <c r="F38" s="632"/>
      <c r="G38" s="632"/>
      <c r="H38" s="632"/>
      <c r="I38" s="632"/>
      <c r="J38" s="632"/>
      <c r="K38" s="632"/>
      <c r="L38" s="632"/>
      <c r="M38" s="632"/>
      <c r="N38" s="632"/>
      <c r="O38" s="632"/>
      <c r="P38" s="632"/>
      <c r="Q38" s="633"/>
      <c r="R38" s="634">
        <v>386600</v>
      </c>
      <c r="S38" s="635"/>
      <c r="T38" s="635"/>
      <c r="U38" s="635"/>
      <c r="V38" s="635"/>
      <c r="W38" s="635"/>
      <c r="X38" s="635"/>
      <c r="Y38" s="636"/>
      <c r="Z38" s="672">
        <v>6.3</v>
      </c>
      <c r="AA38" s="672"/>
      <c r="AB38" s="672"/>
      <c r="AC38" s="672"/>
      <c r="AD38" s="673" t="s">
        <v>130</v>
      </c>
      <c r="AE38" s="673"/>
      <c r="AF38" s="673"/>
      <c r="AG38" s="673"/>
      <c r="AH38" s="673"/>
      <c r="AI38" s="673"/>
      <c r="AJ38" s="673"/>
      <c r="AK38" s="673"/>
      <c r="AL38" s="637" t="s">
        <v>241</v>
      </c>
      <c r="AM38" s="638"/>
      <c r="AN38" s="638"/>
      <c r="AO38" s="674"/>
      <c r="AQ38" s="667" t="s">
        <v>337</v>
      </c>
      <c r="AR38" s="668"/>
      <c r="AS38" s="668"/>
      <c r="AT38" s="668"/>
      <c r="AU38" s="668"/>
      <c r="AV38" s="668"/>
      <c r="AW38" s="668"/>
      <c r="AX38" s="668"/>
      <c r="AY38" s="669"/>
      <c r="AZ38" s="634">
        <v>16040</v>
      </c>
      <c r="BA38" s="635"/>
      <c r="BB38" s="635"/>
      <c r="BC38" s="635"/>
      <c r="BD38" s="647"/>
      <c r="BE38" s="647"/>
      <c r="BF38" s="670"/>
      <c r="BG38" s="631" t="s">
        <v>338</v>
      </c>
      <c r="BH38" s="632"/>
      <c r="BI38" s="632"/>
      <c r="BJ38" s="632"/>
      <c r="BK38" s="632"/>
      <c r="BL38" s="632"/>
      <c r="BM38" s="632"/>
      <c r="BN38" s="632"/>
      <c r="BO38" s="632"/>
      <c r="BP38" s="632"/>
      <c r="BQ38" s="632"/>
      <c r="BR38" s="632"/>
      <c r="BS38" s="632"/>
      <c r="BT38" s="632"/>
      <c r="BU38" s="633"/>
      <c r="BV38" s="634">
        <v>958</v>
      </c>
      <c r="BW38" s="635"/>
      <c r="BX38" s="635"/>
      <c r="BY38" s="635"/>
      <c r="BZ38" s="635"/>
      <c r="CA38" s="635"/>
      <c r="CB38" s="671"/>
      <c r="CD38" s="631" t="s">
        <v>339</v>
      </c>
      <c r="CE38" s="632"/>
      <c r="CF38" s="632"/>
      <c r="CG38" s="632"/>
      <c r="CH38" s="632"/>
      <c r="CI38" s="632"/>
      <c r="CJ38" s="632"/>
      <c r="CK38" s="632"/>
      <c r="CL38" s="632"/>
      <c r="CM38" s="632"/>
      <c r="CN38" s="632"/>
      <c r="CO38" s="632"/>
      <c r="CP38" s="632"/>
      <c r="CQ38" s="633"/>
      <c r="CR38" s="634">
        <v>284710</v>
      </c>
      <c r="CS38" s="635"/>
      <c r="CT38" s="635"/>
      <c r="CU38" s="635"/>
      <c r="CV38" s="635"/>
      <c r="CW38" s="635"/>
      <c r="CX38" s="635"/>
      <c r="CY38" s="636"/>
      <c r="CZ38" s="637">
        <v>5.2</v>
      </c>
      <c r="DA38" s="649"/>
      <c r="DB38" s="649"/>
      <c r="DC38" s="650"/>
      <c r="DD38" s="640">
        <v>237579</v>
      </c>
      <c r="DE38" s="635"/>
      <c r="DF38" s="635"/>
      <c r="DG38" s="635"/>
      <c r="DH38" s="635"/>
      <c r="DI38" s="635"/>
      <c r="DJ38" s="635"/>
      <c r="DK38" s="636"/>
      <c r="DL38" s="640">
        <v>218119</v>
      </c>
      <c r="DM38" s="635"/>
      <c r="DN38" s="635"/>
      <c r="DO38" s="635"/>
      <c r="DP38" s="635"/>
      <c r="DQ38" s="635"/>
      <c r="DR38" s="635"/>
      <c r="DS38" s="635"/>
      <c r="DT38" s="635"/>
      <c r="DU38" s="635"/>
      <c r="DV38" s="636"/>
      <c r="DW38" s="637">
        <v>7.5</v>
      </c>
      <c r="DX38" s="649"/>
      <c r="DY38" s="649"/>
      <c r="DZ38" s="649"/>
      <c r="EA38" s="649"/>
      <c r="EB38" s="649"/>
      <c r="EC38" s="661"/>
    </row>
    <row r="39" spans="2:133" ht="11.25" customHeight="1" x14ac:dyDescent="0.25">
      <c r="B39" s="631" t="s">
        <v>340</v>
      </c>
      <c r="C39" s="632"/>
      <c r="D39" s="632"/>
      <c r="E39" s="632"/>
      <c r="F39" s="632"/>
      <c r="G39" s="632"/>
      <c r="H39" s="632"/>
      <c r="I39" s="632"/>
      <c r="J39" s="632"/>
      <c r="K39" s="632"/>
      <c r="L39" s="632"/>
      <c r="M39" s="632"/>
      <c r="N39" s="632"/>
      <c r="O39" s="632"/>
      <c r="P39" s="632"/>
      <c r="Q39" s="633"/>
      <c r="R39" s="634" t="s">
        <v>130</v>
      </c>
      <c r="S39" s="635"/>
      <c r="T39" s="635"/>
      <c r="U39" s="635"/>
      <c r="V39" s="635"/>
      <c r="W39" s="635"/>
      <c r="X39" s="635"/>
      <c r="Y39" s="636"/>
      <c r="Z39" s="672" t="s">
        <v>139</v>
      </c>
      <c r="AA39" s="672"/>
      <c r="AB39" s="672"/>
      <c r="AC39" s="672"/>
      <c r="AD39" s="673" t="s">
        <v>130</v>
      </c>
      <c r="AE39" s="673"/>
      <c r="AF39" s="673"/>
      <c r="AG39" s="673"/>
      <c r="AH39" s="673"/>
      <c r="AI39" s="673"/>
      <c r="AJ39" s="673"/>
      <c r="AK39" s="673"/>
      <c r="AL39" s="637" t="s">
        <v>241</v>
      </c>
      <c r="AM39" s="638"/>
      <c r="AN39" s="638"/>
      <c r="AO39" s="674"/>
      <c r="AQ39" s="667" t="s">
        <v>341</v>
      </c>
      <c r="AR39" s="668"/>
      <c r="AS39" s="668"/>
      <c r="AT39" s="668"/>
      <c r="AU39" s="668"/>
      <c r="AV39" s="668"/>
      <c r="AW39" s="668"/>
      <c r="AX39" s="668"/>
      <c r="AY39" s="669"/>
      <c r="AZ39" s="634" t="s">
        <v>130</v>
      </c>
      <c r="BA39" s="635"/>
      <c r="BB39" s="635"/>
      <c r="BC39" s="635"/>
      <c r="BD39" s="647"/>
      <c r="BE39" s="647"/>
      <c r="BF39" s="670"/>
      <c r="BG39" s="631" t="s">
        <v>342</v>
      </c>
      <c r="BH39" s="632"/>
      <c r="BI39" s="632"/>
      <c r="BJ39" s="632"/>
      <c r="BK39" s="632"/>
      <c r="BL39" s="632"/>
      <c r="BM39" s="632"/>
      <c r="BN39" s="632"/>
      <c r="BO39" s="632"/>
      <c r="BP39" s="632"/>
      <c r="BQ39" s="632"/>
      <c r="BR39" s="632"/>
      <c r="BS39" s="632"/>
      <c r="BT39" s="632"/>
      <c r="BU39" s="633"/>
      <c r="BV39" s="634">
        <v>1463</v>
      </c>
      <c r="BW39" s="635"/>
      <c r="BX39" s="635"/>
      <c r="BY39" s="635"/>
      <c r="BZ39" s="635"/>
      <c r="CA39" s="635"/>
      <c r="CB39" s="671"/>
      <c r="CD39" s="631" t="s">
        <v>343</v>
      </c>
      <c r="CE39" s="632"/>
      <c r="CF39" s="632"/>
      <c r="CG39" s="632"/>
      <c r="CH39" s="632"/>
      <c r="CI39" s="632"/>
      <c r="CJ39" s="632"/>
      <c r="CK39" s="632"/>
      <c r="CL39" s="632"/>
      <c r="CM39" s="632"/>
      <c r="CN39" s="632"/>
      <c r="CO39" s="632"/>
      <c r="CP39" s="632"/>
      <c r="CQ39" s="633"/>
      <c r="CR39" s="634">
        <v>344349</v>
      </c>
      <c r="CS39" s="647"/>
      <c r="CT39" s="647"/>
      <c r="CU39" s="647"/>
      <c r="CV39" s="647"/>
      <c r="CW39" s="647"/>
      <c r="CX39" s="647"/>
      <c r="CY39" s="648"/>
      <c r="CZ39" s="637">
        <v>6.3</v>
      </c>
      <c r="DA39" s="649"/>
      <c r="DB39" s="649"/>
      <c r="DC39" s="650"/>
      <c r="DD39" s="640">
        <v>343603</v>
      </c>
      <c r="DE39" s="647"/>
      <c r="DF39" s="647"/>
      <c r="DG39" s="647"/>
      <c r="DH39" s="647"/>
      <c r="DI39" s="647"/>
      <c r="DJ39" s="647"/>
      <c r="DK39" s="648"/>
      <c r="DL39" s="640" t="s">
        <v>241</v>
      </c>
      <c r="DM39" s="647"/>
      <c r="DN39" s="647"/>
      <c r="DO39" s="647"/>
      <c r="DP39" s="647"/>
      <c r="DQ39" s="647"/>
      <c r="DR39" s="647"/>
      <c r="DS39" s="647"/>
      <c r="DT39" s="647"/>
      <c r="DU39" s="647"/>
      <c r="DV39" s="648"/>
      <c r="DW39" s="637" t="s">
        <v>130</v>
      </c>
      <c r="DX39" s="649"/>
      <c r="DY39" s="649"/>
      <c r="DZ39" s="649"/>
      <c r="EA39" s="649"/>
      <c r="EB39" s="649"/>
      <c r="EC39" s="661"/>
    </row>
    <row r="40" spans="2:133" ht="11.25" customHeight="1" x14ac:dyDescent="0.25">
      <c r="B40" s="631" t="s">
        <v>344</v>
      </c>
      <c r="C40" s="632"/>
      <c r="D40" s="632"/>
      <c r="E40" s="632"/>
      <c r="F40" s="632"/>
      <c r="G40" s="632"/>
      <c r="H40" s="632"/>
      <c r="I40" s="632"/>
      <c r="J40" s="632"/>
      <c r="K40" s="632"/>
      <c r="L40" s="632"/>
      <c r="M40" s="632"/>
      <c r="N40" s="632"/>
      <c r="O40" s="632"/>
      <c r="P40" s="632"/>
      <c r="Q40" s="633"/>
      <c r="R40" s="634">
        <v>36100</v>
      </c>
      <c r="S40" s="635"/>
      <c r="T40" s="635"/>
      <c r="U40" s="635"/>
      <c r="V40" s="635"/>
      <c r="W40" s="635"/>
      <c r="X40" s="635"/>
      <c r="Y40" s="636"/>
      <c r="Z40" s="672">
        <v>0.6</v>
      </c>
      <c r="AA40" s="672"/>
      <c r="AB40" s="672"/>
      <c r="AC40" s="672"/>
      <c r="AD40" s="673" t="s">
        <v>130</v>
      </c>
      <c r="AE40" s="673"/>
      <c r="AF40" s="673"/>
      <c r="AG40" s="673"/>
      <c r="AH40" s="673"/>
      <c r="AI40" s="673"/>
      <c r="AJ40" s="673"/>
      <c r="AK40" s="673"/>
      <c r="AL40" s="637" t="s">
        <v>241</v>
      </c>
      <c r="AM40" s="638"/>
      <c r="AN40" s="638"/>
      <c r="AO40" s="674"/>
      <c r="AQ40" s="667" t="s">
        <v>345</v>
      </c>
      <c r="AR40" s="668"/>
      <c r="AS40" s="668"/>
      <c r="AT40" s="668"/>
      <c r="AU40" s="668"/>
      <c r="AV40" s="668"/>
      <c r="AW40" s="668"/>
      <c r="AX40" s="668"/>
      <c r="AY40" s="669"/>
      <c r="AZ40" s="634" t="s">
        <v>130</v>
      </c>
      <c r="BA40" s="635"/>
      <c r="BB40" s="635"/>
      <c r="BC40" s="635"/>
      <c r="BD40" s="647"/>
      <c r="BE40" s="647"/>
      <c r="BF40" s="670"/>
      <c r="BG40" s="675" t="s">
        <v>346</v>
      </c>
      <c r="BH40" s="676"/>
      <c r="BI40" s="676"/>
      <c r="BJ40" s="676"/>
      <c r="BK40" s="676"/>
      <c r="BL40" s="214"/>
      <c r="BM40" s="632" t="s">
        <v>347</v>
      </c>
      <c r="BN40" s="632"/>
      <c r="BO40" s="632"/>
      <c r="BP40" s="632"/>
      <c r="BQ40" s="632"/>
      <c r="BR40" s="632"/>
      <c r="BS40" s="632"/>
      <c r="BT40" s="632"/>
      <c r="BU40" s="633"/>
      <c r="BV40" s="634">
        <v>95</v>
      </c>
      <c r="BW40" s="635"/>
      <c r="BX40" s="635"/>
      <c r="BY40" s="635"/>
      <c r="BZ40" s="635"/>
      <c r="CA40" s="635"/>
      <c r="CB40" s="671"/>
      <c r="CD40" s="631" t="s">
        <v>348</v>
      </c>
      <c r="CE40" s="632"/>
      <c r="CF40" s="632"/>
      <c r="CG40" s="632"/>
      <c r="CH40" s="632"/>
      <c r="CI40" s="632"/>
      <c r="CJ40" s="632"/>
      <c r="CK40" s="632"/>
      <c r="CL40" s="632"/>
      <c r="CM40" s="632"/>
      <c r="CN40" s="632"/>
      <c r="CO40" s="632"/>
      <c r="CP40" s="632"/>
      <c r="CQ40" s="633"/>
      <c r="CR40" s="634">
        <v>129920</v>
      </c>
      <c r="CS40" s="635"/>
      <c r="CT40" s="635"/>
      <c r="CU40" s="635"/>
      <c r="CV40" s="635"/>
      <c r="CW40" s="635"/>
      <c r="CX40" s="635"/>
      <c r="CY40" s="636"/>
      <c r="CZ40" s="637">
        <v>2.4</v>
      </c>
      <c r="DA40" s="649"/>
      <c r="DB40" s="649"/>
      <c r="DC40" s="650"/>
      <c r="DD40" s="640">
        <v>960</v>
      </c>
      <c r="DE40" s="635"/>
      <c r="DF40" s="635"/>
      <c r="DG40" s="635"/>
      <c r="DH40" s="635"/>
      <c r="DI40" s="635"/>
      <c r="DJ40" s="635"/>
      <c r="DK40" s="636"/>
      <c r="DL40" s="640">
        <v>960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5">
      <c r="B41" s="615" t="s">
        <v>349</v>
      </c>
      <c r="C41" s="616"/>
      <c r="D41" s="616"/>
      <c r="E41" s="616"/>
      <c r="F41" s="616"/>
      <c r="G41" s="616"/>
      <c r="H41" s="616"/>
      <c r="I41" s="616"/>
      <c r="J41" s="616"/>
      <c r="K41" s="616"/>
      <c r="L41" s="616"/>
      <c r="M41" s="616"/>
      <c r="N41" s="616"/>
      <c r="O41" s="616"/>
      <c r="P41" s="616"/>
      <c r="Q41" s="617"/>
      <c r="R41" s="618">
        <v>6142759</v>
      </c>
      <c r="S41" s="659"/>
      <c r="T41" s="659"/>
      <c r="U41" s="659"/>
      <c r="V41" s="659"/>
      <c r="W41" s="659"/>
      <c r="X41" s="659"/>
      <c r="Y41" s="662"/>
      <c r="Z41" s="663">
        <v>100</v>
      </c>
      <c r="AA41" s="663"/>
      <c r="AB41" s="663"/>
      <c r="AC41" s="663"/>
      <c r="AD41" s="664">
        <v>2872169</v>
      </c>
      <c r="AE41" s="664"/>
      <c r="AF41" s="664"/>
      <c r="AG41" s="664"/>
      <c r="AH41" s="664"/>
      <c r="AI41" s="664"/>
      <c r="AJ41" s="664"/>
      <c r="AK41" s="664"/>
      <c r="AL41" s="621">
        <v>100</v>
      </c>
      <c r="AM41" s="665"/>
      <c r="AN41" s="665"/>
      <c r="AO41" s="666"/>
      <c r="AQ41" s="667" t="s">
        <v>350</v>
      </c>
      <c r="AR41" s="668"/>
      <c r="AS41" s="668"/>
      <c r="AT41" s="668"/>
      <c r="AU41" s="668"/>
      <c r="AV41" s="668"/>
      <c r="AW41" s="668"/>
      <c r="AX41" s="668"/>
      <c r="AY41" s="669"/>
      <c r="AZ41" s="634">
        <v>58282</v>
      </c>
      <c r="BA41" s="635"/>
      <c r="BB41" s="635"/>
      <c r="BC41" s="635"/>
      <c r="BD41" s="647"/>
      <c r="BE41" s="647"/>
      <c r="BF41" s="670"/>
      <c r="BG41" s="675"/>
      <c r="BH41" s="676"/>
      <c r="BI41" s="676"/>
      <c r="BJ41" s="676"/>
      <c r="BK41" s="676"/>
      <c r="BL41" s="214"/>
      <c r="BM41" s="632" t="s">
        <v>351</v>
      </c>
      <c r="BN41" s="632"/>
      <c r="BO41" s="632"/>
      <c r="BP41" s="632"/>
      <c r="BQ41" s="632"/>
      <c r="BR41" s="632"/>
      <c r="BS41" s="632"/>
      <c r="BT41" s="632"/>
      <c r="BU41" s="633"/>
      <c r="BV41" s="634" t="s">
        <v>241</v>
      </c>
      <c r="BW41" s="635"/>
      <c r="BX41" s="635"/>
      <c r="BY41" s="635"/>
      <c r="BZ41" s="635"/>
      <c r="CA41" s="635"/>
      <c r="CB41" s="671"/>
      <c r="CD41" s="631" t="s">
        <v>352</v>
      </c>
      <c r="CE41" s="632"/>
      <c r="CF41" s="632"/>
      <c r="CG41" s="632"/>
      <c r="CH41" s="632"/>
      <c r="CI41" s="632"/>
      <c r="CJ41" s="632"/>
      <c r="CK41" s="632"/>
      <c r="CL41" s="632"/>
      <c r="CM41" s="632"/>
      <c r="CN41" s="632"/>
      <c r="CO41" s="632"/>
      <c r="CP41" s="632"/>
      <c r="CQ41" s="633"/>
      <c r="CR41" s="634" t="s">
        <v>130</v>
      </c>
      <c r="CS41" s="647"/>
      <c r="CT41" s="647"/>
      <c r="CU41" s="647"/>
      <c r="CV41" s="647"/>
      <c r="CW41" s="647"/>
      <c r="CX41" s="647"/>
      <c r="CY41" s="648"/>
      <c r="CZ41" s="637" t="s">
        <v>130</v>
      </c>
      <c r="DA41" s="649"/>
      <c r="DB41" s="649"/>
      <c r="DC41" s="650"/>
      <c r="DD41" s="640" t="s">
        <v>241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353</v>
      </c>
      <c r="AR42" s="680"/>
      <c r="AS42" s="680"/>
      <c r="AT42" s="680"/>
      <c r="AU42" s="680"/>
      <c r="AV42" s="680"/>
      <c r="AW42" s="680"/>
      <c r="AX42" s="680"/>
      <c r="AY42" s="681"/>
      <c r="AZ42" s="618">
        <v>210388</v>
      </c>
      <c r="BA42" s="659"/>
      <c r="BB42" s="659"/>
      <c r="BC42" s="659"/>
      <c r="BD42" s="619"/>
      <c r="BE42" s="619"/>
      <c r="BF42" s="682"/>
      <c r="BG42" s="677"/>
      <c r="BH42" s="678"/>
      <c r="BI42" s="678"/>
      <c r="BJ42" s="678"/>
      <c r="BK42" s="678"/>
      <c r="BL42" s="215"/>
      <c r="BM42" s="616" t="s">
        <v>354</v>
      </c>
      <c r="BN42" s="616"/>
      <c r="BO42" s="616"/>
      <c r="BP42" s="616"/>
      <c r="BQ42" s="616"/>
      <c r="BR42" s="616"/>
      <c r="BS42" s="616"/>
      <c r="BT42" s="616"/>
      <c r="BU42" s="617"/>
      <c r="BV42" s="618">
        <v>321</v>
      </c>
      <c r="BW42" s="659"/>
      <c r="BX42" s="659"/>
      <c r="BY42" s="659"/>
      <c r="BZ42" s="659"/>
      <c r="CA42" s="659"/>
      <c r="CB42" s="660"/>
      <c r="CD42" s="631" t="s">
        <v>355</v>
      </c>
      <c r="CE42" s="632"/>
      <c r="CF42" s="632"/>
      <c r="CG42" s="632"/>
      <c r="CH42" s="632"/>
      <c r="CI42" s="632"/>
      <c r="CJ42" s="632"/>
      <c r="CK42" s="632"/>
      <c r="CL42" s="632"/>
      <c r="CM42" s="632"/>
      <c r="CN42" s="632"/>
      <c r="CO42" s="632"/>
      <c r="CP42" s="632"/>
      <c r="CQ42" s="633"/>
      <c r="CR42" s="634">
        <v>603409</v>
      </c>
      <c r="CS42" s="647"/>
      <c r="CT42" s="647"/>
      <c r="CU42" s="647"/>
      <c r="CV42" s="647"/>
      <c r="CW42" s="647"/>
      <c r="CX42" s="647"/>
      <c r="CY42" s="648"/>
      <c r="CZ42" s="637">
        <v>11.1</v>
      </c>
      <c r="DA42" s="649"/>
      <c r="DB42" s="649"/>
      <c r="DC42" s="650"/>
      <c r="DD42" s="640">
        <v>210442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356</v>
      </c>
      <c r="CD43" s="631" t="s">
        <v>357</v>
      </c>
      <c r="CE43" s="632"/>
      <c r="CF43" s="632"/>
      <c r="CG43" s="632"/>
      <c r="CH43" s="632"/>
      <c r="CI43" s="632"/>
      <c r="CJ43" s="632"/>
      <c r="CK43" s="632"/>
      <c r="CL43" s="632"/>
      <c r="CM43" s="632"/>
      <c r="CN43" s="632"/>
      <c r="CO43" s="632"/>
      <c r="CP43" s="632"/>
      <c r="CQ43" s="633"/>
      <c r="CR43" s="634">
        <v>4747</v>
      </c>
      <c r="CS43" s="647"/>
      <c r="CT43" s="647"/>
      <c r="CU43" s="647"/>
      <c r="CV43" s="647"/>
      <c r="CW43" s="647"/>
      <c r="CX43" s="647"/>
      <c r="CY43" s="648"/>
      <c r="CZ43" s="637">
        <v>0.1</v>
      </c>
      <c r="DA43" s="649"/>
      <c r="DB43" s="649"/>
      <c r="DC43" s="650"/>
      <c r="DD43" s="640">
        <v>4747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358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306</v>
      </c>
      <c r="CE44" s="654"/>
      <c r="CF44" s="631" t="s">
        <v>359</v>
      </c>
      <c r="CG44" s="632"/>
      <c r="CH44" s="632"/>
      <c r="CI44" s="632"/>
      <c r="CJ44" s="632"/>
      <c r="CK44" s="632"/>
      <c r="CL44" s="632"/>
      <c r="CM44" s="632"/>
      <c r="CN44" s="632"/>
      <c r="CO44" s="632"/>
      <c r="CP44" s="632"/>
      <c r="CQ44" s="633"/>
      <c r="CR44" s="634">
        <v>603409</v>
      </c>
      <c r="CS44" s="635"/>
      <c r="CT44" s="635"/>
      <c r="CU44" s="635"/>
      <c r="CV44" s="635"/>
      <c r="CW44" s="635"/>
      <c r="CX44" s="635"/>
      <c r="CY44" s="636"/>
      <c r="CZ44" s="637">
        <v>11.1</v>
      </c>
      <c r="DA44" s="638"/>
      <c r="DB44" s="638"/>
      <c r="DC44" s="639"/>
      <c r="DD44" s="640">
        <v>210442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360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361</v>
      </c>
      <c r="CG45" s="632"/>
      <c r="CH45" s="632"/>
      <c r="CI45" s="632"/>
      <c r="CJ45" s="632"/>
      <c r="CK45" s="632"/>
      <c r="CL45" s="632"/>
      <c r="CM45" s="632"/>
      <c r="CN45" s="632"/>
      <c r="CO45" s="632"/>
      <c r="CP45" s="632"/>
      <c r="CQ45" s="633"/>
      <c r="CR45" s="634">
        <v>114385</v>
      </c>
      <c r="CS45" s="647"/>
      <c r="CT45" s="647"/>
      <c r="CU45" s="647"/>
      <c r="CV45" s="647"/>
      <c r="CW45" s="647"/>
      <c r="CX45" s="647"/>
      <c r="CY45" s="648"/>
      <c r="CZ45" s="637">
        <v>2.1</v>
      </c>
      <c r="DA45" s="649"/>
      <c r="DB45" s="649"/>
      <c r="DC45" s="650"/>
      <c r="DD45" s="640">
        <v>3785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362</v>
      </c>
      <c r="CG46" s="632"/>
      <c r="CH46" s="632"/>
      <c r="CI46" s="632"/>
      <c r="CJ46" s="632"/>
      <c r="CK46" s="632"/>
      <c r="CL46" s="632"/>
      <c r="CM46" s="632"/>
      <c r="CN46" s="632"/>
      <c r="CO46" s="632"/>
      <c r="CP46" s="632"/>
      <c r="CQ46" s="633"/>
      <c r="CR46" s="634">
        <v>487018</v>
      </c>
      <c r="CS46" s="635"/>
      <c r="CT46" s="635"/>
      <c r="CU46" s="635"/>
      <c r="CV46" s="635"/>
      <c r="CW46" s="635"/>
      <c r="CX46" s="635"/>
      <c r="CY46" s="636"/>
      <c r="CZ46" s="637">
        <v>8.9</v>
      </c>
      <c r="DA46" s="638"/>
      <c r="DB46" s="638"/>
      <c r="DC46" s="639"/>
      <c r="DD46" s="640">
        <v>206351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363</v>
      </c>
      <c r="CG47" s="632"/>
      <c r="CH47" s="632"/>
      <c r="CI47" s="632"/>
      <c r="CJ47" s="632"/>
      <c r="CK47" s="632"/>
      <c r="CL47" s="632"/>
      <c r="CM47" s="632"/>
      <c r="CN47" s="632"/>
      <c r="CO47" s="632"/>
      <c r="CP47" s="632"/>
      <c r="CQ47" s="633"/>
      <c r="CR47" s="634" t="s">
        <v>241</v>
      </c>
      <c r="CS47" s="647"/>
      <c r="CT47" s="647"/>
      <c r="CU47" s="647"/>
      <c r="CV47" s="647"/>
      <c r="CW47" s="647"/>
      <c r="CX47" s="647"/>
      <c r="CY47" s="648"/>
      <c r="CZ47" s="637" t="s">
        <v>130</v>
      </c>
      <c r="DA47" s="649"/>
      <c r="DB47" s="649"/>
      <c r="DC47" s="650"/>
      <c r="DD47" s="640" t="s">
        <v>130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364</v>
      </c>
      <c r="CG48" s="632"/>
      <c r="CH48" s="632"/>
      <c r="CI48" s="632"/>
      <c r="CJ48" s="632"/>
      <c r="CK48" s="632"/>
      <c r="CL48" s="632"/>
      <c r="CM48" s="632"/>
      <c r="CN48" s="632"/>
      <c r="CO48" s="632"/>
      <c r="CP48" s="632"/>
      <c r="CQ48" s="633"/>
      <c r="CR48" s="634" t="s">
        <v>241</v>
      </c>
      <c r="CS48" s="635"/>
      <c r="CT48" s="635"/>
      <c r="CU48" s="635"/>
      <c r="CV48" s="635"/>
      <c r="CW48" s="635"/>
      <c r="CX48" s="635"/>
      <c r="CY48" s="636"/>
      <c r="CZ48" s="637" t="s">
        <v>130</v>
      </c>
      <c r="DA48" s="638"/>
      <c r="DB48" s="638"/>
      <c r="DC48" s="639"/>
      <c r="DD48" s="640" t="s">
        <v>241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365</v>
      </c>
      <c r="CE49" s="616"/>
      <c r="CF49" s="616"/>
      <c r="CG49" s="616"/>
      <c r="CH49" s="616"/>
      <c r="CI49" s="616"/>
      <c r="CJ49" s="616"/>
      <c r="CK49" s="616"/>
      <c r="CL49" s="616"/>
      <c r="CM49" s="616"/>
      <c r="CN49" s="616"/>
      <c r="CO49" s="616"/>
      <c r="CP49" s="616"/>
      <c r="CQ49" s="617"/>
      <c r="CR49" s="618">
        <v>5444116</v>
      </c>
      <c r="CS49" s="619"/>
      <c r="CT49" s="619"/>
      <c r="CU49" s="619"/>
      <c r="CV49" s="619"/>
      <c r="CW49" s="619"/>
      <c r="CX49" s="619"/>
      <c r="CY49" s="620"/>
      <c r="CZ49" s="621">
        <v>100</v>
      </c>
      <c r="DA49" s="622"/>
      <c r="DB49" s="622"/>
      <c r="DC49" s="623"/>
      <c r="DD49" s="624">
        <v>3492014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sd3tVz3VenptvXR9MlQvKO3dlG3vh+K5SVBXoiV7pTdc2rH1s0nrKVEfhAVVg7q+XkR2T9JwWLEM2q5npDklKQ==" saltValue="LdcYQb4sWmSLScx18tRa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366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367</v>
      </c>
      <c r="DK2" s="1105"/>
      <c r="DL2" s="1105"/>
      <c r="DM2" s="1105"/>
      <c r="DN2" s="1105"/>
      <c r="DO2" s="1106"/>
      <c r="DP2" s="222"/>
      <c r="DQ2" s="1104" t="s">
        <v>368</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5">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7"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7" t="s">
        <v>385</v>
      </c>
      <c r="DH5" s="1098"/>
      <c r="DI5" s="1098"/>
      <c r="DJ5" s="1098"/>
      <c r="DK5" s="1099"/>
      <c r="DL5" s="1097" t="s">
        <v>386</v>
      </c>
      <c r="DM5" s="1098"/>
      <c r="DN5" s="1098"/>
      <c r="DO5" s="1098"/>
      <c r="DP5" s="1099"/>
      <c r="DQ5" s="1014" t="s">
        <v>387</v>
      </c>
      <c r="DR5" s="1015"/>
      <c r="DS5" s="1015"/>
      <c r="DT5" s="1015"/>
      <c r="DU5" s="1016"/>
      <c r="DV5" s="1014" t="s">
        <v>378</v>
      </c>
      <c r="DW5" s="1015"/>
      <c r="DX5" s="1015"/>
      <c r="DY5" s="1015"/>
      <c r="DZ5" s="1028"/>
      <c r="EA5" s="229"/>
    </row>
    <row r="6" spans="1:131" s="230"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5">
      <c r="A7" s="231">
        <v>1</v>
      </c>
      <c r="B7" s="1060" t="s">
        <v>388</v>
      </c>
      <c r="C7" s="1061"/>
      <c r="D7" s="1061"/>
      <c r="E7" s="1061"/>
      <c r="F7" s="1061"/>
      <c r="G7" s="1061"/>
      <c r="H7" s="1061"/>
      <c r="I7" s="1061"/>
      <c r="J7" s="1061"/>
      <c r="K7" s="1061"/>
      <c r="L7" s="1061"/>
      <c r="M7" s="1061"/>
      <c r="N7" s="1061"/>
      <c r="O7" s="1061"/>
      <c r="P7" s="1062"/>
      <c r="Q7" s="1115">
        <v>6145</v>
      </c>
      <c r="R7" s="1116"/>
      <c r="S7" s="1116"/>
      <c r="T7" s="1116"/>
      <c r="U7" s="1116"/>
      <c r="V7" s="1116">
        <v>5447</v>
      </c>
      <c r="W7" s="1116"/>
      <c r="X7" s="1116"/>
      <c r="Y7" s="1116"/>
      <c r="Z7" s="1116"/>
      <c r="AA7" s="1116">
        <v>699</v>
      </c>
      <c r="AB7" s="1116"/>
      <c r="AC7" s="1116"/>
      <c r="AD7" s="1116"/>
      <c r="AE7" s="1117"/>
      <c r="AF7" s="1118">
        <v>453</v>
      </c>
      <c r="AG7" s="1119"/>
      <c r="AH7" s="1119"/>
      <c r="AI7" s="1119"/>
      <c r="AJ7" s="1120"/>
      <c r="AK7" s="1121">
        <v>357</v>
      </c>
      <c r="AL7" s="1122"/>
      <c r="AM7" s="1122"/>
      <c r="AN7" s="1122"/>
      <c r="AO7" s="1122"/>
      <c r="AP7" s="1122">
        <v>3154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591</v>
      </c>
      <c r="BT7" s="1113"/>
      <c r="BU7" s="1113"/>
      <c r="BV7" s="1113"/>
      <c r="BW7" s="1113"/>
      <c r="BX7" s="1113"/>
      <c r="BY7" s="1113"/>
      <c r="BZ7" s="1113"/>
      <c r="CA7" s="1113"/>
      <c r="CB7" s="1113"/>
      <c r="CC7" s="1113"/>
      <c r="CD7" s="1113"/>
      <c r="CE7" s="1113"/>
      <c r="CF7" s="1113"/>
      <c r="CG7" s="1125"/>
      <c r="CH7" s="1109">
        <v>-17</v>
      </c>
      <c r="CI7" s="1110"/>
      <c r="CJ7" s="1110"/>
      <c r="CK7" s="1110"/>
      <c r="CL7" s="1111"/>
      <c r="CM7" s="1109">
        <v>460</v>
      </c>
      <c r="CN7" s="1110"/>
      <c r="CO7" s="1110"/>
      <c r="CP7" s="1110"/>
      <c r="CQ7" s="1111"/>
      <c r="CR7" s="1109">
        <v>11</v>
      </c>
      <c r="CS7" s="1110"/>
      <c r="CT7" s="1110"/>
      <c r="CU7" s="1110"/>
      <c r="CV7" s="1111"/>
      <c r="CW7" s="1109">
        <v>13</v>
      </c>
      <c r="CX7" s="1110"/>
      <c r="CY7" s="1110"/>
      <c r="CZ7" s="1110"/>
      <c r="DA7" s="1111"/>
      <c r="DB7" s="1109" t="s">
        <v>514</v>
      </c>
      <c r="DC7" s="1110"/>
      <c r="DD7" s="1110"/>
      <c r="DE7" s="1110"/>
      <c r="DF7" s="1111"/>
      <c r="DG7" s="1109" t="s">
        <v>514</v>
      </c>
      <c r="DH7" s="1110"/>
      <c r="DI7" s="1110"/>
      <c r="DJ7" s="1110"/>
      <c r="DK7" s="1111"/>
      <c r="DL7" s="1109" t="s">
        <v>514</v>
      </c>
      <c r="DM7" s="1110"/>
      <c r="DN7" s="1110"/>
      <c r="DO7" s="1110"/>
      <c r="DP7" s="1111"/>
      <c r="DQ7" s="1109" t="s">
        <v>514</v>
      </c>
      <c r="DR7" s="1110"/>
      <c r="DS7" s="1110"/>
      <c r="DT7" s="1110"/>
      <c r="DU7" s="1111"/>
      <c r="DV7" s="1112"/>
      <c r="DW7" s="1113"/>
      <c r="DX7" s="1113"/>
      <c r="DY7" s="1113"/>
      <c r="DZ7" s="1114"/>
      <c r="EA7" s="229"/>
    </row>
    <row r="8" spans="1:131" s="230" customFormat="1" ht="26.25" customHeight="1" x14ac:dyDescent="0.2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592</v>
      </c>
      <c r="BT8" s="1006"/>
      <c r="BU8" s="1006"/>
      <c r="BV8" s="1006"/>
      <c r="BW8" s="1006"/>
      <c r="BX8" s="1006"/>
      <c r="BY8" s="1006"/>
      <c r="BZ8" s="1006"/>
      <c r="CA8" s="1006"/>
      <c r="CB8" s="1006"/>
      <c r="CC8" s="1006"/>
      <c r="CD8" s="1006"/>
      <c r="CE8" s="1006"/>
      <c r="CF8" s="1006"/>
      <c r="CG8" s="1027"/>
      <c r="CH8" s="1002">
        <v>-2</v>
      </c>
      <c r="CI8" s="1003"/>
      <c r="CJ8" s="1003"/>
      <c r="CK8" s="1003"/>
      <c r="CL8" s="1004"/>
      <c r="CM8" s="1002">
        <v>1287</v>
      </c>
      <c r="CN8" s="1003"/>
      <c r="CO8" s="1003"/>
      <c r="CP8" s="1003"/>
      <c r="CQ8" s="1004"/>
      <c r="CR8" s="1002">
        <v>0</v>
      </c>
      <c r="CS8" s="1003"/>
      <c r="CT8" s="1003"/>
      <c r="CU8" s="1003"/>
      <c r="CV8" s="1004"/>
      <c r="CW8" s="1002" t="s">
        <v>514</v>
      </c>
      <c r="CX8" s="1003"/>
      <c r="CY8" s="1003"/>
      <c r="CZ8" s="1003"/>
      <c r="DA8" s="1004"/>
      <c r="DB8" s="1002" t="s">
        <v>514</v>
      </c>
      <c r="DC8" s="1003"/>
      <c r="DD8" s="1003"/>
      <c r="DE8" s="1003"/>
      <c r="DF8" s="1004"/>
      <c r="DG8" s="1002" t="s">
        <v>514</v>
      </c>
      <c r="DH8" s="1003"/>
      <c r="DI8" s="1003"/>
      <c r="DJ8" s="1003"/>
      <c r="DK8" s="1004"/>
      <c r="DL8" s="1002" t="s">
        <v>514</v>
      </c>
      <c r="DM8" s="1003"/>
      <c r="DN8" s="1003"/>
      <c r="DO8" s="1003"/>
      <c r="DP8" s="1004"/>
      <c r="DQ8" s="1002" t="s">
        <v>514</v>
      </c>
      <c r="DR8" s="1003"/>
      <c r="DS8" s="1003"/>
      <c r="DT8" s="1003"/>
      <c r="DU8" s="1004"/>
      <c r="DV8" s="1005"/>
      <c r="DW8" s="1006"/>
      <c r="DX8" s="1006"/>
      <c r="DY8" s="1006"/>
      <c r="DZ8" s="1007"/>
      <c r="EA8" s="229"/>
    </row>
    <row r="9" spans="1:131" s="230" customFormat="1" ht="26.25" customHeight="1" x14ac:dyDescent="0.2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3">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389</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3">
      <c r="A23" s="235" t="s">
        <v>390</v>
      </c>
      <c r="B23" s="950" t="s">
        <v>391</v>
      </c>
      <c r="C23" s="951"/>
      <c r="D23" s="951"/>
      <c r="E23" s="951"/>
      <c r="F23" s="951"/>
      <c r="G23" s="951"/>
      <c r="H23" s="951"/>
      <c r="I23" s="951"/>
      <c r="J23" s="951"/>
      <c r="K23" s="951"/>
      <c r="L23" s="951"/>
      <c r="M23" s="951"/>
      <c r="N23" s="951"/>
      <c r="O23" s="951"/>
      <c r="P23" s="961"/>
      <c r="Q23" s="1080">
        <v>6143</v>
      </c>
      <c r="R23" s="1074"/>
      <c r="S23" s="1074"/>
      <c r="T23" s="1074"/>
      <c r="U23" s="1074"/>
      <c r="V23" s="1074">
        <v>5444</v>
      </c>
      <c r="W23" s="1074"/>
      <c r="X23" s="1074"/>
      <c r="Y23" s="1074"/>
      <c r="Z23" s="1074"/>
      <c r="AA23" s="1074">
        <v>699</v>
      </c>
      <c r="AB23" s="1074"/>
      <c r="AC23" s="1074"/>
      <c r="AD23" s="1074"/>
      <c r="AE23" s="1081"/>
      <c r="AF23" s="1082">
        <v>453</v>
      </c>
      <c r="AG23" s="1074"/>
      <c r="AH23" s="1074"/>
      <c r="AI23" s="1074"/>
      <c r="AJ23" s="1083"/>
      <c r="AK23" s="1084"/>
      <c r="AL23" s="1085"/>
      <c r="AM23" s="1085"/>
      <c r="AN23" s="1085"/>
      <c r="AO23" s="1085"/>
      <c r="AP23" s="1074">
        <v>3154</v>
      </c>
      <c r="AQ23" s="1074"/>
      <c r="AR23" s="1074"/>
      <c r="AS23" s="1074"/>
      <c r="AT23" s="1074"/>
      <c r="AU23" s="1075"/>
      <c r="AV23" s="1075"/>
      <c r="AW23" s="1075"/>
      <c r="AX23" s="1075"/>
      <c r="AY23" s="1076"/>
      <c r="AZ23" s="1077" t="s">
        <v>392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5">
      <c r="A24" s="1073" t="s">
        <v>393</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3">
      <c r="A25" s="1072" t="s">
        <v>394</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371</v>
      </c>
      <c r="B26" s="1009"/>
      <c r="C26" s="1009"/>
      <c r="D26" s="1009"/>
      <c r="E26" s="1009"/>
      <c r="F26" s="1009"/>
      <c r="G26" s="1009"/>
      <c r="H26" s="1009"/>
      <c r="I26" s="1009"/>
      <c r="J26" s="1009"/>
      <c r="K26" s="1009"/>
      <c r="L26" s="1009"/>
      <c r="M26" s="1009"/>
      <c r="N26" s="1009"/>
      <c r="O26" s="1009"/>
      <c r="P26" s="1010"/>
      <c r="Q26" s="1014" t="s">
        <v>395</v>
      </c>
      <c r="R26" s="1015"/>
      <c r="S26" s="1015"/>
      <c r="T26" s="1015"/>
      <c r="U26" s="1016"/>
      <c r="V26" s="1014" t="s">
        <v>396</v>
      </c>
      <c r="W26" s="1015"/>
      <c r="X26" s="1015"/>
      <c r="Y26" s="1015"/>
      <c r="Z26" s="1016"/>
      <c r="AA26" s="1014" t="s">
        <v>397</v>
      </c>
      <c r="AB26" s="1015"/>
      <c r="AC26" s="1015"/>
      <c r="AD26" s="1015"/>
      <c r="AE26" s="1015"/>
      <c r="AF26" s="1068" t="s">
        <v>398</v>
      </c>
      <c r="AG26" s="1021"/>
      <c r="AH26" s="1021"/>
      <c r="AI26" s="1021"/>
      <c r="AJ26" s="1069"/>
      <c r="AK26" s="1015" t="s">
        <v>399</v>
      </c>
      <c r="AL26" s="1015"/>
      <c r="AM26" s="1015"/>
      <c r="AN26" s="1015"/>
      <c r="AO26" s="1016"/>
      <c r="AP26" s="1014" t="s">
        <v>400</v>
      </c>
      <c r="AQ26" s="1015"/>
      <c r="AR26" s="1015"/>
      <c r="AS26" s="1015"/>
      <c r="AT26" s="1016"/>
      <c r="AU26" s="1014" t="s">
        <v>401</v>
      </c>
      <c r="AV26" s="1015"/>
      <c r="AW26" s="1015"/>
      <c r="AX26" s="1015"/>
      <c r="AY26" s="1016"/>
      <c r="AZ26" s="1014" t="s">
        <v>402</v>
      </c>
      <c r="BA26" s="1015"/>
      <c r="BB26" s="1015"/>
      <c r="BC26" s="1015"/>
      <c r="BD26" s="1016"/>
      <c r="BE26" s="1014" t="s">
        <v>378</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7">
        <v>1</v>
      </c>
      <c r="B28" s="1060" t="s">
        <v>403</v>
      </c>
      <c r="C28" s="1061"/>
      <c r="D28" s="1061"/>
      <c r="E28" s="1061"/>
      <c r="F28" s="1061"/>
      <c r="G28" s="1061"/>
      <c r="H28" s="1061"/>
      <c r="I28" s="1061"/>
      <c r="J28" s="1061"/>
      <c r="K28" s="1061"/>
      <c r="L28" s="1061"/>
      <c r="M28" s="1061"/>
      <c r="N28" s="1061"/>
      <c r="O28" s="1061"/>
      <c r="P28" s="1062"/>
      <c r="Q28" s="1063">
        <v>732</v>
      </c>
      <c r="R28" s="1064"/>
      <c r="S28" s="1064"/>
      <c r="T28" s="1064"/>
      <c r="U28" s="1064"/>
      <c r="V28" s="1064">
        <v>669</v>
      </c>
      <c r="W28" s="1064"/>
      <c r="X28" s="1064"/>
      <c r="Y28" s="1064"/>
      <c r="Z28" s="1064"/>
      <c r="AA28" s="1064">
        <v>63</v>
      </c>
      <c r="AB28" s="1064"/>
      <c r="AC28" s="1064"/>
      <c r="AD28" s="1064"/>
      <c r="AE28" s="1065"/>
      <c r="AF28" s="1066">
        <v>63</v>
      </c>
      <c r="AG28" s="1064"/>
      <c r="AH28" s="1064"/>
      <c r="AI28" s="1064"/>
      <c r="AJ28" s="1067"/>
      <c r="AK28" s="1055">
        <v>49</v>
      </c>
      <c r="AL28" s="1056"/>
      <c r="AM28" s="1056"/>
      <c r="AN28" s="1056"/>
      <c r="AO28" s="1056"/>
      <c r="AP28" s="1056" t="s">
        <v>578</v>
      </c>
      <c r="AQ28" s="1056"/>
      <c r="AR28" s="1056"/>
      <c r="AS28" s="1056"/>
      <c r="AT28" s="1056"/>
      <c r="AU28" s="1056" t="s">
        <v>578</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7">
        <v>2</v>
      </c>
      <c r="B29" s="1043" t="s">
        <v>404</v>
      </c>
      <c r="C29" s="1044"/>
      <c r="D29" s="1044"/>
      <c r="E29" s="1044"/>
      <c r="F29" s="1044"/>
      <c r="G29" s="1044"/>
      <c r="H29" s="1044"/>
      <c r="I29" s="1044"/>
      <c r="J29" s="1044"/>
      <c r="K29" s="1044"/>
      <c r="L29" s="1044"/>
      <c r="M29" s="1044"/>
      <c r="N29" s="1044"/>
      <c r="O29" s="1044"/>
      <c r="P29" s="1045"/>
      <c r="Q29" s="1051">
        <v>899</v>
      </c>
      <c r="R29" s="1052"/>
      <c r="S29" s="1052"/>
      <c r="T29" s="1052"/>
      <c r="U29" s="1052"/>
      <c r="V29" s="1052">
        <v>806</v>
      </c>
      <c r="W29" s="1052"/>
      <c r="X29" s="1052"/>
      <c r="Y29" s="1052"/>
      <c r="Z29" s="1052"/>
      <c r="AA29" s="1052">
        <v>93</v>
      </c>
      <c r="AB29" s="1052"/>
      <c r="AC29" s="1052"/>
      <c r="AD29" s="1052"/>
      <c r="AE29" s="1053"/>
      <c r="AF29" s="1048">
        <v>93</v>
      </c>
      <c r="AG29" s="1049"/>
      <c r="AH29" s="1049"/>
      <c r="AI29" s="1049"/>
      <c r="AJ29" s="1050"/>
      <c r="AK29" s="993">
        <v>117</v>
      </c>
      <c r="AL29" s="984"/>
      <c r="AM29" s="984"/>
      <c r="AN29" s="984"/>
      <c r="AO29" s="984"/>
      <c r="AP29" s="984" t="s">
        <v>578</v>
      </c>
      <c r="AQ29" s="984"/>
      <c r="AR29" s="984"/>
      <c r="AS29" s="984"/>
      <c r="AT29" s="984"/>
      <c r="AU29" s="984" t="s">
        <v>578</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7">
        <v>3</v>
      </c>
      <c r="B30" s="1043" t="s">
        <v>405</v>
      </c>
      <c r="C30" s="1044"/>
      <c r="D30" s="1044"/>
      <c r="E30" s="1044"/>
      <c r="F30" s="1044"/>
      <c r="G30" s="1044"/>
      <c r="H30" s="1044"/>
      <c r="I30" s="1044"/>
      <c r="J30" s="1044"/>
      <c r="K30" s="1044"/>
      <c r="L30" s="1044"/>
      <c r="M30" s="1044"/>
      <c r="N30" s="1044"/>
      <c r="O30" s="1044"/>
      <c r="P30" s="1045"/>
      <c r="Q30" s="1051">
        <v>91</v>
      </c>
      <c r="R30" s="1052"/>
      <c r="S30" s="1052"/>
      <c r="T30" s="1052"/>
      <c r="U30" s="1052"/>
      <c r="V30" s="1052">
        <v>90</v>
      </c>
      <c r="W30" s="1052"/>
      <c r="X30" s="1052"/>
      <c r="Y30" s="1052"/>
      <c r="Z30" s="1052"/>
      <c r="AA30" s="1052">
        <v>1</v>
      </c>
      <c r="AB30" s="1052"/>
      <c r="AC30" s="1052"/>
      <c r="AD30" s="1052"/>
      <c r="AE30" s="1053"/>
      <c r="AF30" s="1048">
        <v>1</v>
      </c>
      <c r="AG30" s="1049"/>
      <c r="AH30" s="1049"/>
      <c r="AI30" s="1049"/>
      <c r="AJ30" s="1050"/>
      <c r="AK30" s="993">
        <v>22</v>
      </c>
      <c r="AL30" s="984"/>
      <c r="AM30" s="984"/>
      <c r="AN30" s="984"/>
      <c r="AO30" s="984"/>
      <c r="AP30" s="984" t="s">
        <v>578</v>
      </c>
      <c r="AQ30" s="984"/>
      <c r="AR30" s="984"/>
      <c r="AS30" s="984"/>
      <c r="AT30" s="984"/>
      <c r="AU30" s="984" t="s">
        <v>578</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7">
        <v>4</v>
      </c>
      <c r="B31" s="1043" t="s">
        <v>406</v>
      </c>
      <c r="C31" s="1044"/>
      <c r="D31" s="1044"/>
      <c r="E31" s="1044"/>
      <c r="F31" s="1044"/>
      <c r="G31" s="1044"/>
      <c r="H31" s="1044"/>
      <c r="I31" s="1044"/>
      <c r="J31" s="1044"/>
      <c r="K31" s="1044"/>
      <c r="L31" s="1044"/>
      <c r="M31" s="1044"/>
      <c r="N31" s="1044"/>
      <c r="O31" s="1044"/>
      <c r="P31" s="1045"/>
      <c r="Q31" s="1051">
        <v>21920</v>
      </c>
      <c r="R31" s="1052"/>
      <c r="S31" s="1052"/>
      <c r="T31" s="1052"/>
      <c r="U31" s="1052"/>
      <c r="V31" s="1052">
        <v>21862</v>
      </c>
      <c r="W31" s="1052"/>
      <c r="X31" s="1052"/>
      <c r="Y31" s="1052"/>
      <c r="Z31" s="1052"/>
      <c r="AA31" s="1052">
        <v>58</v>
      </c>
      <c r="AB31" s="1052"/>
      <c r="AC31" s="1052"/>
      <c r="AD31" s="1052"/>
      <c r="AE31" s="1053"/>
      <c r="AF31" s="1048">
        <v>15</v>
      </c>
      <c r="AG31" s="1049"/>
      <c r="AH31" s="1049"/>
      <c r="AI31" s="1049"/>
      <c r="AJ31" s="1050"/>
      <c r="AK31" s="993">
        <v>0</v>
      </c>
      <c r="AL31" s="984"/>
      <c r="AM31" s="984"/>
      <c r="AN31" s="984"/>
      <c r="AO31" s="984"/>
      <c r="AP31" s="984" t="s">
        <v>578</v>
      </c>
      <c r="AQ31" s="984"/>
      <c r="AR31" s="984"/>
      <c r="AS31" s="984"/>
      <c r="AT31" s="984"/>
      <c r="AU31" s="984" t="s">
        <v>578</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7">
        <v>5</v>
      </c>
      <c r="B32" s="1043" t="s">
        <v>407</v>
      </c>
      <c r="C32" s="1044"/>
      <c r="D32" s="1044"/>
      <c r="E32" s="1044"/>
      <c r="F32" s="1044"/>
      <c r="G32" s="1044"/>
      <c r="H32" s="1044"/>
      <c r="I32" s="1044"/>
      <c r="J32" s="1044"/>
      <c r="K32" s="1044"/>
      <c r="L32" s="1044"/>
      <c r="M32" s="1044"/>
      <c r="N32" s="1044"/>
      <c r="O32" s="1044"/>
      <c r="P32" s="1045"/>
      <c r="Q32" s="1051">
        <v>470</v>
      </c>
      <c r="R32" s="1052"/>
      <c r="S32" s="1052"/>
      <c r="T32" s="1052"/>
      <c r="U32" s="1052"/>
      <c r="V32" s="1052">
        <v>436</v>
      </c>
      <c r="W32" s="1052"/>
      <c r="X32" s="1052"/>
      <c r="Y32" s="1052"/>
      <c r="Z32" s="1052"/>
      <c r="AA32" s="1052">
        <v>34</v>
      </c>
      <c r="AB32" s="1052"/>
      <c r="AC32" s="1052"/>
      <c r="AD32" s="1052"/>
      <c r="AE32" s="1053"/>
      <c r="AF32" s="1048">
        <v>24</v>
      </c>
      <c r="AG32" s="1049"/>
      <c r="AH32" s="1049"/>
      <c r="AI32" s="1049"/>
      <c r="AJ32" s="1050"/>
      <c r="AK32" s="993">
        <v>245</v>
      </c>
      <c r="AL32" s="984"/>
      <c r="AM32" s="984"/>
      <c r="AN32" s="984"/>
      <c r="AO32" s="984"/>
      <c r="AP32" s="984">
        <v>2512</v>
      </c>
      <c r="AQ32" s="984"/>
      <c r="AR32" s="984"/>
      <c r="AS32" s="984"/>
      <c r="AT32" s="984"/>
      <c r="AU32" s="984">
        <v>1656</v>
      </c>
      <c r="AV32" s="984"/>
      <c r="AW32" s="984"/>
      <c r="AX32" s="984"/>
      <c r="AY32" s="984"/>
      <c r="AZ32" s="1054"/>
      <c r="BA32" s="1054"/>
      <c r="BB32" s="1054"/>
      <c r="BC32" s="1054"/>
      <c r="BD32" s="1054"/>
      <c r="BE32" s="985" t="s">
        <v>408</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7">
        <v>6</v>
      </c>
      <c r="B33" s="1043" t="s">
        <v>409</v>
      </c>
      <c r="C33" s="1044"/>
      <c r="D33" s="1044"/>
      <c r="E33" s="1044"/>
      <c r="F33" s="1044"/>
      <c r="G33" s="1044"/>
      <c r="H33" s="1044"/>
      <c r="I33" s="1044"/>
      <c r="J33" s="1044"/>
      <c r="K33" s="1044"/>
      <c r="L33" s="1044"/>
      <c r="M33" s="1044"/>
      <c r="N33" s="1044"/>
      <c r="O33" s="1044"/>
      <c r="P33" s="1045"/>
      <c r="Q33" s="1051">
        <v>24</v>
      </c>
      <c r="R33" s="1052"/>
      <c r="S33" s="1052"/>
      <c r="T33" s="1052"/>
      <c r="U33" s="1052"/>
      <c r="V33" s="1052">
        <v>11</v>
      </c>
      <c r="W33" s="1052"/>
      <c r="X33" s="1052"/>
      <c r="Y33" s="1052"/>
      <c r="Z33" s="1052"/>
      <c r="AA33" s="1052">
        <v>13</v>
      </c>
      <c r="AB33" s="1052"/>
      <c r="AC33" s="1052"/>
      <c r="AD33" s="1052"/>
      <c r="AE33" s="1053"/>
      <c r="AF33" s="1048">
        <v>13</v>
      </c>
      <c r="AG33" s="1049"/>
      <c r="AH33" s="1049"/>
      <c r="AI33" s="1049"/>
      <c r="AJ33" s="1050"/>
      <c r="AK33" s="993">
        <v>16</v>
      </c>
      <c r="AL33" s="984"/>
      <c r="AM33" s="984"/>
      <c r="AN33" s="984"/>
      <c r="AO33" s="984"/>
      <c r="AP33" s="984">
        <v>23</v>
      </c>
      <c r="AQ33" s="984"/>
      <c r="AR33" s="984"/>
      <c r="AS33" s="984"/>
      <c r="AT33" s="984"/>
      <c r="AU33" s="984" t="s">
        <v>578</v>
      </c>
      <c r="AV33" s="984"/>
      <c r="AW33" s="984"/>
      <c r="AX33" s="984"/>
      <c r="AY33" s="984"/>
      <c r="AZ33" s="1054"/>
      <c r="BA33" s="1054"/>
      <c r="BB33" s="1054"/>
      <c r="BC33" s="1054"/>
      <c r="BD33" s="1054"/>
      <c r="BE33" s="985" t="s">
        <v>410</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411</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5" t="s">
        <v>390</v>
      </c>
      <c r="B63" s="950" t="s">
        <v>412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209</v>
      </c>
      <c r="AG63" s="972"/>
      <c r="AH63" s="972"/>
      <c r="AI63" s="972"/>
      <c r="AJ63" s="1035"/>
      <c r="AK63" s="1036"/>
      <c r="AL63" s="976"/>
      <c r="AM63" s="976"/>
      <c r="AN63" s="976"/>
      <c r="AO63" s="976"/>
      <c r="AP63" s="972">
        <v>2535</v>
      </c>
      <c r="AQ63" s="972"/>
      <c r="AR63" s="972"/>
      <c r="AS63" s="972"/>
      <c r="AT63" s="972"/>
      <c r="AU63" s="972">
        <v>1656</v>
      </c>
      <c r="AV63" s="972"/>
      <c r="AW63" s="972"/>
      <c r="AX63" s="972"/>
      <c r="AY63" s="972"/>
      <c r="AZ63" s="1030"/>
      <c r="BA63" s="1030"/>
      <c r="BB63" s="1030"/>
      <c r="BC63" s="1030"/>
      <c r="BD63" s="1030"/>
      <c r="BE63" s="973"/>
      <c r="BF63" s="973"/>
      <c r="BG63" s="973"/>
      <c r="BH63" s="973"/>
      <c r="BI63" s="974"/>
      <c r="BJ63" s="1031" t="s">
        <v>413</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415</v>
      </c>
      <c r="B66" s="1009"/>
      <c r="C66" s="1009"/>
      <c r="D66" s="1009"/>
      <c r="E66" s="1009"/>
      <c r="F66" s="1009"/>
      <c r="G66" s="1009"/>
      <c r="H66" s="1009"/>
      <c r="I66" s="1009"/>
      <c r="J66" s="1009"/>
      <c r="K66" s="1009"/>
      <c r="L66" s="1009"/>
      <c r="M66" s="1009"/>
      <c r="N66" s="1009"/>
      <c r="O66" s="1009"/>
      <c r="P66" s="1010"/>
      <c r="Q66" s="1014" t="s">
        <v>416</v>
      </c>
      <c r="R66" s="1015"/>
      <c r="S66" s="1015"/>
      <c r="T66" s="1015"/>
      <c r="U66" s="1016"/>
      <c r="V66" s="1014" t="s">
        <v>417</v>
      </c>
      <c r="W66" s="1015"/>
      <c r="X66" s="1015"/>
      <c r="Y66" s="1015"/>
      <c r="Z66" s="1016"/>
      <c r="AA66" s="1014" t="s">
        <v>418</v>
      </c>
      <c r="AB66" s="1015"/>
      <c r="AC66" s="1015"/>
      <c r="AD66" s="1015"/>
      <c r="AE66" s="1016"/>
      <c r="AF66" s="1020" t="s">
        <v>419</v>
      </c>
      <c r="AG66" s="1021"/>
      <c r="AH66" s="1021"/>
      <c r="AI66" s="1021"/>
      <c r="AJ66" s="1022"/>
      <c r="AK66" s="1014" t="s">
        <v>399</v>
      </c>
      <c r="AL66" s="1009"/>
      <c r="AM66" s="1009"/>
      <c r="AN66" s="1009"/>
      <c r="AO66" s="1010"/>
      <c r="AP66" s="1014" t="s">
        <v>420</v>
      </c>
      <c r="AQ66" s="1015"/>
      <c r="AR66" s="1015"/>
      <c r="AS66" s="1015"/>
      <c r="AT66" s="1016"/>
      <c r="AU66" s="1014" t="s">
        <v>421</v>
      </c>
      <c r="AV66" s="1015"/>
      <c r="AW66" s="1015"/>
      <c r="AX66" s="1015"/>
      <c r="AY66" s="1016"/>
      <c r="AZ66" s="1014" t="s">
        <v>378</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1">
        <v>1</v>
      </c>
      <c r="B68" s="998" t="s">
        <v>579</v>
      </c>
      <c r="C68" s="999"/>
      <c r="D68" s="999"/>
      <c r="E68" s="999"/>
      <c r="F68" s="999"/>
      <c r="G68" s="999"/>
      <c r="H68" s="999"/>
      <c r="I68" s="999"/>
      <c r="J68" s="999"/>
      <c r="K68" s="999"/>
      <c r="L68" s="999"/>
      <c r="M68" s="999"/>
      <c r="N68" s="999"/>
      <c r="O68" s="999"/>
      <c r="P68" s="1000"/>
      <c r="Q68" s="1001">
        <v>707</v>
      </c>
      <c r="R68" s="995"/>
      <c r="S68" s="995"/>
      <c r="T68" s="995"/>
      <c r="U68" s="995"/>
      <c r="V68" s="995">
        <v>598</v>
      </c>
      <c r="W68" s="995"/>
      <c r="X68" s="995"/>
      <c r="Y68" s="995"/>
      <c r="Z68" s="995"/>
      <c r="AA68" s="995">
        <v>109</v>
      </c>
      <c r="AB68" s="995"/>
      <c r="AC68" s="995"/>
      <c r="AD68" s="995"/>
      <c r="AE68" s="995"/>
      <c r="AF68" s="995">
        <v>109</v>
      </c>
      <c r="AG68" s="995"/>
      <c r="AH68" s="995"/>
      <c r="AI68" s="995"/>
      <c r="AJ68" s="995"/>
      <c r="AK68" s="995">
        <v>143</v>
      </c>
      <c r="AL68" s="995"/>
      <c r="AM68" s="995"/>
      <c r="AN68" s="995"/>
      <c r="AO68" s="995"/>
      <c r="AP68" s="995" t="s">
        <v>514</v>
      </c>
      <c r="AQ68" s="995"/>
      <c r="AR68" s="995"/>
      <c r="AS68" s="995"/>
      <c r="AT68" s="995"/>
      <c r="AU68" s="995" t="s">
        <v>514</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3">
        <v>2</v>
      </c>
      <c r="B69" s="987" t="s">
        <v>580</v>
      </c>
      <c r="C69" s="988"/>
      <c r="D69" s="988"/>
      <c r="E69" s="988"/>
      <c r="F69" s="988"/>
      <c r="G69" s="988"/>
      <c r="H69" s="988"/>
      <c r="I69" s="988"/>
      <c r="J69" s="988"/>
      <c r="K69" s="988"/>
      <c r="L69" s="988"/>
      <c r="M69" s="988"/>
      <c r="N69" s="988"/>
      <c r="O69" s="988"/>
      <c r="P69" s="989"/>
      <c r="Q69" s="990">
        <v>5739</v>
      </c>
      <c r="R69" s="984"/>
      <c r="S69" s="984"/>
      <c r="T69" s="984"/>
      <c r="U69" s="984"/>
      <c r="V69" s="984">
        <v>5207</v>
      </c>
      <c r="W69" s="984"/>
      <c r="X69" s="984"/>
      <c r="Y69" s="984"/>
      <c r="Z69" s="984"/>
      <c r="AA69" s="984">
        <v>532</v>
      </c>
      <c r="AB69" s="984"/>
      <c r="AC69" s="984"/>
      <c r="AD69" s="984"/>
      <c r="AE69" s="984"/>
      <c r="AF69" s="984">
        <v>532</v>
      </c>
      <c r="AG69" s="984"/>
      <c r="AH69" s="984"/>
      <c r="AI69" s="984"/>
      <c r="AJ69" s="984"/>
      <c r="AK69" s="984" t="s">
        <v>514</v>
      </c>
      <c r="AL69" s="984"/>
      <c r="AM69" s="984"/>
      <c r="AN69" s="984"/>
      <c r="AO69" s="984"/>
      <c r="AP69" s="984" t="s">
        <v>514</v>
      </c>
      <c r="AQ69" s="984"/>
      <c r="AR69" s="984"/>
      <c r="AS69" s="984"/>
      <c r="AT69" s="984"/>
      <c r="AU69" s="984" t="s">
        <v>514</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3">
        <v>3</v>
      </c>
      <c r="B70" s="987" t="s">
        <v>581</v>
      </c>
      <c r="C70" s="988"/>
      <c r="D70" s="988"/>
      <c r="E70" s="988"/>
      <c r="F70" s="988"/>
      <c r="G70" s="988"/>
      <c r="H70" s="988"/>
      <c r="I70" s="988"/>
      <c r="J70" s="988"/>
      <c r="K70" s="988"/>
      <c r="L70" s="988"/>
      <c r="M70" s="988"/>
      <c r="N70" s="988"/>
      <c r="O70" s="988"/>
      <c r="P70" s="989"/>
      <c r="Q70" s="990">
        <v>1560</v>
      </c>
      <c r="R70" s="984"/>
      <c r="S70" s="984"/>
      <c r="T70" s="984"/>
      <c r="U70" s="984"/>
      <c r="V70" s="984">
        <v>1556</v>
      </c>
      <c r="W70" s="984"/>
      <c r="X70" s="984"/>
      <c r="Y70" s="984"/>
      <c r="Z70" s="984"/>
      <c r="AA70" s="984">
        <v>4</v>
      </c>
      <c r="AB70" s="984"/>
      <c r="AC70" s="984"/>
      <c r="AD70" s="984"/>
      <c r="AE70" s="984"/>
      <c r="AF70" s="984">
        <v>4</v>
      </c>
      <c r="AG70" s="984"/>
      <c r="AH70" s="984"/>
      <c r="AI70" s="984"/>
      <c r="AJ70" s="984"/>
      <c r="AK70" s="984">
        <v>38</v>
      </c>
      <c r="AL70" s="984"/>
      <c r="AM70" s="984"/>
      <c r="AN70" s="984"/>
      <c r="AO70" s="984"/>
      <c r="AP70" s="984" t="s">
        <v>514</v>
      </c>
      <c r="AQ70" s="984"/>
      <c r="AR70" s="984"/>
      <c r="AS70" s="984"/>
      <c r="AT70" s="984"/>
      <c r="AU70" s="984" t="s">
        <v>514</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3">
        <v>4</v>
      </c>
      <c r="B71" s="987" t="s">
        <v>582</v>
      </c>
      <c r="C71" s="988"/>
      <c r="D71" s="988"/>
      <c r="E71" s="988"/>
      <c r="F71" s="988"/>
      <c r="G71" s="988"/>
      <c r="H71" s="988"/>
      <c r="I71" s="988"/>
      <c r="J71" s="988"/>
      <c r="K71" s="988"/>
      <c r="L71" s="988"/>
      <c r="M71" s="988"/>
      <c r="N71" s="988"/>
      <c r="O71" s="988"/>
      <c r="P71" s="989"/>
      <c r="Q71" s="990">
        <v>3</v>
      </c>
      <c r="R71" s="984"/>
      <c r="S71" s="984"/>
      <c r="T71" s="984"/>
      <c r="U71" s="984"/>
      <c r="V71" s="984">
        <v>2</v>
      </c>
      <c r="W71" s="984"/>
      <c r="X71" s="984"/>
      <c r="Y71" s="984"/>
      <c r="Z71" s="984"/>
      <c r="AA71" s="984">
        <v>1</v>
      </c>
      <c r="AB71" s="984"/>
      <c r="AC71" s="984"/>
      <c r="AD71" s="984"/>
      <c r="AE71" s="984"/>
      <c r="AF71" s="984">
        <v>1</v>
      </c>
      <c r="AG71" s="984"/>
      <c r="AH71" s="984"/>
      <c r="AI71" s="984"/>
      <c r="AJ71" s="984"/>
      <c r="AK71" s="984" t="s">
        <v>514</v>
      </c>
      <c r="AL71" s="984"/>
      <c r="AM71" s="984"/>
      <c r="AN71" s="984"/>
      <c r="AO71" s="984"/>
      <c r="AP71" s="984" t="s">
        <v>514</v>
      </c>
      <c r="AQ71" s="984"/>
      <c r="AR71" s="984"/>
      <c r="AS71" s="984"/>
      <c r="AT71" s="984"/>
      <c r="AU71" s="984" t="s">
        <v>514</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3">
        <v>5</v>
      </c>
      <c r="B72" s="987" t="s">
        <v>583</v>
      </c>
      <c r="C72" s="988"/>
      <c r="D72" s="988"/>
      <c r="E72" s="988"/>
      <c r="F72" s="988"/>
      <c r="G72" s="988"/>
      <c r="H72" s="988"/>
      <c r="I72" s="988"/>
      <c r="J72" s="988"/>
      <c r="K72" s="988"/>
      <c r="L72" s="988"/>
      <c r="M72" s="988"/>
      <c r="N72" s="988"/>
      <c r="O72" s="988"/>
      <c r="P72" s="989"/>
      <c r="Q72" s="990">
        <v>19</v>
      </c>
      <c r="R72" s="984"/>
      <c r="S72" s="984"/>
      <c r="T72" s="984"/>
      <c r="U72" s="984"/>
      <c r="V72" s="984">
        <v>16</v>
      </c>
      <c r="W72" s="984"/>
      <c r="X72" s="984"/>
      <c r="Y72" s="984"/>
      <c r="Z72" s="984"/>
      <c r="AA72" s="984">
        <v>3</v>
      </c>
      <c r="AB72" s="984"/>
      <c r="AC72" s="984"/>
      <c r="AD72" s="984"/>
      <c r="AE72" s="984"/>
      <c r="AF72" s="984">
        <v>3</v>
      </c>
      <c r="AG72" s="984"/>
      <c r="AH72" s="984"/>
      <c r="AI72" s="984"/>
      <c r="AJ72" s="984"/>
      <c r="AK72" s="984">
        <v>8</v>
      </c>
      <c r="AL72" s="984"/>
      <c r="AM72" s="984"/>
      <c r="AN72" s="984"/>
      <c r="AO72" s="984"/>
      <c r="AP72" s="984" t="s">
        <v>514</v>
      </c>
      <c r="AQ72" s="984"/>
      <c r="AR72" s="984"/>
      <c r="AS72" s="984"/>
      <c r="AT72" s="984"/>
      <c r="AU72" s="984" t="s">
        <v>514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3">
        <v>6</v>
      </c>
      <c r="B73" s="987" t="s">
        <v>584</v>
      </c>
      <c r="C73" s="988"/>
      <c r="D73" s="988"/>
      <c r="E73" s="988"/>
      <c r="F73" s="988"/>
      <c r="G73" s="988"/>
      <c r="H73" s="988"/>
      <c r="I73" s="988"/>
      <c r="J73" s="988"/>
      <c r="K73" s="988"/>
      <c r="L73" s="988"/>
      <c r="M73" s="988"/>
      <c r="N73" s="988"/>
      <c r="O73" s="988"/>
      <c r="P73" s="989"/>
      <c r="Q73" s="990">
        <v>944</v>
      </c>
      <c r="R73" s="984"/>
      <c r="S73" s="984"/>
      <c r="T73" s="984"/>
      <c r="U73" s="984"/>
      <c r="V73" s="984">
        <v>884</v>
      </c>
      <c r="W73" s="984"/>
      <c r="X73" s="984"/>
      <c r="Y73" s="984"/>
      <c r="Z73" s="984"/>
      <c r="AA73" s="984">
        <v>60</v>
      </c>
      <c r="AB73" s="984"/>
      <c r="AC73" s="984"/>
      <c r="AD73" s="984"/>
      <c r="AE73" s="984"/>
      <c r="AF73" s="984">
        <v>60</v>
      </c>
      <c r="AG73" s="984"/>
      <c r="AH73" s="984"/>
      <c r="AI73" s="984"/>
      <c r="AJ73" s="984"/>
      <c r="AK73" s="984">
        <v>461</v>
      </c>
      <c r="AL73" s="984"/>
      <c r="AM73" s="984"/>
      <c r="AN73" s="984"/>
      <c r="AO73" s="984"/>
      <c r="AP73" s="984" t="s">
        <v>514</v>
      </c>
      <c r="AQ73" s="984"/>
      <c r="AR73" s="984"/>
      <c r="AS73" s="984"/>
      <c r="AT73" s="984"/>
      <c r="AU73" s="984" t="s">
        <v>514</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3">
        <v>7</v>
      </c>
      <c r="B74" s="987" t="s">
        <v>585</v>
      </c>
      <c r="C74" s="988"/>
      <c r="D74" s="988"/>
      <c r="E74" s="988"/>
      <c r="F74" s="988"/>
      <c r="G74" s="988"/>
      <c r="H74" s="988"/>
      <c r="I74" s="988"/>
      <c r="J74" s="988"/>
      <c r="K74" s="988"/>
      <c r="L74" s="988"/>
      <c r="M74" s="988"/>
      <c r="N74" s="988"/>
      <c r="O74" s="988"/>
      <c r="P74" s="989"/>
      <c r="Q74" s="990">
        <v>2901</v>
      </c>
      <c r="R74" s="984"/>
      <c r="S74" s="984"/>
      <c r="T74" s="984"/>
      <c r="U74" s="984"/>
      <c r="V74" s="984">
        <v>2899</v>
      </c>
      <c r="W74" s="984"/>
      <c r="X74" s="984"/>
      <c r="Y74" s="984"/>
      <c r="Z74" s="984"/>
      <c r="AA74" s="984">
        <v>2</v>
      </c>
      <c r="AB74" s="984"/>
      <c r="AC74" s="984"/>
      <c r="AD74" s="984"/>
      <c r="AE74" s="984"/>
      <c r="AF74" s="984">
        <v>2</v>
      </c>
      <c r="AG74" s="984"/>
      <c r="AH74" s="984"/>
      <c r="AI74" s="984"/>
      <c r="AJ74" s="984"/>
      <c r="AK74" s="984">
        <v>10</v>
      </c>
      <c r="AL74" s="984"/>
      <c r="AM74" s="984"/>
      <c r="AN74" s="984"/>
      <c r="AO74" s="984"/>
      <c r="AP74" s="984">
        <v>569</v>
      </c>
      <c r="AQ74" s="984"/>
      <c r="AR74" s="984"/>
      <c r="AS74" s="984"/>
      <c r="AT74" s="984"/>
      <c r="AU74" s="984">
        <v>98</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3">
        <v>8</v>
      </c>
      <c r="B75" s="987" t="s">
        <v>586</v>
      </c>
      <c r="C75" s="988"/>
      <c r="D75" s="988"/>
      <c r="E75" s="988"/>
      <c r="F75" s="988"/>
      <c r="G75" s="988"/>
      <c r="H75" s="988"/>
      <c r="I75" s="988"/>
      <c r="J75" s="988"/>
      <c r="K75" s="988"/>
      <c r="L75" s="988"/>
      <c r="M75" s="988"/>
      <c r="N75" s="988"/>
      <c r="O75" s="988"/>
      <c r="P75" s="989"/>
      <c r="Q75" s="991">
        <v>1973</v>
      </c>
      <c r="R75" s="992"/>
      <c r="S75" s="992"/>
      <c r="T75" s="992"/>
      <c r="U75" s="993"/>
      <c r="V75" s="994">
        <v>1465</v>
      </c>
      <c r="W75" s="992"/>
      <c r="X75" s="992"/>
      <c r="Y75" s="992"/>
      <c r="Z75" s="993"/>
      <c r="AA75" s="994">
        <v>508</v>
      </c>
      <c r="AB75" s="992"/>
      <c r="AC75" s="992"/>
      <c r="AD75" s="992"/>
      <c r="AE75" s="993"/>
      <c r="AF75" s="994">
        <v>1275</v>
      </c>
      <c r="AG75" s="992"/>
      <c r="AH75" s="992"/>
      <c r="AI75" s="992"/>
      <c r="AJ75" s="993"/>
      <c r="AK75" s="994">
        <v>7</v>
      </c>
      <c r="AL75" s="992"/>
      <c r="AM75" s="992"/>
      <c r="AN75" s="992"/>
      <c r="AO75" s="993"/>
      <c r="AP75" s="994">
        <v>7578</v>
      </c>
      <c r="AQ75" s="992"/>
      <c r="AR75" s="992"/>
      <c r="AS75" s="992"/>
      <c r="AT75" s="993"/>
      <c r="AU75" s="994" t="s">
        <v>514</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3">
        <v>9</v>
      </c>
      <c r="B76" s="987" t="s">
        <v>587</v>
      </c>
      <c r="C76" s="988"/>
      <c r="D76" s="988"/>
      <c r="E76" s="988"/>
      <c r="F76" s="988"/>
      <c r="G76" s="988"/>
      <c r="H76" s="988"/>
      <c r="I76" s="988"/>
      <c r="J76" s="988"/>
      <c r="K76" s="988"/>
      <c r="L76" s="988"/>
      <c r="M76" s="988"/>
      <c r="N76" s="988"/>
      <c r="O76" s="988"/>
      <c r="P76" s="989"/>
      <c r="Q76" s="991">
        <v>619</v>
      </c>
      <c r="R76" s="992"/>
      <c r="S76" s="992"/>
      <c r="T76" s="992"/>
      <c r="U76" s="993"/>
      <c r="V76" s="994">
        <v>584</v>
      </c>
      <c r="W76" s="992"/>
      <c r="X76" s="992"/>
      <c r="Y76" s="992"/>
      <c r="Z76" s="993"/>
      <c r="AA76" s="994">
        <v>35</v>
      </c>
      <c r="AB76" s="992"/>
      <c r="AC76" s="992"/>
      <c r="AD76" s="992"/>
      <c r="AE76" s="993"/>
      <c r="AF76" s="994">
        <v>35</v>
      </c>
      <c r="AG76" s="992"/>
      <c r="AH76" s="992"/>
      <c r="AI76" s="992"/>
      <c r="AJ76" s="993"/>
      <c r="AK76" s="994" t="s">
        <v>514</v>
      </c>
      <c r="AL76" s="992"/>
      <c r="AM76" s="992"/>
      <c r="AN76" s="992"/>
      <c r="AO76" s="993"/>
      <c r="AP76" s="994">
        <v>150</v>
      </c>
      <c r="AQ76" s="992"/>
      <c r="AR76" s="992"/>
      <c r="AS76" s="992"/>
      <c r="AT76" s="993"/>
      <c r="AU76" s="994">
        <v>17</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3">
        <v>10</v>
      </c>
      <c r="B77" s="987" t="s">
        <v>588</v>
      </c>
      <c r="C77" s="988"/>
      <c r="D77" s="988"/>
      <c r="E77" s="988"/>
      <c r="F77" s="988"/>
      <c r="G77" s="988"/>
      <c r="H77" s="988"/>
      <c r="I77" s="988"/>
      <c r="J77" s="988"/>
      <c r="K77" s="988"/>
      <c r="L77" s="988"/>
      <c r="M77" s="988"/>
      <c r="N77" s="988"/>
      <c r="O77" s="988"/>
      <c r="P77" s="989"/>
      <c r="Q77" s="991">
        <v>43</v>
      </c>
      <c r="R77" s="992"/>
      <c r="S77" s="992"/>
      <c r="T77" s="992"/>
      <c r="U77" s="993"/>
      <c r="V77" s="994">
        <v>39</v>
      </c>
      <c r="W77" s="992"/>
      <c r="X77" s="992"/>
      <c r="Y77" s="992"/>
      <c r="Z77" s="993"/>
      <c r="AA77" s="994">
        <v>4</v>
      </c>
      <c r="AB77" s="992"/>
      <c r="AC77" s="992"/>
      <c r="AD77" s="992"/>
      <c r="AE77" s="993"/>
      <c r="AF77" s="994">
        <v>4</v>
      </c>
      <c r="AG77" s="992"/>
      <c r="AH77" s="992"/>
      <c r="AI77" s="992"/>
      <c r="AJ77" s="993"/>
      <c r="AK77" s="994" t="s">
        <v>514</v>
      </c>
      <c r="AL77" s="992"/>
      <c r="AM77" s="992"/>
      <c r="AN77" s="992"/>
      <c r="AO77" s="993"/>
      <c r="AP77" s="994" t="s">
        <v>514</v>
      </c>
      <c r="AQ77" s="992"/>
      <c r="AR77" s="992"/>
      <c r="AS77" s="992"/>
      <c r="AT77" s="993"/>
      <c r="AU77" s="994" t="s">
        <v>514</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3">
        <v>11</v>
      </c>
      <c r="B78" s="987" t="s">
        <v>589</v>
      </c>
      <c r="C78" s="988"/>
      <c r="D78" s="988"/>
      <c r="E78" s="988"/>
      <c r="F78" s="988"/>
      <c r="G78" s="988"/>
      <c r="H78" s="988"/>
      <c r="I78" s="988"/>
      <c r="J78" s="988"/>
      <c r="K78" s="988"/>
      <c r="L78" s="988"/>
      <c r="M78" s="988"/>
      <c r="N78" s="988"/>
      <c r="O78" s="988"/>
      <c r="P78" s="989"/>
      <c r="Q78" s="990">
        <v>1095</v>
      </c>
      <c r="R78" s="984"/>
      <c r="S78" s="984"/>
      <c r="T78" s="984"/>
      <c r="U78" s="984"/>
      <c r="V78" s="984">
        <v>1056</v>
      </c>
      <c r="W78" s="984"/>
      <c r="X78" s="984"/>
      <c r="Y78" s="984"/>
      <c r="Z78" s="984"/>
      <c r="AA78" s="984">
        <v>39</v>
      </c>
      <c r="AB78" s="984"/>
      <c r="AC78" s="984"/>
      <c r="AD78" s="984"/>
      <c r="AE78" s="984"/>
      <c r="AF78" s="984">
        <v>39</v>
      </c>
      <c r="AG78" s="984"/>
      <c r="AH78" s="984"/>
      <c r="AI78" s="984"/>
      <c r="AJ78" s="984"/>
      <c r="AK78" s="984" t="s">
        <v>514</v>
      </c>
      <c r="AL78" s="984"/>
      <c r="AM78" s="984"/>
      <c r="AN78" s="984"/>
      <c r="AO78" s="984"/>
      <c r="AP78" s="984" t="s">
        <v>514</v>
      </c>
      <c r="AQ78" s="984"/>
      <c r="AR78" s="984"/>
      <c r="AS78" s="984"/>
      <c r="AT78" s="984"/>
      <c r="AU78" s="984" t="s">
        <v>514</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3">
        <v>12</v>
      </c>
      <c r="B79" s="987" t="s">
        <v>590</v>
      </c>
      <c r="C79" s="988"/>
      <c r="D79" s="988"/>
      <c r="E79" s="988"/>
      <c r="F79" s="988"/>
      <c r="G79" s="988"/>
      <c r="H79" s="988"/>
      <c r="I79" s="988"/>
      <c r="J79" s="988"/>
      <c r="K79" s="988"/>
      <c r="L79" s="988"/>
      <c r="M79" s="988"/>
      <c r="N79" s="988"/>
      <c r="O79" s="988"/>
      <c r="P79" s="989"/>
      <c r="Q79" s="990">
        <v>279741</v>
      </c>
      <c r="R79" s="984"/>
      <c r="S79" s="984"/>
      <c r="T79" s="984"/>
      <c r="U79" s="984"/>
      <c r="V79" s="984">
        <v>276725</v>
      </c>
      <c r="W79" s="984"/>
      <c r="X79" s="984"/>
      <c r="Y79" s="984"/>
      <c r="Z79" s="984"/>
      <c r="AA79" s="984">
        <v>3016</v>
      </c>
      <c r="AB79" s="984"/>
      <c r="AC79" s="984"/>
      <c r="AD79" s="984"/>
      <c r="AE79" s="984"/>
      <c r="AF79" s="984">
        <v>3016</v>
      </c>
      <c r="AG79" s="984"/>
      <c r="AH79" s="984"/>
      <c r="AI79" s="984"/>
      <c r="AJ79" s="984"/>
      <c r="AK79" s="984">
        <v>1373</v>
      </c>
      <c r="AL79" s="984"/>
      <c r="AM79" s="984"/>
      <c r="AN79" s="984"/>
      <c r="AO79" s="984"/>
      <c r="AP79" s="984" t="s">
        <v>514</v>
      </c>
      <c r="AQ79" s="984"/>
      <c r="AR79" s="984"/>
      <c r="AS79" s="984"/>
      <c r="AT79" s="984"/>
      <c r="AU79" s="984" t="s">
        <v>514</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5" t="s">
        <v>390</v>
      </c>
      <c r="B88" s="950" t="s">
        <v>422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5080</v>
      </c>
      <c r="AG88" s="972"/>
      <c r="AH88" s="972"/>
      <c r="AI88" s="972"/>
      <c r="AJ88" s="972"/>
      <c r="AK88" s="976"/>
      <c r="AL88" s="976"/>
      <c r="AM88" s="976"/>
      <c r="AN88" s="976"/>
      <c r="AO88" s="976"/>
      <c r="AP88" s="972">
        <v>8297</v>
      </c>
      <c r="AQ88" s="972"/>
      <c r="AR88" s="972"/>
      <c r="AS88" s="972"/>
      <c r="AT88" s="972"/>
      <c r="AU88" s="972">
        <v>115</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390</v>
      </c>
      <c r="BR102" s="950" t="s">
        <v>423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11</v>
      </c>
      <c r="CS102" s="966"/>
      <c r="CT102" s="966"/>
      <c r="CU102" s="966"/>
      <c r="CV102" s="967"/>
      <c r="CW102" s="965">
        <v>13</v>
      </c>
      <c r="CX102" s="966"/>
      <c r="CY102" s="966"/>
      <c r="CZ102" s="966"/>
      <c r="DA102" s="967"/>
      <c r="DB102" s="965" t="s">
        <v>578</v>
      </c>
      <c r="DC102" s="966"/>
      <c r="DD102" s="966"/>
      <c r="DE102" s="966"/>
      <c r="DF102" s="967"/>
      <c r="DG102" s="965" t="s">
        <v>578</v>
      </c>
      <c r="DH102" s="966"/>
      <c r="DI102" s="966"/>
      <c r="DJ102" s="966"/>
      <c r="DK102" s="967"/>
      <c r="DL102" s="965" t="s">
        <v>578</v>
      </c>
      <c r="DM102" s="966"/>
      <c r="DN102" s="966"/>
      <c r="DO102" s="966"/>
      <c r="DP102" s="967"/>
      <c r="DQ102" s="965" t="s">
        <v>578</v>
      </c>
      <c r="DR102" s="966"/>
      <c r="DS102" s="966"/>
      <c r="DT102" s="966"/>
      <c r="DU102" s="967"/>
      <c r="DV102" s="950"/>
      <c r="DW102" s="951"/>
      <c r="DX102" s="951"/>
      <c r="DY102" s="951"/>
      <c r="DZ102" s="952"/>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430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431</v>
      </c>
      <c r="AB109" s="909"/>
      <c r="AC109" s="909"/>
      <c r="AD109" s="909"/>
      <c r="AE109" s="910"/>
      <c r="AF109" s="911" t="s">
        <v>432</v>
      </c>
      <c r="AG109" s="909"/>
      <c r="AH109" s="909"/>
      <c r="AI109" s="909"/>
      <c r="AJ109" s="910"/>
      <c r="AK109" s="911" t="s">
        <v>308</v>
      </c>
      <c r="AL109" s="909"/>
      <c r="AM109" s="909"/>
      <c r="AN109" s="909"/>
      <c r="AO109" s="910"/>
      <c r="AP109" s="911" t="s">
        <v>433</v>
      </c>
      <c r="AQ109" s="909"/>
      <c r="AR109" s="909"/>
      <c r="AS109" s="909"/>
      <c r="AT109" s="942"/>
      <c r="AU109" s="908" t="s">
        <v>430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431</v>
      </c>
      <c r="BR109" s="909"/>
      <c r="BS109" s="909"/>
      <c r="BT109" s="909"/>
      <c r="BU109" s="910"/>
      <c r="BV109" s="911" t="s">
        <v>432</v>
      </c>
      <c r="BW109" s="909"/>
      <c r="BX109" s="909"/>
      <c r="BY109" s="909"/>
      <c r="BZ109" s="910"/>
      <c r="CA109" s="911" t="s">
        <v>308</v>
      </c>
      <c r="CB109" s="909"/>
      <c r="CC109" s="909"/>
      <c r="CD109" s="909"/>
      <c r="CE109" s="910"/>
      <c r="CF109" s="949" t="s">
        <v>433</v>
      </c>
      <c r="CG109" s="949"/>
      <c r="CH109" s="949"/>
      <c r="CI109" s="949"/>
      <c r="CJ109" s="949"/>
      <c r="CK109" s="911" t="s">
        <v>434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431</v>
      </c>
      <c r="DH109" s="909"/>
      <c r="DI109" s="909"/>
      <c r="DJ109" s="909"/>
      <c r="DK109" s="910"/>
      <c r="DL109" s="911" t="s">
        <v>432</v>
      </c>
      <c r="DM109" s="909"/>
      <c r="DN109" s="909"/>
      <c r="DO109" s="909"/>
      <c r="DP109" s="910"/>
      <c r="DQ109" s="911" t="s">
        <v>308</v>
      </c>
      <c r="DR109" s="909"/>
      <c r="DS109" s="909"/>
      <c r="DT109" s="909"/>
      <c r="DU109" s="910"/>
      <c r="DV109" s="911" t="s">
        <v>433</v>
      </c>
      <c r="DW109" s="909"/>
      <c r="DX109" s="909"/>
      <c r="DY109" s="909"/>
      <c r="DZ109" s="942"/>
    </row>
    <row r="110" spans="1:131" s="224" customFormat="1" ht="26.25" customHeight="1" x14ac:dyDescent="0.25">
      <c r="A110" s="820" t="s">
        <v>435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387057</v>
      </c>
      <c r="AB110" s="902"/>
      <c r="AC110" s="902"/>
      <c r="AD110" s="902"/>
      <c r="AE110" s="903"/>
      <c r="AF110" s="904">
        <v>403085</v>
      </c>
      <c r="AG110" s="902"/>
      <c r="AH110" s="902"/>
      <c r="AI110" s="902"/>
      <c r="AJ110" s="903"/>
      <c r="AK110" s="904">
        <v>398330</v>
      </c>
      <c r="AL110" s="902"/>
      <c r="AM110" s="902"/>
      <c r="AN110" s="902"/>
      <c r="AO110" s="903"/>
      <c r="AP110" s="905">
        <v>16.100000000000001</v>
      </c>
      <c r="AQ110" s="906"/>
      <c r="AR110" s="906"/>
      <c r="AS110" s="906"/>
      <c r="AT110" s="907"/>
      <c r="AU110" s="943" t="s">
        <v>77</v>
      </c>
      <c r="AV110" s="944"/>
      <c r="AW110" s="944"/>
      <c r="AX110" s="944"/>
      <c r="AY110" s="944"/>
      <c r="AZ110" s="873" t="s">
        <v>436</v>
      </c>
      <c r="BA110" s="821"/>
      <c r="BB110" s="821"/>
      <c r="BC110" s="821"/>
      <c r="BD110" s="821"/>
      <c r="BE110" s="821"/>
      <c r="BF110" s="821"/>
      <c r="BG110" s="821"/>
      <c r="BH110" s="821"/>
      <c r="BI110" s="821"/>
      <c r="BJ110" s="821"/>
      <c r="BK110" s="821"/>
      <c r="BL110" s="821"/>
      <c r="BM110" s="821"/>
      <c r="BN110" s="821"/>
      <c r="BO110" s="821"/>
      <c r="BP110" s="822"/>
      <c r="BQ110" s="874">
        <v>3046269</v>
      </c>
      <c r="BR110" s="855"/>
      <c r="BS110" s="855"/>
      <c r="BT110" s="855"/>
      <c r="BU110" s="855"/>
      <c r="BV110" s="855">
        <v>3159182</v>
      </c>
      <c r="BW110" s="855"/>
      <c r="BX110" s="855"/>
      <c r="BY110" s="855"/>
      <c r="BZ110" s="855"/>
      <c r="CA110" s="855">
        <v>3154389</v>
      </c>
      <c r="CB110" s="855"/>
      <c r="CC110" s="855"/>
      <c r="CD110" s="855"/>
      <c r="CE110" s="855"/>
      <c r="CF110" s="879">
        <v>127.7</v>
      </c>
      <c r="CG110" s="880"/>
      <c r="CH110" s="880"/>
      <c r="CI110" s="880"/>
      <c r="CJ110" s="880"/>
      <c r="CK110" s="939" t="s">
        <v>437</v>
      </c>
      <c r="CL110" s="832"/>
      <c r="CM110" s="873" t="s">
        <v>438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25665</v>
      </c>
      <c r="DH110" s="855"/>
      <c r="DI110" s="855"/>
      <c r="DJ110" s="855"/>
      <c r="DK110" s="855"/>
      <c r="DL110" s="855">
        <v>20715</v>
      </c>
      <c r="DM110" s="855"/>
      <c r="DN110" s="855"/>
      <c r="DO110" s="855"/>
      <c r="DP110" s="855"/>
      <c r="DQ110" s="855">
        <v>15855</v>
      </c>
      <c r="DR110" s="855"/>
      <c r="DS110" s="855"/>
      <c r="DT110" s="855"/>
      <c r="DU110" s="855"/>
      <c r="DV110" s="856">
        <v>0.6</v>
      </c>
      <c r="DW110" s="856"/>
      <c r="DX110" s="856"/>
      <c r="DY110" s="856"/>
      <c r="DZ110" s="857"/>
    </row>
    <row r="111" spans="1:131" s="224" customFormat="1" ht="26.25" customHeight="1" x14ac:dyDescent="0.25">
      <c r="A111" s="787" t="s">
        <v>439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130</v>
      </c>
      <c r="AB111" s="932"/>
      <c r="AC111" s="932"/>
      <c r="AD111" s="932"/>
      <c r="AE111" s="933"/>
      <c r="AF111" s="934" t="s">
        <v>392</v>
      </c>
      <c r="AG111" s="932"/>
      <c r="AH111" s="932"/>
      <c r="AI111" s="932"/>
      <c r="AJ111" s="933"/>
      <c r="AK111" s="934" t="s">
        <v>130</v>
      </c>
      <c r="AL111" s="932"/>
      <c r="AM111" s="932"/>
      <c r="AN111" s="932"/>
      <c r="AO111" s="933"/>
      <c r="AP111" s="935" t="s">
        <v>392</v>
      </c>
      <c r="AQ111" s="936"/>
      <c r="AR111" s="936"/>
      <c r="AS111" s="936"/>
      <c r="AT111" s="937"/>
      <c r="AU111" s="945"/>
      <c r="AV111" s="946"/>
      <c r="AW111" s="946"/>
      <c r="AX111" s="946"/>
      <c r="AY111" s="946"/>
      <c r="AZ111" s="828" t="s">
        <v>440</v>
      </c>
      <c r="BA111" s="765"/>
      <c r="BB111" s="765"/>
      <c r="BC111" s="765"/>
      <c r="BD111" s="765"/>
      <c r="BE111" s="765"/>
      <c r="BF111" s="765"/>
      <c r="BG111" s="765"/>
      <c r="BH111" s="765"/>
      <c r="BI111" s="765"/>
      <c r="BJ111" s="765"/>
      <c r="BK111" s="765"/>
      <c r="BL111" s="765"/>
      <c r="BM111" s="765"/>
      <c r="BN111" s="765"/>
      <c r="BO111" s="765"/>
      <c r="BP111" s="766"/>
      <c r="BQ111" s="829">
        <v>110785</v>
      </c>
      <c r="BR111" s="830"/>
      <c r="BS111" s="830"/>
      <c r="BT111" s="830"/>
      <c r="BU111" s="830"/>
      <c r="BV111" s="830">
        <v>93451</v>
      </c>
      <c r="BW111" s="830"/>
      <c r="BX111" s="830"/>
      <c r="BY111" s="830"/>
      <c r="BZ111" s="830"/>
      <c r="CA111" s="830">
        <v>120211</v>
      </c>
      <c r="CB111" s="830"/>
      <c r="CC111" s="830"/>
      <c r="CD111" s="830"/>
      <c r="CE111" s="830"/>
      <c r="CF111" s="888">
        <v>4.9000000000000004</v>
      </c>
      <c r="CG111" s="889"/>
      <c r="CH111" s="889"/>
      <c r="CI111" s="889"/>
      <c r="CJ111" s="889"/>
      <c r="CK111" s="940"/>
      <c r="CL111" s="834"/>
      <c r="CM111" s="828" t="s">
        <v>441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392</v>
      </c>
      <c r="DH111" s="830"/>
      <c r="DI111" s="830"/>
      <c r="DJ111" s="830"/>
      <c r="DK111" s="830"/>
      <c r="DL111" s="830" t="s">
        <v>392</v>
      </c>
      <c r="DM111" s="830"/>
      <c r="DN111" s="830"/>
      <c r="DO111" s="830"/>
      <c r="DP111" s="830"/>
      <c r="DQ111" s="830" t="s">
        <v>392</v>
      </c>
      <c r="DR111" s="830"/>
      <c r="DS111" s="830"/>
      <c r="DT111" s="830"/>
      <c r="DU111" s="830"/>
      <c r="DV111" s="807" t="s">
        <v>392</v>
      </c>
      <c r="DW111" s="807"/>
      <c r="DX111" s="807"/>
      <c r="DY111" s="807"/>
      <c r="DZ111" s="808"/>
    </row>
    <row r="112" spans="1:131" s="224" customFormat="1" ht="26.25" customHeight="1" x14ac:dyDescent="0.25">
      <c r="A112" s="925" t="s">
        <v>442</v>
      </c>
      <c r="B112" s="926"/>
      <c r="C112" s="765" t="s">
        <v>443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392</v>
      </c>
      <c r="AB112" s="793"/>
      <c r="AC112" s="793"/>
      <c r="AD112" s="793"/>
      <c r="AE112" s="794"/>
      <c r="AF112" s="795" t="s">
        <v>130</v>
      </c>
      <c r="AG112" s="793"/>
      <c r="AH112" s="793"/>
      <c r="AI112" s="793"/>
      <c r="AJ112" s="794"/>
      <c r="AK112" s="795" t="s">
        <v>130</v>
      </c>
      <c r="AL112" s="793"/>
      <c r="AM112" s="793"/>
      <c r="AN112" s="793"/>
      <c r="AO112" s="794"/>
      <c r="AP112" s="837" t="s">
        <v>392</v>
      </c>
      <c r="AQ112" s="838"/>
      <c r="AR112" s="838"/>
      <c r="AS112" s="838"/>
      <c r="AT112" s="839"/>
      <c r="AU112" s="945"/>
      <c r="AV112" s="946"/>
      <c r="AW112" s="946"/>
      <c r="AX112" s="946"/>
      <c r="AY112" s="946"/>
      <c r="AZ112" s="828" t="s">
        <v>444</v>
      </c>
      <c r="BA112" s="765"/>
      <c r="BB112" s="765"/>
      <c r="BC112" s="765"/>
      <c r="BD112" s="765"/>
      <c r="BE112" s="765"/>
      <c r="BF112" s="765"/>
      <c r="BG112" s="765"/>
      <c r="BH112" s="765"/>
      <c r="BI112" s="765"/>
      <c r="BJ112" s="765"/>
      <c r="BK112" s="765"/>
      <c r="BL112" s="765"/>
      <c r="BM112" s="765"/>
      <c r="BN112" s="765"/>
      <c r="BO112" s="765"/>
      <c r="BP112" s="766"/>
      <c r="BQ112" s="829">
        <v>1691856</v>
      </c>
      <c r="BR112" s="830"/>
      <c r="BS112" s="830"/>
      <c r="BT112" s="830"/>
      <c r="BU112" s="830"/>
      <c r="BV112" s="830">
        <v>1628293</v>
      </c>
      <c r="BW112" s="830"/>
      <c r="BX112" s="830"/>
      <c r="BY112" s="830"/>
      <c r="BZ112" s="830"/>
      <c r="CA112" s="830">
        <v>1655517</v>
      </c>
      <c r="CB112" s="830"/>
      <c r="CC112" s="830"/>
      <c r="CD112" s="830"/>
      <c r="CE112" s="830"/>
      <c r="CF112" s="888">
        <v>67</v>
      </c>
      <c r="CG112" s="889"/>
      <c r="CH112" s="889"/>
      <c r="CI112" s="889"/>
      <c r="CJ112" s="889"/>
      <c r="CK112" s="940"/>
      <c r="CL112" s="834"/>
      <c r="CM112" s="828" t="s">
        <v>445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v>72946</v>
      </c>
      <c r="DH112" s="830"/>
      <c r="DI112" s="830"/>
      <c r="DJ112" s="830"/>
      <c r="DK112" s="830"/>
      <c r="DL112" s="830">
        <v>68092</v>
      </c>
      <c r="DM112" s="830"/>
      <c r="DN112" s="830"/>
      <c r="DO112" s="830"/>
      <c r="DP112" s="830"/>
      <c r="DQ112" s="830">
        <v>63239</v>
      </c>
      <c r="DR112" s="830"/>
      <c r="DS112" s="830"/>
      <c r="DT112" s="830"/>
      <c r="DU112" s="830"/>
      <c r="DV112" s="807">
        <v>2.6</v>
      </c>
      <c r="DW112" s="807"/>
      <c r="DX112" s="807"/>
      <c r="DY112" s="807"/>
      <c r="DZ112" s="808"/>
    </row>
    <row r="113" spans="1:130" s="224" customFormat="1" ht="26.25" customHeight="1" x14ac:dyDescent="0.25">
      <c r="A113" s="927"/>
      <c r="B113" s="928"/>
      <c r="C113" s="765" t="s">
        <v>446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204752</v>
      </c>
      <c r="AB113" s="932"/>
      <c r="AC113" s="932"/>
      <c r="AD113" s="932"/>
      <c r="AE113" s="933"/>
      <c r="AF113" s="934">
        <v>211837</v>
      </c>
      <c r="AG113" s="932"/>
      <c r="AH113" s="932"/>
      <c r="AI113" s="932"/>
      <c r="AJ113" s="933"/>
      <c r="AK113" s="934">
        <v>212403</v>
      </c>
      <c r="AL113" s="932"/>
      <c r="AM113" s="932"/>
      <c r="AN113" s="932"/>
      <c r="AO113" s="933"/>
      <c r="AP113" s="935">
        <v>8.6</v>
      </c>
      <c r="AQ113" s="936"/>
      <c r="AR113" s="936"/>
      <c r="AS113" s="936"/>
      <c r="AT113" s="937"/>
      <c r="AU113" s="945"/>
      <c r="AV113" s="946"/>
      <c r="AW113" s="946"/>
      <c r="AX113" s="946"/>
      <c r="AY113" s="946"/>
      <c r="AZ113" s="828" t="s">
        <v>447</v>
      </c>
      <c r="BA113" s="765"/>
      <c r="BB113" s="765"/>
      <c r="BC113" s="765"/>
      <c r="BD113" s="765"/>
      <c r="BE113" s="765"/>
      <c r="BF113" s="765"/>
      <c r="BG113" s="765"/>
      <c r="BH113" s="765"/>
      <c r="BI113" s="765"/>
      <c r="BJ113" s="765"/>
      <c r="BK113" s="765"/>
      <c r="BL113" s="765"/>
      <c r="BM113" s="765"/>
      <c r="BN113" s="765"/>
      <c r="BO113" s="765"/>
      <c r="BP113" s="766"/>
      <c r="BQ113" s="829">
        <v>177060</v>
      </c>
      <c r="BR113" s="830"/>
      <c r="BS113" s="830"/>
      <c r="BT113" s="830"/>
      <c r="BU113" s="830"/>
      <c r="BV113" s="830">
        <v>144512</v>
      </c>
      <c r="BW113" s="830"/>
      <c r="BX113" s="830"/>
      <c r="BY113" s="830"/>
      <c r="BZ113" s="830"/>
      <c r="CA113" s="830">
        <v>115021</v>
      </c>
      <c r="CB113" s="830"/>
      <c r="CC113" s="830"/>
      <c r="CD113" s="830"/>
      <c r="CE113" s="830"/>
      <c r="CF113" s="888">
        <v>4.7</v>
      </c>
      <c r="CG113" s="889"/>
      <c r="CH113" s="889"/>
      <c r="CI113" s="889"/>
      <c r="CJ113" s="889"/>
      <c r="CK113" s="940"/>
      <c r="CL113" s="834"/>
      <c r="CM113" s="828" t="s">
        <v>448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392</v>
      </c>
      <c r="DH113" s="793"/>
      <c r="DI113" s="793"/>
      <c r="DJ113" s="793"/>
      <c r="DK113" s="794"/>
      <c r="DL113" s="795" t="s">
        <v>130</v>
      </c>
      <c r="DM113" s="793"/>
      <c r="DN113" s="793"/>
      <c r="DO113" s="793"/>
      <c r="DP113" s="794"/>
      <c r="DQ113" s="795" t="s">
        <v>130</v>
      </c>
      <c r="DR113" s="793"/>
      <c r="DS113" s="793"/>
      <c r="DT113" s="793"/>
      <c r="DU113" s="794"/>
      <c r="DV113" s="837" t="s">
        <v>392</v>
      </c>
      <c r="DW113" s="838"/>
      <c r="DX113" s="838"/>
      <c r="DY113" s="838"/>
      <c r="DZ113" s="839"/>
    </row>
    <row r="114" spans="1:130" s="224" customFormat="1" ht="26.25" customHeight="1" x14ac:dyDescent="0.25">
      <c r="A114" s="927"/>
      <c r="B114" s="928"/>
      <c r="C114" s="765" t="s">
        <v>449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36343</v>
      </c>
      <c r="AB114" s="793"/>
      <c r="AC114" s="793"/>
      <c r="AD114" s="793"/>
      <c r="AE114" s="794"/>
      <c r="AF114" s="795">
        <v>33071</v>
      </c>
      <c r="AG114" s="793"/>
      <c r="AH114" s="793"/>
      <c r="AI114" s="793"/>
      <c r="AJ114" s="794"/>
      <c r="AK114" s="795">
        <v>33946</v>
      </c>
      <c r="AL114" s="793"/>
      <c r="AM114" s="793"/>
      <c r="AN114" s="793"/>
      <c r="AO114" s="794"/>
      <c r="AP114" s="837">
        <v>1.4</v>
      </c>
      <c r="AQ114" s="838"/>
      <c r="AR114" s="838"/>
      <c r="AS114" s="838"/>
      <c r="AT114" s="839"/>
      <c r="AU114" s="945"/>
      <c r="AV114" s="946"/>
      <c r="AW114" s="946"/>
      <c r="AX114" s="946"/>
      <c r="AY114" s="946"/>
      <c r="AZ114" s="828" t="s">
        <v>450</v>
      </c>
      <c r="BA114" s="765"/>
      <c r="BB114" s="765"/>
      <c r="BC114" s="765"/>
      <c r="BD114" s="765"/>
      <c r="BE114" s="765"/>
      <c r="BF114" s="765"/>
      <c r="BG114" s="765"/>
      <c r="BH114" s="765"/>
      <c r="BI114" s="765"/>
      <c r="BJ114" s="765"/>
      <c r="BK114" s="765"/>
      <c r="BL114" s="765"/>
      <c r="BM114" s="765"/>
      <c r="BN114" s="765"/>
      <c r="BO114" s="765"/>
      <c r="BP114" s="766"/>
      <c r="BQ114" s="829">
        <v>658299</v>
      </c>
      <c r="BR114" s="830"/>
      <c r="BS114" s="830"/>
      <c r="BT114" s="830"/>
      <c r="BU114" s="830"/>
      <c r="BV114" s="830">
        <v>632200</v>
      </c>
      <c r="BW114" s="830"/>
      <c r="BX114" s="830"/>
      <c r="BY114" s="830"/>
      <c r="BZ114" s="830"/>
      <c r="CA114" s="830">
        <v>656402</v>
      </c>
      <c r="CB114" s="830"/>
      <c r="CC114" s="830"/>
      <c r="CD114" s="830"/>
      <c r="CE114" s="830"/>
      <c r="CF114" s="888">
        <v>26.6</v>
      </c>
      <c r="CG114" s="889"/>
      <c r="CH114" s="889"/>
      <c r="CI114" s="889"/>
      <c r="CJ114" s="889"/>
      <c r="CK114" s="940"/>
      <c r="CL114" s="834"/>
      <c r="CM114" s="828" t="s">
        <v>451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130</v>
      </c>
      <c r="DH114" s="793"/>
      <c r="DI114" s="793"/>
      <c r="DJ114" s="793"/>
      <c r="DK114" s="794"/>
      <c r="DL114" s="795" t="s">
        <v>392</v>
      </c>
      <c r="DM114" s="793"/>
      <c r="DN114" s="793"/>
      <c r="DO114" s="793"/>
      <c r="DP114" s="794"/>
      <c r="DQ114" s="795" t="s">
        <v>130</v>
      </c>
      <c r="DR114" s="793"/>
      <c r="DS114" s="793"/>
      <c r="DT114" s="793"/>
      <c r="DU114" s="794"/>
      <c r="DV114" s="837" t="s">
        <v>130</v>
      </c>
      <c r="DW114" s="838"/>
      <c r="DX114" s="838"/>
      <c r="DY114" s="838"/>
      <c r="DZ114" s="839"/>
    </row>
    <row r="115" spans="1:130" s="224" customFormat="1" ht="26.25" customHeight="1" x14ac:dyDescent="0.25">
      <c r="A115" s="927"/>
      <c r="B115" s="928"/>
      <c r="C115" s="765" t="s">
        <v>452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15116</v>
      </c>
      <c r="AB115" s="932"/>
      <c r="AC115" s="932"/>
      <c r="AD115" s="932"/>
      <c r="AE115" s="933"/>
      <c r="AF115" s="934">
        <v>18617</v>
      </c>
      <c r="AG115" s="932"/>
      <c r="AH115" s="932"/>
      <c r="AI115" s="932"/>
      <c r="AJ115" s="933"/>
      <c r="AK115" s="934">
        <v>13300</v>
      </c>
      <c r="AL115" s="932"/>
      <c r="AM115" s="932"/>
      <c r="AN115" s="932"/>
      <c r="AO115" s="933"/>
      <c r="AP115" s="935">
        <v>0.5</v>
      </c>
      <c r="AQ115" s="936"/>
      <c r="AR115" s="936"/>
      <c r="AS115" s="936"/>
      <c r="AT115" s="937"/>
      <c r="AU115" s="945"/>
      <c r="AV115" s="946"/>
      <c r="AW115" s="946"/>
      <c r="AX115" s="946"/>
      <c r="AY115" s="946"/>
      <c r="AZ115" s="828" t="s">
        <v>453</v>
      </c>
      <c r="BA115" s="765"/>
      <c r="BB115" s="765"/>
      <c r="BC115" s="765"/>
      <c r="BD115" s="765"/>
      <c r="BE115" s="765"/>
      <c r="BF115" s="765"/>
      <c r="BG115" s="765"/>
      <c r="BH115" s="765"/>
      <c r="BI115" s="765"/>
      <c r="BJ115" s="765"/>
      <c r="BK115" s="765"/>
      <c r="BL115" s="765"/>
      <c r="BM115" s="765"/>
      <c r="BN115" s="765"/>
      <c r="BO115" s="765"/>
      <c r="BP115" s="766"/>
      <c r="BQ115" s="829" t="s">
        <v>130</v>
      </c>
      <c r="BR115" s="830"/>
      <c r="BS115" s="830"/>
      <c r="BT115" s="830"/>
      <c r="BU115" s="830"/>
      <c r="BV115" s="830" t="s">
        <v>130</v>
      </c>
      <c r="BW115" s="830"/>
      <c r="BX115" s="830"/>
      <c r="BY115" s="830"/>
      <c r="BZ115" s="830"/>
      <c r="CA115" s="830" t="s">
        <v>130</v>
      </c>
      <c r="CB115" s="830"/>
      <c r="CC115" s="830"/>
      <c r="CD115" s="830"/>
      <c r="CE115" s="830"/>
      <c r="CF115" s="888" t="s">
        <v>392</v>
      </c>
      <c r="CG115" s="889"/>
      <c r="CH115" s="889"/>
      <c r="CI115" s="889"/>
      <c r="CJ115" s="889"/>
      <c r="CK115" s="940"/>
      <c r="CL115" s="834"/>
      <c r="CM115" s="828" t="s">
        <v>454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130</v>
      </c>
      <c r="DH115" s="793"/>
      <c r="DI115" s="793"/>
      <c r="DJ115" s="793"/>
      <c r="DK115" s="794"/>
      <c r="DL115" s="795" t="s">
        <v>130</v>
      </c>
      <c r="DM115" s="793"/>
      <c r="DN115" s="793"/>
      <c r="DO115" s="793"/>
      <c r="DP115" s="794"/>
      <c r="DQ115" s="795" t="s">
        <v>130</v>
      </c>
      <c r="DR115" s="793"/>
      <c r="DS115" s="793"/>
      <c r="DT115" s="793"/>
      <c r="DU115" s="794"/>
      <c r="DV115" s="837" t="s">
        <v>130</v>
      </c>
      <c r="DW115" s="838"/>
      <c r="DX115" s="838"/>
      <c r="DY115" s="838"/>
      <c r="DZ115" s="839"/>
    </row>
    <row r="116" spans="1:130" s="224" customFormat="1" ht="26.25" customHeight="1" x14ac:dyDescent="0.25">
      <c r="A116" s="929"/>
      <c r="B116" s="930"/>
      <c r="C116" s="852" t="s">
        <v>455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130</v>
      </c>
      <c r="AB116" s="793"/>
      <c r="AC116" s="793"/>
      <c r="AD116" s="793"/>
      <c r="AE116" s="794"/>
      <c r="AF116" s="795" t="s">
        <v>392</v>
      </c>
      <c r="AG116" s="793"/>
      <c r="AH116" s="793"/>
      <c r="AI116" s="793"/>
      <c r="AJ116" s="794"/>
      <c r="AK116" s="795" t="s">
        <v>392</v>
      </c>
      <c r="AL116" s="793"/>
      <c r="AM116" s="793"/>
      <c r="AN116" s="793"/>
      <c r="AO116" s="794"/>
      <c r="AP116" s="837" t="s">
        <v>392</v>
      </c>
      <c r="AQ116" s="838"/>
      <c r="AR116" s="838"/>
      <c r="AS116" s="838"/>
      <c r="AT116" s="839"/>
      <c r="AU116" s="945"/>
      <c r="AV116" s="946"/>
      <c r="AW116" s="946"/>
      <c r="AX116" s="946"/>
      <c r="AY116" s="946"/>
      <c r="AZ116" s="922" t="s">
        <v>456</v>
      </c>
      <c r="BA116" s="923"/>
      <c r="BB116" s="923"/>
      <c r="BC116" s="923"/>
      <c r="BD116" s="923"/>
      <c r="BE116" s="923"/>
      <c r="BF116" s="923"/>
      <c r="BG116" s="923"/>
      <c r="BH116" s="923"/>
      <c r="BI116" s="923"/>
      <c r="BJ116" s="923"/>
      <c r="BK116" s="923"/>
      <c r="BL116" s="923"/>
      <c r="BM116" s="923"/>
      <c r="BN116" s="923"/>
      <c r="BO116" s="923"/>
      <c r="BP116" s="924"/>
      <c r="BQ116" s="829" t="s">
        <v>392</v>
      </c>
      <c r="BR116" s="830"/>
      <c r="BS116" s="830"/>
      <c r="BT116" s="830"/>
      <c r="BU116" s="830"/>
      <c r="BV116" s="830" t="s">
        <v>392</v>
      </c>
      <c r="BW116" s="830"/>
      <c r="BX116" s="830"/>
      <c r="BY116" s="830"/>
      <c r="BZ116" s="830"/>
      <c r="CA116" s="830" t="s">
        <v>392</v>
      </c>
      <c r="CB116" s="830"/>
      <c r="CC116" s="830"/>
      <c r="CD116" s="830"/>
      <c r="CE116" s="830"/>
      <c r="CF116" s="888" t="s">
        <v>392</v>
      </c>
      <c r="CG116" s="889"/>
      <c r="CH116" s="889"/>
      <c r="CI116" s="889"/>
      <c r="CJ116" s="889"/>
      <c r="CK116" s="940"/>
      <c r="CL116" s="834"/>
      <c r="CM116" s="828" t="s">
        <v>457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9859</v>
      </c>
      <c r="DH116" s="793"/>
      <c r="DI116" s="793"/>
      <c r="DJ116" s="793"/>
      <c r="DK116" s="794"/>
      <c r="DL116" s="795">
        <v>2184</v>
      </c>
      <c r="DM116" s="793"/>
      <c r="DN116" s="793"/>
      <c r="DO116" s="793"/>
      <c r="DP116" s="794"/>
      <c r="DQ116" s="795">
        <v>503</v>
      </c>
      <c r="DR116" s="793"/>
      <c r="DS116" s="793"/>
      <c r="DT116" s="793"/>
      <c r="DU116" s="794"/>
      <c r="DV116" s="837">
        <v>0</v>
      </c>
      <c r="DW116" s="838"/>
      <c r="DX116" s="838"/>
      <c r="DY116" s="838"/>
      <c r="DZ116" s="839"/>
    </row>
    <row r="117" spans="1:130" s="224" customFormat="1" ht="26.25" customHeight="1" x14ac:dyDescent="0.25">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458</v>
      </c>
      <c r="Z117" s="910"/>
      <c r="AA117" s="915">
        <v>643268</v>
      </c>
      <c r="AB117" s="916"/>
      <c r="AC117" s="916"/>
      <c r="AD117" s="916"/>
      <c r="AE117" s="917"/>
      <c r="AF117" s="918">
        <v>666610</v>
      </c>
      <c r="AG117" s="916"/>
      <c r="AH117" s="916"/>
      <c r="AI117" s="916"/>
      <c r="AJ117" s="917"/>
      <c r="AK117" s="918">
        <v>657979</v>
      </c>
      <c r="AL117" s="916"/>
      <c r="AM117" s="916"/>
      <c r="AN117" s="916"/>
      <c r="AO117" s="917"/>
      <c r="AP117" s="919"/>
      <c r="AQ117" s="920"/>
      <c r="AR117" s="920"/>
      <c r="AS117" s="920"/>
      <c r="AT117" s="921"/>
      <c r="AU117" s="945"/>
      <c r="AV117" s="946"/>
      <c r="AW117" s="946"/>
      <c r="AX117" s="946"/>
      <c r="AY117" s="946"/>
      <c r="AZ117" s="876" t="s">
        <v>459</v>
      </c>
      <c r="BA117" s="877"/>
      <c r="BB117" s="877"/>
      <c r="BC117" s="877"/>
      <c r="BD117" s="877"/>
      <c r="BE117" s="877"/>
      <c r="BF117" s="877"/>
      <c r="BG117" s="877"/>
      <c r="BH117" s="877"/>
      <c r="BI117" s="877"/>
      <c r="BJ117" s="877"/>
      <c r="BK117" s="877"/>
      <c r="BL117" s="877"/>
      <c r="BM117" s="877"/>
      <c r="BN117" s="877"/>
      <c r="BO117" s="877"/>
      <c r="BP117" s="878"/>
      <c r="BQ117" s="829" t="s">
        <v>130</v>
      </c>
      <c r="BR117" s="830"/>
      <c r="BS117" s="830"/>
      <c r="BT117" s="830"/>
      <c r="BU117" s="830"/>
      <c r="BV117" s="830" t="s">
        <v>460</v>
      </c>
      <c r="BW117" s="830"/>
      <c r="BX117" s="830"/>
      <c r="BY117" s="830"/>
      <c r="BZ117" s="830"/>
      <c r="CA117" s="830" t="s">
        <v>130</v>
      </c>
      <c r="CB117" s="830"/>
      <c r="CC117" s="830"/>
      <c r="CD117" s="830"/>
      <c r="CE117" s="830"/>
      <c r="CF117" s="888" t="s">
        <v>392</v>
      </c>
      <c r="CG117" s="889"/>
      <c r="CH117" s="889"/>
      <c r="CI117" s="889"/>
      <c r="CJ117" s="889"/>
      <c r="CK117" s="940"/>
      <c r="CL117" s="834"/>
      <c r="CM117" s="828" t="s">
        <v>461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130</v>
      </c>
      <c r="DH117" s="793"/>
      <c r="DI117" s="793"/>
      <c r="DJ117" s="793"/>
      <c r="DK117" s="794"/>
      <c r="DL117" s="795" t="s">
        <v>130</v>
      </c>
      <c r="DM117" s="793"/>
      <c r="DN117" s="793"/>
      <c r="DO117" s="793"/>
      <c r="DP117" s="794"/>
      <c r="DQ117" s="795" t="s">
        <v>392</v>
      </c>
      <c r="DR117" s="793"/>
      <c r="DS117" s="793"/>
      <c r="DT117" s="793"/>
      <c r="DU117" s="794"/>
      <c r="DV117" s="837" t="s">
        <v>392</v>
      </c>
      <c r="DW117" s="838"/>
      <c r="DX117" s="838"/>
      <c r="DY117" s="838"/>
      <c r="DZ117" s="839"/>
    </row>
    <row r="118" spans="1:130" s="224" customFormat="1" ht="26.25" customHeight="1" x14ac:dyDescent="0.25">
      <c r="A118" s="908" t="s">
        <v>434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431</v>
      </c>
      <c r="AB118" s="909"/>
      <c r="AC118" s="909"/>
      <c r="AD118" s="909"/>
      <c r="AE118" s="910"/>
      <c r="AF118" s="911" t="s">
        <v>432</v>
      </c>
      <c r="AG118" s="909"/>
      <c r="AH118" s="909"/>
      <c r="AI118" s="909"/>
      <c r="AJ118" s="910"/>
      <c r="AK118" s="911" t="s">
        <v>308</v>
      </c>
      <c r="AL118" s="909"/>
      <c r="AM118" s="909"/>
      <c r="AN118" s="909"/>
      <c r="AO118" s="910"/>
      <c r="AP118" s="912" t="s">
        <v>433</v>
      </c>
      <c r="AQ118" s="913"/>
      <c r="AR118" s="913"/>
      <c r="AS118" s="913"/>
      <c r="AT118" s="914"/>
      <c r="AU118" s="945"/>
      <c r="AV118" s="946"/>
      <c r="AW118" s="946"/>
      <c r="AX118" s="946"/>
      <c r="AY118" s="946"/>
      <c r="AZ118" s="851" t="s">
        <v>462</v>
      </c>
      <c r="BA118" s="852"/>
      <c r="BB118" s="852"/>
      <c r="BC118" s="852"/>
      <c r="BD118" s="852"/>
      <c r="BE118" s="852"/>
      <c r="BF118" s="852"/>
      <c r="BG118" s="852"/>
      <c r="BH118" s="852"/>
      <c r="BI118" s="852"/>
      <c r="BJ118" s="852"/>
      <c r="BK118" s="852"/>
      <c r="BL118" s="852"/>
      <c r="BM118" s="852"/>
      <c r="BN118" s="852"/>
      <c r="BO118" s="852"/>
      <c r="BP118" s="853"/>
      <c r="BQ118" s="892" t="s">
        <v>392</v>
      </c>
      <c r="BR118" s="858"/>
      <c r="BS118" s="858"/>
      <c r="BT118" s="858"/>
      <c r="BU118" s="858"/>
      <c r="BV118" s="858" t="s">
        <v>130</v>
      </c>
      <c r="BW118" s="858"/>
      <c r="BX118" s="858"/>
      <c r="BY118" s="858"/>
      <c r="BZ118" s="858"/>
      <c r="CA118" s="858" t="s">
        <v>130</v>
      </c>
      <c r="CB118" s="858"/>
      <c r="CC118" s="858"/>
      <c r="CD118" s="858"/>
      <c r="CE118" s="858"/>
      <c r="CF118" s="888" t="s">
        <v>130</v>
      </c>
      <c r="CG118" s="889"/>
      <c r="CH118" s="889"/>
      <c r="CI118" s="889"/>
      <c r="CJ118" s="889"/>
      <c r="CK118" s="940"/>
      <c r="CL118" s="834"/>
      <c r="CM118" s="828" t="s">
        <v>463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460</v>
      </c>
      <c r="DH118" s="793"/>
      <c r="DI118" s="793"/>
      <c r="DJ118" s="793"/>
      <c r="DK118" s="794"/>
      <c r="DL118" s="795" t="s">
        <v>392</v>
      </c>
      <c r="DM118" s="793"/>
      <c r="DN118" s="793"/>
      <c r="DO118" s="793"/>
      <c r="DP118" s="794"/>
      <c r="DQ118" s="795" t="s">
        <v>130</v>
      </c>
      <c r="DR118" s="793"/>
      <c r="DS118" s="793"/>
      <c r="DT118" s="793"/>
      <c r="DU118" s="794"/>
      <c r="DV118" s="837" t="s">
        <v>130</v>
      </c>
      <c r="DW118" s="838"/>
      <c r="DX118" s="838"/>
      <c r="DY118" s="838"/>
      <c r="DZ118" s="839"/>
    </row>
    <row r="119" spans="1:130" s="224" customFormat="1" ht="26.25" customHeight="1" x14ac:dyDescent="0.25">
      <c r="A119" s="831" t="s">
        <v>437</v>
      </c>
      <c r="B119" s="832"/>
      <c r="C119" s="873" t="s">
        <v>438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130</v>
      </c>
      <c r="AB119" s="902"/>
      <c r="AC119" s="902"/>
      <c r="AD119" s="902"/>
      <c r="AE119" s="903"/>
      <c r="AF119" s="904" t="s">
        <v>392</v>
      </c>
      <c r="AG119" s="902"/>
      <c r="AH119" s="902"/>
      <c r="AI119" s="902"/>
      <c r="AJ119" s="903"/>
      <c r="AK119" s="904" t="s">
        <v>392</v>
      </c>
      <c r="AL119" s="902"/>
      <c r="AM119" s="902"/>
      <c r="AN119" s="902"/>
      <c r="AO119" s="903"/>
      <c r="AP119" s="905" t="s">
        <v>130</v>
      </c>
      <c r="AQ119" s="906"/>
      <c r="AR119" s="906"/>
      <c r="AS119" s="906"/>
      <c r="AT119" s="907"/>
      <c r="AU119" s="947"/>
      <c r="AV119" s="948"/>
      <c r="AW119" s="948"/>
      <c r="AX119" s="948"/>
      <c r="AY119" s="948"/>
      <c r="AZ119" s="247" t="s">
        <v>189</v>
      </c>
      <c r="BA119" s="247"/>
      <c r="BB119" s="247"/>
      <c r="BC119" s="247"/>
      <c r="BD119" s="247"/>
      <c r="BE119" s="247"/>
      <c r="BF119" s="247"/>
      <c r="BG119" s="247"/>
      <c r="BH119" s="247"/>
      <c r="BI119" s="247"/>
      <c r="BJ119" s="247"/>
      <c r="BK119" s="247"/>
      <c r="BL119" s="247"/>
      <c r="BM119" s="247"/>
      <c r="BN119" s="247"/>
      <c r="BO119" s="890" t="s">
        <v>464</v>
      </c>
      <c r="BP119" s="891"/>
      <c r="BQ119" s="892">
        <v>5684269</v>
      </c>
      <c r="BR119" s="858"/>
      <c r="BS119" s="858"/>
      <c r="BT119" s="858"/>
      <c r="BU119" s="858"/>
      <c r="BV119" s="858">
        <v>5657638</v>
      </c>
      <c r="BW119" s="858"/>
      <c r="BX119" s="858"/>
      <c r="BY119" s="858"/>
      <c r="BZ119" s="858"/>
      <c r="CA119" s="858">
        <v>5701540</v>
      </c>
      <c r="CB119" s="858"/>
      <c r="CC119" s="858"/>
      <c r="CD119" s="858"/>
      <c r="CE119" s="858"/>
      <c r="CF119" s="761"/>
      <c r="CG119" s="762"/>
      <c r="CH119" s="762"/>
      <c r="CI119" s="762"/>
      <c r="CJ119" s="847"/>
      <c r="CK119" s="941"/>
      <c r="CL119" s="836"/>
      <c r="CM119" s="851" t="s">
        <v>465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2315</v>
      </c>
      <c r="DH119" s="777"/>
      <c r="DI119" s="777"/>
      <c r="DJ119" s="777"/>
      <c r="DK119" s="778"/>
      <c r="DL119" s="779">
        <v>2460</v>
      </c>
      <c r="DM119" s="777"/>
      <c r="DN119" s="777"/>
      <c r="DO119" s="777"/>
      <c r="DP119" s="778"/>
      <c r="DQ119" s="779">
        <v>40614</v>
      </c>
      <c r="DR119" s="777"/>
      <c r="DS119" s="777"/>
      <c r="DT119" s="777"/>
      <c r="DU119" s="778"/>
      <c r="DV119" s="861">
        <v>1.6</v>
      </c>
      <c r="DW119" s="862"/>
      <c r="DX119" s="862"/>
      <c r="DY119" s="862"/>
      <c r="DZ119" s="863"/>
    </row>
    <row r="120" spans="1:130" s="224" customFormat="1" ht="26.25" customHeight="1" x14ac:dyDescent="0.25">
      <c r="A120" s="833"/>
      <c r="B120" s="834"/>
      <c r="C120" s="828" t="s">
        <v>441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460</v>
      </c>
      <c r="AB120" s="793"/>
      <c r="AC120" s="793"/>
      <c r="AD120" s="793"/>
      <c r="AE120" s="794"/>
      <c r="AF120" s="795" t="s">
        <v>130</v>
      </c>
      <c r="AG120" s="793"/>
      <c r="AH120" s="793"/>
      <c r="AI120" s="793"/>
      <c r="AJ120" s="794"/>
      <c r="AK120" s="795" t="s">
        <v>460</v>
      </c>
      <c r="AL120" s="793"/>
      <c r="AM120" s="793"/>
      <c r="AN120" s="793"/>
      <c r="AO120" s="794"/>
      <c r="AP120" s="837" t="s">
        <v>392</v>
      </c>
      <c r="AQ120" s="838"/>
      <c r="AR120" s="838"/>
      <c r="AS120" s="838"/>
      <c r="AT120" s="839"/>
      <c r="AU120" s="893" t="s">
        <v>466</v>
      </c>
      <c r="AV120" s="894"/>
      <c r="AW120" s="894"/>
      <c r="AX120" s="894"/>
      <c r="AY120" s="895"/>
      <c r="AZ120" s="873" t="s">
        <v>467</v>
      </c>
      <c r="BA120" s="821"/>
      <c r="BB120" s="821"/>
      <c r="BC120" s="821"/>
      <c r="BD120" s="821"/>
      <c r="BE120" s="821"/>
      <c r="BF120" s="821"/>
      <c r="BG120" s="821"/>
      <c r="BH120" s="821"/>
      <c r="BI120" s="821"/>
      <c r="BJ120" s="821"/>
      <c r="BK120" s="821"/>
      <c r="BL120" s="821"/>
      <c r="BM120" s="821"/>
      <c r="BN120" s="821"/>
      <c r="BO120" s="821"/>
      <c r="BP120" s="822"/>
      <c r="BQ120" s="874">
        <v>537073</v>
      </c>
      <c r="BR120" s="855"/>
      <c r="BS120" s="855"/>
      <c r="BT120" s="855"/>
      <c r="BU120" s="855"/>
      <c r="BV120" s="855">
        <v>665364</v>
      </c>
      <c r="BW120" s="855"/>
      <c r="BX120" s="855"/>
      <c r="BY120" s="855"/>
      <c r="BZ120" s="855"/>
      <c r="CA120" s="855">
        <v>902219</v>
      </c>
      <c r="CB120" s="855"/>
      <c r="CC120" s="855"/>
      <c r="CD120" s="855"/>
      <c r="CE120" s="855"/>
      <c r="CF120" s="879">
        <v>36.5</v>
      </c>
      <c r="CG120" s="880"/>
      <c r="CH120" s="880"/>
      <c r="CI120" s="880"/>
      <c r="CJ120" s="880"/>
      <c r="CK120" s="881" t="s">
        <v>468</v>
      </c>
      <c r="CL120" s="865"/>
      <c r="CM120" s="865"/>
      <c r="CN120" s="865"/>
      <c r="CO120" s="866"/>
      <c r="CP120" s="885" t="s">
        <v>469</v>
      </c>
      <c r="CQ120" s="886"/>
      <c r="CR120" s="886"/>
      <c r="CS120" s="886"/>
      <c r="CT120" s="886"/>
      <c r="CU120" s="886"/>
      <c r="CV120" s="886"/>
      <c r="CW120" s="886"/>
      <c r="CX120" s="886"/>
      <c r="CY120" s="886"/>
      <c r="CZ120" s="886"/>
      <c r="DA120" s="886"/>
      <c r="DB120" s="886"/>
      <c r="DC120" s="886"/>
      <c r="DD120" s="886"/>
      <c r="DE120" s="886"/>
      <c r="DF120" s="887"/>
      <c r="DG120" s="874">
        <v>1691856</v>
      </c>
      <c r="DH120" s="855"/>
      <c r="DI120" s="855"/>
      <c r="DJ120" s="855"/>
      <c r="DK120" s="855"/>
      <c r="DL120" s="855">
        <v>1628293</v>
      </c>
      <c r="DM120" s="855"/>
      <c r="DN120" s="855"/>
      <c r="DO120" s="855"/>
      <c r="DP120" s="855"/>
      <c r="DQ120" s="855">
        <v>1655517</v>
      </c>
      <c r="DR120" s="855"/>
      <c r="DS120" s="855"/>
      <c r="DT120" s="855"/>
      <c r="DU120" s="855"/>
      <c r="DV120" s="856">
        <v>67</v>
      </c>
      <c r="DW120" s="856"/>
      <c r="DX120" s="856"/>
      <c r="DY120" s="856"/>
      <c r="DZ120" s="857"/>
    </row>
    <row r="121" spans="1:130" s="224" customFormat="1" ht="26.25" customHeight="1" x14ac:dyDescent="0.25">
      <c r="A121" s="833"/>
      <c r="B121" s="834"/>
      <c r="C121" s="876" t="s">
        <v>470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1182</v>
      </c>
      <c r="AB121" s="793"/>
      <c r="AC121" s="793"/>
      <c r="AD121" s="793"/>
      <c r="AE121" s="794"/>
      <c r="AF121" s="795">
        <v>4853</v>
      </c>
      <c r="AG121" s="793"/>
      <c r="AH121" s="793"/>
      <c r="AI121" s="793"/>
      <c r="AJ121" s="794"/>
      <c r="AK121" s="795">
        <v>4853</v>
      </c>
      <c r="AL121" s="793"/>
      <c r="AM121" s="793"/>
      <c r="AN121" s="793"/>
      <c r="AO121" s="794"/>
      <c r="AP121" s="837">
        <v>0.2</v>
      </c>
      <c r="AQ121" s="838"/>
      <c r="AR121" s="838"/>
      <c r="AS121" s="838"/>
      <c r="AT121" s="839"/>
      <c r="AU121" s="896"/>
      <c r="AV121" s="897"/>
      <c r="AW121" s="897"/>
      <c r="AX121" s="897"/>
      <c r="AY121" s="898"/>
      <c r="AZ121" s="828" t="s">
        <v>471</v>
      </c>
      <c r="BA121" s="765"/>
      <c r="BB121" s="765"/>
      <c r="BC121" s="765"/>
      <c r="BD121" s="765"/>
      <c r="BE121" s="765"/>
      <c r="BF121" s="765"/>
      <c r="BG121" s="765"/>
      <c r="BH121" s="765"/>
      <c r="BI121" s="765"/>
      <c r="BJ121" s="765"/>
      <c r="BK121" s="765"/>
      <c r="BL121" s="765"/>
      <c r="BM121" s="765"/>
      <c r="BN121" s="765"/>
      <c r="BO121" s="765"/>
      <c r="BP121" s="766"/>
      <c r="BQ121" s="829" t="s">
        <v>392</v>
      </c>
      <c r="BR121" s="830"/>
      <c r="BS121" s="830"/>
      <c r="BT121" s="830"/>
      <c r="BU121" s="830"/>
      <c r="BV121" s="830" t="s">
        <v>130</v>
      </c>
      <c r="BW121" s="830"/>
      <c r="BX121" s="830"/>
      <c r="BY121" s="830"/>
      <c r="BZ121" s="830"/>
      <c r="CA121" s="830" t="s">
        <v>130</v>
      </c>
      <c r="CB121" s="830"/>
      <c r="CC121" s="830"/>
      <c r="CD121" s="830"/>
      <c r="CE121" s="830"/>
      <c r="CF121" s="888" t="s">
        <v>130</v>
      </c>
      <c r="CG121" s="889"/>
      <c r="CH121" s="889"/>
      <c r="CI121" s="889"/>
      <c r="CJ121" s="889"/>
      <c r="CK121" s="882"/>
      <c r="CL121" s="868"/>
      <c r="CM121" s="868"/>
      <c r="CN121" s="868"/>
      <c r="CO121" s="869"/>
      <c r="CP121" s="848" t="s">
        <v>472</v>
      </c>
      <c r="CQ121" s="849"/>
      <c r="CR121" s="849"/>
      <c r="CS121" s="849"/>
      <c r="CT121" s="849"/>
      <c r="CU121" s="849"/>
      <c r="CV121" s="849"/>
      <c r="CW121" s="849"/>
      <c r="CX121" s="849"/>
      <c r="CY121" s="849"/>
      <c r="CZ121" s="849"/>
      <c r="DA121" s="849"/>
      <c r="DB121" s="849"/>
      <c r="DC121" s="849"/>
      <c r="DD121" s="849"/>
      <c r="DE121" s="849"/>
      <c r="DF121" s="850"/>
      <c r="DG121" s="829" t="s">
        <v>392</v>
      </c>
      <c r="DH121" s="830"/>
      <c r="DI121" s="830"/>
      <c r="DJ121" s="830"/>
      <c r="DK121" s="830"/>
      <c r="DL121" s="830" t="s">
        <v>392</v>
      </c>
      <c r="DM121" s="830"/>
      <c r="DN121" s="830"/>
      <c r="DO121" s="830"/>
      <c r="DP121" s="830"/>
      <c r="DQ121" s="830" t="s">
        <v>392</v>
      </c>
      <c r="DR121" s="830"/>
      <c r="DS121" s="830"/>
      <c r="DT121" s="830"/>
      <c r="DU121" s="830"/>
      <c r="DV121" s="807" t="s">
        <v>130</v>
      </c>
      <c r="DW121" s="807"/>
      <c r="DX121" s="807"/>
      <c r="DY121" s="807"/>
      <c r="DZ121" s="808"/>
    </row>
    <row r="122" spans="1:130" s="224" customFormat="1" ht="26.25" customHeight="1" x14ac:dyDescent="0.25">
      <c r="A122" s="833"/>
      <c r="B122" s="834"/>
      <c r="C122" s="828" t="s">
        <v>451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473</v>
      </c>
      <c r="AB122" s="793"/>
      <c r="AC122" s="793"/>
      <c r="AD122" s="793"/>
      <c r="AE122" s="794"/>
      <c r="AF122" s="795" t="s">
        <v>130</v>
      </c>
      <c r="AG122" s="793"/>
      <c r="AH122" s="793"/>
      <c r="AI122" s="793"/>
      <c r="AJ122" s="794"/>
      <c r="AK122" s="795" t="s">
        <v>130</v>
      </c>
      <c r="AL122" s="793"/>
      <c r="AM122" s="793"/>
      <c r="AN122" s="793"/>
      <c r="AO122" s="794"/>
      <c r="AP122" s="837" t="s">
        <v>130</v>
      </c>
      <c r="AQ122" s="838"/>
      <c r="AR122" s="838"/>
      <c r="AS122" s="838"/>
      <c r="AT122" s="839"/>
      <c r="AU122" s="896"/>
      <c r="AV122" s="897"/>
      <c r="AW122" s="897"/>
      <c r="AX122" s="897"/>
      <c r="AY122" s="898"/>
      <c r="AZ122" s="851" t="s">
        <v>474</v>
      </c>
      <c r="BA122" s="852"/>
      <c r="BB122" s="852"/>
      <c r="BC122" s="852"/>
      <c r="BD122" s="852"/>
      <c r="BE122" s="852"/>
      <c r="BF122" s="852"/>
      <c r="BG122" s="852"/>
      <c r="BH122" s="852"/>
      <c r="BI122" s="852"/>
      <c r="BJ122" s="852"/>
      <c r="BK122" s="852"/>
      <c r="BL122" s="852"/>
      <c r="BM122" s="852"/>
      <c r="BN122" s="852"/>
      <c r="BO122" s="852"/>
      <c r="BP122" s="853"/>
      <c r="BQ122" s="892">
        <v>3851513</v>
      </c>
      <c r="BR122" s="858"/>
      <c r="BS122" s="858"/>
      <c r="BT122" s="858"/>
      <c r="BU122" s="858"/>
      <c r="BV122" s="858">
        <v>3736470</v>
      </c>
      <c r="BW122" s="858"/>
      <c r="BX122" s="858"/>
      <c r="BY122" s="858"/>
      <c r="BZ122" s="858"/>
      <c r="CA122" s="858">
        <v>3589091</v>
      </c>
      <c r="CB122" s="858"/>
      <c r="CC122" s="858"/>
      <c r="CD122" s="858"/>
      <c r="CE122" s="858"/>
      <c r="CF122" s="859">
        <v>145.30000000000001</v>
      </c>
      <c r="CG122" s="860"/>
      <c r="CH122" s="860"/>
      <c r="CI122" s="860"/>
      <c r="CJ122" s="860"/>
      <c r="CK122" s="882"/>
      <c r="CL122" s="868"/>
      <c r="CM122" s="868"/>
      <c r="CN122" s="868"/>
      <c r="CO122" s="869"/>
      <c r="CP122" s="848" t="s">
        <v>475</v>
      </c>
      <c r="CQ122" s="849"/>
      <c r="CR122" s="849"/>
      <c r="CS122" s="849"/>
      <c r="CT122" s="849"/>
      <c r="CU122" s="849"/>
      <c r="CV122" s="849"/>
      <c r="CW122" s="849"/>
      <c r="CX122" s="849"/>
      <c r="CY122" s="849"/>
      <c r="CZ122" s="849"/>
      <c r="DA122" s="849"/>
      <c r="DB122" s="849"/>
      <c r="DC122" s="849"/>
      <c r="DD122" s="849"/>
      <c r="DE122" s="849"/>
      <c r="DF122" s="850"/>
      <c r="DG122" s="829" t="s">
        <v>460</v>
      </c>
      <c r="DH122" s="830"/>
      <c r="DI122" s="830"/>
      <c r="DJ122" s="830"/>
      <c r="DK122" s="830"/>
      <c r="DL122" s="830" t="s">
        <v>130</v>
      </c>
      <c r="DM122" s="830"/>
      <c r="DN122" s="830"/>
      <c r="DO122" s="830"/>
      <c r="DP122" s="830"/>
      <c r="DQ122" s="830" t="s">
        <v>130</v>
      </c>
      <c r="DR122" s="830"/>
      <c r="DS122" s="830"/>
      <c r="DT122" s="830"/>
      <c r="DU122" s="830"/>
      <c r="DV122" s="807" t="s">
        <v>392</v>
      </c>
      <c r="DW122" s="807"/>
      <c r="DX122" s="807"/>
      <c r="DY122" s="807"/>
      <c r="DZ122" s="808"/>
    </row>
    <row r="123" spans="1:130" s="224" customFormat="1" ht="26.25" customHeight="1" x14ac:dyDescent="0.25">
      <c r="A123" s="833"/>
      <c r="B123" s="834"/>
      <c r="C123" s="828" t="s">
        <v>457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7743</v>
      </c>
      <c r="AB123" s="793"/>
      <c r="AC123" s="793"/>
      <c r="AD123" s="793"/>
      <c r="AE123" s="794"/>
      <c r="AF123" s="795">
        <v>7675</v>
      </c>
      <c r="AG123" s="793"/>
      <c r="AH123" s="793"/>
      <c r="AI123" s="793"/>
      <c r="AJ123" s="794"/>
      <c r="AK123" s="795">
        <v>1680</v>
      </c>
      <c r="AL123" s="793"/>
      <c r="AM123" s="793"/>
      <c r="AN123" s="793"/>
      <c r="AO123" s="794"/>
      <c r="AP123" s="837">
        <v>0.1</v>
      </c>
      <c r="AQ123" s="838"/>
      <c r="AR123" s="838"/>
      <c r="AS123" s="838"/>
      <c r="AT123" s="839"/>
      <c r="AU123" s="899"/>
      <c r="AV123" s="900"/>
      <c r="AW123" s="900"/>
      <c r="AX123" s="900"/>
      <c r="AY123" s="900"/>
      <c r="AZ123" s="247" t="s">
        <v>189</v>
      </c>
      <c r="BA123" s="247"/>
      <c r="BB123" s="247"/>
      <c r="BC123" s="247"/>
      <c r="BD123" s="247"/>
      <c r="BE123" s="247"/>
      <c r="BF123" s="247"/>
      <c r="BG123" s="247"/>
      <c r="BH123" s="247"/>
      <c r="BI123" s="247"/>
      <c r="BJ123" s="247"/>
      <c r="BK123" s="247"/>
      <c r="BL123" s="247"/>
      <c r="BM123" s="247"/>
      <c r="BN123" s="247"/>
      <c r="BO123" s="890" t="s">
        <v>476</v>
      </c>
      <c r="BP123" s="891"/>
      <c r="BQ123" s="845">
        <v>4388586</v>
      </c>
      <c r="BR123" s="846"/>
      <c r="BS123" s="846"/>
      <c r="BT123" s="846"/>
      <c r="BU123" s="846"/>
      <c r="BV123" s="846">
        <v>4401834</v>
      </c>
      <c r="BW123" s="846"/>
      <c r="BX123" s="846"/>
      <c r="BY123" s="846"/>
      <c r="BZ123" s="846"/>
      <c r="CA123" s="846">
        <v>4491310</v>
      </c>
      <c r="CB123" s="846"/>
      <c r="CC123" s="846"/>
      <c r="CD123" s="846"/>
      <c r="CE123" s="846"/>
      <c r="CF123" s="761"/>
      <c r="CG123" s="762"/>
      <c r="CH123" s="762"/>
      <c r="CI123" s="762"/>
      <c r="CJ123" s="847"/>
      <c r="CK123" s="882"/>
      <c r="CL123" s="868"/>
      <c r="CM123" s="868"/>
      <c r="CN123" s="868"/>
      <c r="CO123" s="869"/>
      <c r="CP123" s="848" t="s">
        <v>477</v>
      </c>
      <c r="CQ123" s="849"/>
      <c r="CR123" s="849"/>
      <c r="CS123" s="849"/>
      <c r="CT123" s="849"/>
      <c r="CU123" s="849"/>
      <c r="CV123" s="849"/>
      <c r="CW123" s="849"/>
      <c r="CX123" s="849"/>
      <c r="CY123" s="849"/>
      <c r="CZ123" s="849"/>
      <c r="DA123" s="849"/>
      <c r="DB123" s="849"/>
      <c r="DC123" s="849"/>
      <c r="DD123" s="849"/>
      <c r="DE123" s="849"/>
      <c r="DF123" s="850"/>
      <c r="DG123" s="792" t="s">
        <v>130</v>
      </c>
      <c r="DH123" s="793"/>
      <c r="DI123" s="793"/>
      <c r="DJ123" s="793"/>
      <c r="DK123" s="794"/>
      <c r="DL123" s="795" t="s">
        <v>130</v>
      </c>
      <c r="DM123" s="793"/>
      <c r="DN123" s="793"/>
      <c r="DO123" s="793"/>
      <c r="DP123" s="794"/>
      <c r="DQ123" s="795" t="s">
        <v>130</v>
      </c>
      <c r="DR123" s="793"/>
      <c r="DS123" s="793"/>
      <c r="DT123" s="793"/>
      <c r="DU123" s="794"/>
      <c r="DV123" s="837" t="s">
        <v>130</v>
      </c>
      <c r="DW123" s="838"/>
      <c r="DX123" s="838"/>
      <c r="DY123" s="838"/>
      <c r="DZ123" s="839"/>
    </row>
    <row r="124" spans="1:130" s="224" customFormat="1" ht="26.25" customHeight="1" thickBot="1" x14ac:dyDescent="0.3">
      <c r="A124" s="833"/>
      <c r="B124" s="834"/>
      <c r="C124" s="828" t="s">
        <v>461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130</v>
      </c>
      <c r="AB124" s="793"/>
      <c r="AC124" s="793"/>
      <c r="AD124" s="793"/>
      <c r="AE124" s="794"/>
      <c r="AF124" s="795" t="s">
        <v>130</v>
      </c>
      <c r="AG124" s="793"/>
      <c r="AH124" s="793"/>
      <c r="AI124" s="793"/>
      <c r="AJ124" s="794"/>
      <c r="AK124" s="795" t="s">
        <v>130</v>
      </c>
      <c r="AL124" s="793"/>
      <c r="AM124" s="793"/>
      <c r="AN124" s="793"/>
      <c r="AO124" s="794"/>
      <c r="AP124" s="837" t="s">
        <v>130</v>
      </c>
      <c r="AQ124" s="838"/>
      <c r="AR124" s="838"/>
      <c r="AS124" s="838"/>
      <c r="AT124" s="839"/>
      <c r="AU124" s="840" t="s">
        <v>478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55.8</v>
      </c>
      <c r="BR124" s="844"/>
      <c r="BS124" s="844"/>
      <c r="BT124" s="844"/>
      <c r="BU124" s="844"/>
      <c r="BV124" s="844">
        <v>49.8</v>
      </c>
      <c r="BW124" s="844"/>
      <c r="BX124" s="844"/>
      <c r="BY124" s="844"/>
      <c r="BZ124" s="844"/>
      <c r="CA124" s="844">
        <v>48.9</v>
      </c>
      <c r="CB124" s="844"/>
      <c r="CC124" s="844"/>
      <c r="CD124" s="844"/>
      <c r="CE124" s="844"/>
      <c r="CF124" s="739"/>
      <c r="CG124" s="740"/>
      <c r="CH124" s="740"/>
      <c r="CI124" s="740"/>
      <c r="CJ124" s="875"/>
      <c r="CK124" s="883"/>
      <c r="CL124" s="883"/>
      <c r="CM124" s="883"/>
      <c r="CN124" s="883"/>
      <c r="CO124" s="884"/>
      <c r="CP124" s="848" t="s">
        <v>479</v>
      </c>
      <c r="CQ124" s="849"/>
      <c r="CR124" s="849"/>
      <c r="CS124" s="849"/>
      <c r="CT124" s="849"/>
      <c r="CU124" s="849"/>
      <c r="CV124" s="849"/>
      <c r="CW124" s="849"/>
      <c r="CX124" s="849"/>
      <c r="CY124" s="849"/>
      <c r="CZ124" s="849"/>
      <c r="DA124" s="849"/>
      <c r="DB124" s="849"/>
      <c r="DC124" s="849"/>
      <c r="DD124" s="849"/>
      <c r="DE124" s="849"/>
      <c r="DF124" s="850"/>
      <c r="DG124" s="776" t="s">
        <v>130</v>
      </c>
      <c r="DH124" s="777"/>
      <c r="DI124" s="777"/>
      <c r="DJ124" s="777"/>
      <c r="DK124" s="778"/>
      <c r="DL124" s="779" t="s">
        <v>392</v>
      </c>
      <c r="DM124" s="777"/>
      <c r="DN124" s="777"/>
      <c r="DO124" s="777"/>
      <c r="DP124" s="778"/>
      <c r="DQ124" s="779" t="s">
        <v>130</v>
      </c>
      <c r="DR124" s="777"/>
      <c r="DS124" s="777"/>
      <c r="DT124" s="777"/>
      <c r="DU124" s="778"/>
      <c r="DV124" s="861" t="s">
        <v>130</v>
      </c>
      <c r="DW124" s="862"/>
      <c r="DX124" s="862"/>
      <c r="DY124" s="862"/>
      <c r="DZ124" s="863"/>
    </row>
    <row r="125" spans="1:130" s="224" customFormat="1" ht="26.25" customHeight="1" x14ac:dyDescent="0.25">
      <c r="A125" s="833"/>
      <c r="B125" s="834"/>
      <c r="C125" s="828" t="s">
        <v>463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130</v>
      </c>
      <c r="AB125" s="793"/>
      <c r="AC125" s="793"/>
      <c r="AD125" s="793"/>
      <c r="AE125" s="794"/>
      <c r="AF125" s="795" t="s">
        <v>130</v>
      </c>
      <c r="AG125" s="793"/>
      <c r="AH125" s="793"/>
      <c r="AI125" s="793"/>
      <c r="AJ125" s="794"/>
      <c r="AK125" s="795" t="s">
        <v>460</v>
      </c>
      <c r="AL125" s="793"/>
      <c r="AM125" s="793"/>
      <c r="AN125" s="793"/>
      <c r="AO125" s="794"/>
      <c r="AP125" s="837" t="s">
        <v>130</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480</v>
      </c>
      <c r="CL125" s="865"/>
      <c r="CM125" s="865"/>
      <c r="CN125" s="865"/>
      <c r="CO125" s="866"/>
      <c r="CP125" s="873" t="s">
        <v>481</v>
      </c>
      <c r="CQ125" s="821"/>
      <c r="CR125" s="821"/>
      <c r="CS125" s="821"/>
      <c r="CT125" s="821"/>
      <c r="CU125" s="821"/>
      <c r="CV125" s="821"/>
      <c r="CW125" s="821"/>
      <c r="CX125" s="821"/>
      <c r="CY125" s="821"/>
      <c r="CZ125" s="821"/>
      <c r="DA125" s="821"/>
      <c r="DB125" s="821"/>
      <c r="DC125" s="821"/>
      <c r="DD125" s="821"/>
      <c r="DE125" s="821"/>
      <c r="DF125" s="822"/>
      <c r="DG125" s="874" t="s">
        <v>392</v>
      </c>
      <c r="DH125" s="855"/>
      <c r="DI125" s="855"/>
      <c r="DJ125" s="855"/>
      <c r="DK125" s="855"/>
      <c r="DL125" s="855" t="s">
        <v>460</v>
      </c>
      <c r="DM125" s="855"/>
      <c r="DN125" s="855"/>
      <c r="DO125" s="855"/>
      <c r="DP125" s="855"/>
      <c r="DQ125" s="855" t="s">
        <v>392</v>
      </c>
      <c r="DR125" s="855"/>
      <c r="DS125" s="855"/>
      <c r="DT125" s="855"/>
      <c r="DU125" s="855"/>
      <c r="DV125" s="856" t="s">
        <v>130</v>
      </c>
      <c r="DW125" s="856"/>
      <c r="DX125" s="856"/>
      <c r="DY125" s="856"/>
      <c r="DZ125" s="857"/>
    </row>
    <row r="126" spans="1:130" s="224" customFormat="1" ht="26.25" customHeight="1" thickBot="1" x14ac:dyDescent="0.3">
      <c r="A126" s="833"/>
      <c r="B126" s="834"/>
      <c r="C126" s="828" t="s">
        <v>465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6065</v>
      </c>
      <c r="AB126" s="793"/>
      <c r="AC126" s="793"/>
      <c r="AD126" s="793"/>
      <c r="AE126" s="794"/>
      <c r="AF126" s="795">
        <v>6059</v>
      </c>
      <c r="AG126" s="793"/>
      <c r="AH126" s="793"/>
      <c r="AI126" s="793"/>
      <c r="AJ126" s="794"/>
      <c r="AK126" s="795">
        <v>6749</v>
      </c>
      <c r="AL126" s="793"/>
      <c r="AM126" s="793"/>
      <c r="AN126" s="793"/>
      <c r="AO126" s="794"/>
      <c r="AP126" s="837">
        <v>0.3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482</v>
      </c>
      <c r="CQ126" s="765"/>
      <c r="CR126" s="765"/>
      <c r="CS126" s="765"/>
      <c r="CT126" s="765"/>
      <c r="CU126" s="765"/>
      <c r="CV126" s="765"/>
      <c r="CW126" s="765"/>
      <c r="CX126" s="765"/>
      <c r="CY126" s="765"/>
      <c r="CZ126" s="765"/>
      <c r="DA126" s="765"/>
      <c r="DB126" s="765"/>
      <c r="DC126" s="765"/>
      <c r="DD126" s="765"/>
      <c r="DE126" s="765"/>
      <c r="DF126" s="766"/>
      <c r="DG126" s="829" t="s">
        <v>392</v>
      </c>
      <c r="DH126" s="830"/>
      <c r="DI126" s="830"/>
      <c r="DJ126" s="830"/>
      <c r="DK126" s="830"/>
      <c r="DL126" s="830" t="s">
        <v>130</v>
      </c>
      <c r="DM126" s="830"/>
      <c r="DN126" s="830"/>
      <c r="DO126" s="830"/>
      <c r="DP126" s="830"/>
      <c r="DQ126" s="830" t="s">
        <v>130</v>
      </c>
      <c r="DR126" s="830"/>
      <c r="DS126" s="830"/>
      <c r="DT126" s="830"/>
      <c r="DU126" s="830"/>
      <c r="DV126" s="807" t="s">
        <v>130</v>
      </c>
      <c r="DW126" s="807"/>
      <c r="DX126" s="807"/>
      <c r="DY126" s="807"/>
      <c r="DZ126" s="808"/>
    </row>
    <row r="127" spans="1:130" s="224" customFormat="1" ht="26.25" customHeight="1" x14ac:dyDescent="0.25">
      <c r="A127" s="835"/>
      <c r="B127" s="836"/>
      <c r="C127" s="851" t="s">
        <v>483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126</v>
      </c>
      <c r="AB127" s="793"/>
      <c r="AC127" s="793"/>
      <c r="AD127" s="793"/>
      <c r="AE127" s="794"/>
      <c r="AF127" s="795">
        <v>30</v>
      </c>
      <c r="AG127" s="793"/>
      <c r="AH127" s="793"/>
      <c r="AI127" s="793"/>
      <c r="AJ127" s="794"/>
      <c r="AK127" s="795">
        <v>18</v>
      </c>
      <c r="AL127" s="793"/>
      <c r="AM127" s="793"/>
      <c r="AN127" s="793"/>
      <c r="AO127" s="794"/>
      <c r="AP127" s="837">
        <v>0</v>
      </c>
      <c r="AQ127" s="838"/>
      <c r="AR127" s="838"/>
      <c r="AS127" s="838"/>
      <c r="AT127" s="839"/>
      <c r="AU127" s="226"/>
      <c r="AV127" s="226"/>
      <c r="AW127" s="226"/>
      <c r="AX127" s="854" t="s">
        <v>484</v>
      </c>
      <c r="AY127" s="825"/>
      <c r="AZ127" s="825"/>
      <c r="BA127" s="825"/>
      <c r="BB127" s="825"/>
      <c r="BC127" s="825"/>
      <c r="BD127" s="825"/>
      <c r="BE127" s="826"/>
      <c r="BF127" s="824" t="s">
        <v>485</v>
      </c>
      <c r="BG127" s="825"/>
      <c r="BH127" s="825"/>
      <c r="BI127" s="825"/>
      <c r="BJ127" s="825"/>
      <c r="BK127" s="825"/>
      <c r="BL127" s="826"/>
      <c r="BM127" s="824" t="s">
        <v>486</v>
      </c>
      <c r="BN127" s="825"/>
      <c r="BO127" s="825"/>
      <c r="BP127" s="825"/>
      <c r="BQ127" s="825"/>
      <c r="BR127" s="825"/>
      <c r="BS127" s="826"/>
      <c r="BT127" s="824" t="s">
        <v>487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488</v>
      </c>
      <c r="CQ127" s="765"/>
      <c r="CR127" s="765"/>
      <c r="CS127" s="765"/>
      <c r="CT127" s="765"/>
      <c r="CU127" s="765"/>
      <c r="CV127" s="765"/>
      <c r="CW127" s="765"/>
      <c r="CX127" s="765"/>
      <c r="CY127" s="765"/>
      <c r="CZ127" s="765"/>
      <c r="DA127" s="765"/>
      <c r="DB127" s="765"/>
      <c r="DC127" s="765"/>
      <c r="DD127" s="765"/>
      <c r="DE127" s="765"/>
      <c r="DF127" s="766"/>
      <c r="DG127" s="829" t="s">
        <v>460</v>
      </c>
      <c r="DH127" s="830"/>
      <c r="DI127" s="830"/>
      <c r="DJ127" s="830"/>
      <c r="DK127" s="830"/>
      <c r="DL127" s="830" t="s">
        <v>130</v>
      </c>
      <c r="DM127" s="830"/>
      <c r="DN127" s="830"/>
      <c r="DO127" s="830"/>
      <c r="DP127" s="830"/>
      <c r="DQ127" s="830" t="s">
        <v>130</v>
      </c>
      <c r="DR127" s="830"/>
      <c r="DS127" s="830"/>
      <c r="DT127" s="830"/>
      <c r="DU127" s="830"/>
      <c r="DV127" s="807" t="s">
        <v>130</v>
      </c>
      <c r="DW127" s="807"/>
      <c r="DX127" s="807"/>
      <c r="DY127" s="807"/>
      <c r="DZ127" s="808"/>
    </row>
    <row r="128" spans="1:130" s="224" customFormat="1" ht="26.25" customHeight="1" thickBot="1" x14ac:dyDescent="0.3">
      <c r="A128" s="809" t="s">
        <v>489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490</v>
      </c>
      <c r="X128" s="811"/>
      <c r="Y128" s="811"/>
      <c r="Z128" s="812"/>
      <c r="AA128" s="813">
        <v>25000</v>
      </c>
      <c r="AB128" s="814"/>
      <c r="AC128" s="814"/>
      <c r="AD128" s="814"/>
      <c r="AE128" s="815"/>
      <c r="AF128" s="816">
        <v>25000</v>
      </c>
      <c r="AG128" s="814"/>
      <c r="AH128" s="814"/>
      <c r="AI128" s="814"/>
      <c r="AJ128" s="815"/>
      <c r="AK128" s="816">
        <v>25000</v>
      </c>
      <c r="AL128" s="814"/>
      <c r="AM128" s="814"/>
      <c r="AN128" s="814"/>
      <c r="AO128" s="815"/>
      <c r="AP128" s="817"/>
      <c r="AQ128" s="818"/>
      <c r="AR128" s="818"/>
      <c r="AS128" s="818"/>
      <c r="AT128" s="819"/>
      <c r="AU128" s="226"/>
      <c r="AV128" s="226"/>
      <c r="AW128" s="226"/>
      <c r="AX128" s="820" t="s">
        <v>491</v>
      </c>
      <c r="AY128" s="821"/>
      <c r="AZ128" s="821"/>
      <c r="BA128" s="821"/>
      <c r="BB128" s="821"/>
      <c r="BC128" s="821"/>
      <c r="BD128" s="821"/>
      <c r="BE128" s="822"/>
      <c r="BF128" s="799" t="s">
        <v>392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492</v>
      </c>
      <c r="CQ128" s="743"/>
      <c r="CR128" s="743"/>
      <c r="CS128" s="743"/>
      <c r="CT128" s="743"/>
      <c r="CU128" s="743"/>
      <c r="CV128" s="743"/>
      <c r="CW128" s="743"/>
      <c r="CX128" s="743"/>
      <c r="CY128" s="743"/>
      <c r="CZ128" s="743"/>
      <c r="DA128" s="743"/>
      <c r="DB128" s="743"/>
      <c r="DC128" s="743"/>
      <c r="DD128" s="743"/>
      <c r="DE128" s="743"/>
      <c r="DF128" s="744"/>
      <c r="DG128" s="803" t="s">
        <v>130</v>
      </c>
      <c r="DH128" s="804"/>
      <c r="DI128" s="804"/>
      <c r="DJ128" s="804"/>
      <c r="DK128" s="804"/>
      <c r="DL128" s="804" t="s">
        <v>392</v>
      </c>
      <c r="DM128" s="804"/>
      <c r="DN128" s="804"/>
      <c r="DO128" s="804"/>
      <c r="DP128" s="804"/>
      <c r="DQ128" s="804" t="s">
        <v>392</v>
      </c>
      <c r="DR128" s="804"/>
      <c r="DS128" s="804"/>
      <c r="DT128" s="804"/>
      <c r="DU128" s="804"/>
      <c r="DV128" s="805" t="s">
        <v>392</v>
      </c>
      <c r="DW128" s="805"/>
      <c r="DX128" s="805"/>
      <c r="DY128" s="805"/>
      <c r="DZ128" s="806"/>
    </row>
    <row r="129" spans="1:131" s="224" customFormat="1" ht="26.25" customHeight="1" x14ac:dyDescent="0.25">
      <c r="A129" s="787" t="s">
        <v>110</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493</v>
      </c>
      <c r="X129" s="790"/>
      <c r="Y129" s="790"/>
      <c r="Z129" s="791"/>
      <c r="AA129" s="792">
        <v>2632483</v>
      </c>
      <c r="AB129" s="793"/>
      <c r="AC129" s="793"/>
      <c r="AD129" s="793"/>
      <c r="AE129" s="794"/>
      <c r="AF129" s="795">
        <v>2829602</v>
      </c>
      <c r="AG129" s="793"/>
      <c r="AH129" s="793"/>
      <c r="AI129" s="793"/>
      <c r="AJ129" s="794"/>
      <c r="AK129" s="795">
        <v>2781932</v>
      </c>
      <c r="AL129" s="793"/>
      <c r="AM129" s="793"/>
      <c r="AN129" s="793"/>
      <c r="AO129" s="794"/>
      <c r="AP129" s="796"/>
      <c r="AQ129" s="797"/>
      <c r="AR129" s="797"/>
      <c r="AS129" s="797"/>
      <c r="AT129" s="798"/>
      <c r="AU129" s="227"/>
      <c r="AV129" s="227"/>
      <c r="AW129" s="227"/>
      <c r="AX129" s="764" t="s">
        <v>494</v>
      </c>
      <c r="AY129" s="765"/>
      <c r="AZ129" s="765"/>
      <c r="BA129" s="765"/>
      <c r="BB129" s="765"/>
      <c r="BC129" s="765"/>
      <c r="BD129" s="765"/>
      <c r="BE129" s="766"/>
      <c r="BF129" s="783" t="s">
        <v>392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495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496</v>
      </c>
      <c r="X130" s="790"/>
      <c r="Y130" s="790"/>
      <c r="Z130" s="791"/>
      <c r="AA130" s="792">
        <v>310488</v>
      </c>
      <c r="AB130" s="793"/>
      <c r="AC130" s="793"/>
      <c r="AD130" s="793"/>
      <c r="AE130" s="794"/>
      <c r="AF130" s="795">
        <v>312550</v>
      </c>
      <c r="AG130" s="793"/>
      <c r="AH130" s="793"/>
      <c r="AI130" s="793"/>
      <c r="AJ130" s="794"/>
      <c r="AK130" s="795">
        <v>311765</v>
      </c>
      <c r="AL130" s="793"/>
      <c r="AM130" s="793"/>
      <c r="AN130" s="793"/>
      <c r="AO130" s="794"/>
      <c r="AP130" s="796"/>
      <c r="AQ130" s="797"/>
      <c r="AR130" s="797"/>
      <c r="AS130" s="797"/>
      <c r="AT130" s="798"/>
      <c r="AU130" s="227"/>
      <c r="AV130" s="227"/>
      <c r="AW130" s="227"/>
      <c r="AX130" s="764" t="s">
        <v>497</v>
      </c>
      <c r="AY130" s="765"/>
      <c r="AZ130" s="765"/>
      <c r="BA130" s="765"/>
      <c r="BB130" s="765"/>
      <c r="BC130" s="765"/>
      <c r="BD130" s="765"/>
      <c r="BE130" s="766"/>
      <c r="BF130" s="767">
        <v>13.1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498</v>
      </c>
      <c r="X131" s="774"/>
      <c r="Y131" s="774"/>
      <c r="Z131" s="775"/>
      <c r="AA131" s="776">
        <v>2321995</v>
      </c>
      <c r="AB131" s="777"/>
      <c r="AC131" s="777"/>
      <c r="AD131" s="777"/>
      <c r="AE131" s="778"/>
      <c r="AF131" s="779">
        <v>2517052</v>
      </c>
      <c r="AG131" s="777"/>
      <c r="AH131" s="777"/>
      <c r="AI131" s="777"/>
      <c r="AJ131" s="778"/>
      <c r="AK131" s="779">
        <v>2470167</v>
      </c>
      <c r="AL131" s="777"/>
      <c r="AM131" s="777"/>
      <c r="AN131" s="777"/>
      <c r="AO131" s="778"/>
      <c r="AP131" s="780"/>
      <c r="AQ131" s="781"/>
      <c r="AR131" s="781"/>
      <c r="AS131" s="781"/>
      <c r="AT131" s="782"/>
      <c r="AU131" s="227"/>
      <c r="AV131" s="227"/>
      <c r="AW131" s="227"/>
      <c r="AX131" s="742" t="s">
        <v>499</v>
      </c>
      <c r="AY131" s="743"/>
      <c r="AZ131" s="743"/>
      <c r="BA131" s="743"/>
      <c r="BB131" s="743"/>
      <c r="BC131" s="743"/>
      <c r="BD131" s="743"/>
      <c r="BE131" s="744"/>
      <c r="BF131" s="745">
        <v>48.9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500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501</v>
      </c>
      <c r="W132" s="755"/>
      <c r="X132" s="755"/>
      <c r="Y132" s="755"/>
      <c r="Z132" s="756"/>
      <c r="AA132" s="757">
        <v>13.254981170000001</v>
      </c>
      <c r="AB132" s="758"/>
      <c r="AC132" s="758"/>
      <c r="AD132" s="758"/>
      <c r="AE132" s="759"/>
      <c r="AF132" s="760">
        <v>13.073230110000001</v>
      </c>
      <c r="AG132" s="758"/>
      <c r="AH132" s="758"/>
      <c r="AI132" s="758"/>
      <c r="AJ132" s="759"/>
      <c r="AK132" s="760">
        <v>13.003736180000001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502</v>
      </c>
      <c r="W133" s="734"/>
      <c r="X133" s="734"/>
      <c r="Y133" s="734"/>
      <c r="Z133" s="735"/>
      <c r="AA133" s="736">
        <v>14</v>
      </c>
      <c r="AB133" s="737"/>
      <c r="AC133" s="737"/>
      <c r="AD133" s="737"/>
      <c r="AE133" s="738"/>
      <c r="AF133" s="736">
        <v>13.2</v>
      </c>
      <c r="AG133" s="737"/>
      <c r="AH133" s="737"/>
      <c r="AI133" s="737"/>
      <c r="AJ133" s="738"/>
      <c r="AK133" s="736">
        <v>13.1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YsRNJPsHqWlEflA4s/zkWZOvGDv6dR4fF1JiZgEcJSPjy2gzu8i7S6KavnSapYizIls1vDi2l0yM2U9SAKTYw==" saltValue="5WXG5FrigxmGE4Gcr1zS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503</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hK8n9uK3LTcPVTuLz5/T3l0fpGMtT7cDu2uLHR/inUCDUO2nQq2IZamEVxuyCv5PpwQilP4b+2YYgGcTRx4nuA==" saltValue="XiMnM3RFqiqWJME6kd1yo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DZ9s3h9m9ZUmh4F5ixQXm9WMv6BoDpKJ5qj13/GIfgBn5lM2+tLtHtKKu1eqlpXPbks3BIG69VI+WxHCrmK/HQ==" saltValue="rxyb06cFFL6fLuPK/QKA8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504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505</v>
      </c>
      <c r="AL6" s="260"/>
      <c r="AM6" s="260"/>
      <c r="AN6" s="260"/>
    </row>
    <row r="7" spans="1:46" ht="13.5" customHeight="1" x14ac:dyDescent="0.25">
      <c r="A7" s="259"/>
      <c r="AK7" s="262"/>
      <c r="AL7" s="263"/>
      <c r="AM7" s="263"/>
      <c r="AN7" s="264"/>
      <c r="AO7" s="1131" t="s">
        <v>506</v>
      </c>
      <c r="AP7" s="265"/>
      <c r="AQ7" s="266" t="s">
        <v>507</v>
      </c>
      <c r="AR7" s="267"/>
    </row>
    <row r="8" spans="1:46" ht="12.75" x14ac:dyDescent="0.25">
      <c r="A8" s="259"/>
      <c r="AK8" s="268"/>
      <c r="AL8" s="269"/>
      <c r="AM8" s="269"/>
      <c r="AN8" s="270"/>
      <c r="AO8" s="1132"/>
      <c r="AP8" s="271" t="s">
        <v>508</v>
      </c>
      <c r="AQ8" s="272" t="s">
        <v>509</v>
      </c>
      <c r="AR8" s="273" t="s">
        <v>510</v>
      </c>
    </row>
    <row r="9" spans="1:46" ht="12.75" x14ac:dyDescent="0.25">
      <c r="A9" s="259"/>
      <c r="AK9" s="1143" t="s">
        <v>511</v>
      </c>
      <c r="AL9" s="1144"/>
      <c r="AM9" s="1144"/>
      <c r="AN9" s="1145"/>
      <c r="AO9" s="274">
        <v>916588</v>
      </c>
      <c r="AP9" s="274">
        <v>119130</v>
      </c>
      <c r="AQ9" s="275">
        <v>138583</v>
      </c>
      <c r="AR9" s="276">
        <v>-14</v>
      </c>
    </row>
    <row r="10" spans="1:46" ht="13.5" customHeight="1" x14ac:dyDescent="0.25">
      <c r="A10" s="259"/>
      <c r="AK10" s="1143" t="s">
        <v>512</v>
      </c>
      <c r="AL10" s="1144"/>
      <c r="AM10" s="1144"/>
      <c r="AN10" s="1145"/>
      <c r="AO10" s="277">
        <v>203963</v>
      </c>
      <c r="AP10" s="277">
        <v>26509</v>
      </c>
      <c r="AQ10" s="278">
        <v>15847</v>
      </c>
      <c r="AR10" s="279">
        <v>67.3</v>
      </c>
    </row>
    <row r="11" spans="1:46" ht="13.5" customHeight="1" x14ac:dyDescent="0.25">
      <c r="A11" s="259"/>
      <c r="AK11" s="1143" t="s">
        <v>513</v>
      </c>
      <c r="AL11" s="1144"/>
      <c r="AM11" s="1144"/>
      <c r="AN11" s="1145"/>
      <c r="AO11" s="277" t="s">
        <v>514</v>
      </c>
      <c r="AP11" s="277" t="s">
        <v>514</v>
      </c>
      <c r="AQ11" s="278">
        <v>2224</v>
      </c>
      <c r="AR11" s="279" t="s">
        <v>514</v>
      </c>
    </row>
    <row r="12" spans="1:46" ht="13.5" customHeight="1" x14ac:dyDescent="0.25">
      <c r="A12" s="259"/>
      <c r="AK12" s="1143" t="s">
        <v>515</v>
      </c>
      <c r="AL12" s="1144"/>
      <c r="AM12" s="1144"/>
      <c r="AN12" s="1145"/>
      <c r="AO12" s="277" t="s">
        <v>514</v>
      </c>
      <c r="AP12" s="277" t="s">
        <v>514</v>
      </c>
      <c r="AQ12" s="278" t="s">
        <v>514</v>
      </c>
      <c r="AR12" s="279" t="s">
        <v>514</v>
      </c>
    </row>
    <row r="13" spans="1:46" ht="13.5" customHeight="1" x14ac:dyDescent="0.25">
      <c r="A13" s="259"/>
      <c r="AK13" s="1143" t="s">
        <v>516</v>
      </c>
      <c r="AL13" s="1144"/>
      <c r="AM13" s="1144"/>
      <c r="AN13" s="1145"/>
      <c r="AO13" s="277">
        <v>9745</v>
      </c>
      <c r="AP13" s="277">
        <v>1267</v>
      </c>
      <c r="AQ13" s="278">
        <v>5571</v>
      </c>
      <c r="AR13" s="279">
        <v>-77.3</v>
      </c>
    </row>
    <row r="14" spans="1:46" ht="13.5" customHeight="1" x14ac:dyDescent="0.25">
      <c r="A14" s="259"/>
      <c r="AK14" s="1143" t="s">
        <v>517</v>
      </c>
      <c r="AL14" s="1144"/>
      <c r="AM14" s="1144"/>
      <c r="AN14" s="1145"/>
      <c r="AO14" s="277">
        <v>4747</v>
      </c>
      <c r="AP14" s="277">
        <v>617</v>
      </c>
      <c r="AQ14" s="278">
        <v>2766</v>
      </c>
      <c r="AR14" s="279">
        <v>-77.7</v>
      </c>
    </row>
    <row r="15" spans="1:46" ht="13.5" customHeight="1" x14ac:dyDescent="0.25">
      <c r="A15" s="259"/>
      <c r="AK15" s="1146" t="s">
        <v>518</v>
      </c>
      <c r="AL15" s="1147"/>
      <c r="AM15" s="1147"/>
      <c r="AN15" s="1148"/>
      <c r="AO15" s="277">
        <v>-63281</v>
      </c>
      <c r="AP15" s="277">
        <v>-8225</v>
      </c>
      <c r="AQ15" s="278">
        <v>-9361</v>
      </c>
      <c r="AR15" s="279">
        <v>-12.1</v>
      </c>
    </row>
    <row r="16" spans="1:46" ht="12.75" x14ac:dyDescent="0.25">
      <c r="A16" s="259"/>
      <c r="AK16" s="1146" t="s">
        <v>189</v>
      </c>
      <c r="AL16" s="1147"/>
      <c r="AM16" s="1147"/>
      <c r="AN16" s="1148"/>
      <c r="AO16" s="277">
        <v>1071762</v>
      </c>
      <c r="AP16" s="277">
        <v>139298</v>
      </c>
      <c r="AQ16" s="278">
        <v>155632</v>
      </c>
      <c r="AR16" s="279">
        <v>-10.5</v>
      </c>
    </row>
    <row r="17" spans="1:46" ht="12.75" x14ac:dyDescent="0.25">
      <c r="A17" s="259"/>
    </row>
    <row r="18" spans="1:46" ht="12.75" x14ac:dyDescent="0.25">
      <c r="A18" s="259"/>
      <c r="AQ18" s="280"/>
      <c r="AR18" s="280"/>
    </row>
    <row r="19" spans="1:46" ht="12.75" x14ac:dyDescent="0.25">
      <c r="A19" s="259"/>
      <c r="AK19" s="255" t="s">
        <v>519</v>
      </c>
    </row>
    <row r="20" spans="1:46" ht="12.75" x14ac:dyDescent="0.25">
      <c r="A20" s="259"/>
      <c r="AK20" s="281"/>
      <c r="AL20" s="282"/>
      <c r="AM20" s="282"/>
      <c r="AN20" s="283"/>
      <c r="AO20" s="284" t="s">
        <v>520</v>
      </c>
      <c r="AP20" s="285" t="s">
        <v>521</v>
      </c>
      <c r="AQ20" s="286" t="s">
        <v>522</v>
      </c>
      <c r="AR20" s="287"/>
    </row>
    <row r="21" spans="1:46" s="260" customFormat="1" ht="12.75" x14ac:dyDescent="0.25">
      <c r="A21" s="288"/>
      <c r="AK21" s="1149" t="s">
        <v>523</v>
      </c>
      <c r="AL21" s="1150"/>
      <c r="AM21" s="1150"/>
      <c r="AN21" s="1151"/>
      <c r="AO21" s="289">
        <v>11.7</v>
      </c>
      <c r="AP21" s="290">
        <v>13.83</v>
      </c>
      <c r="AQ21" s="291">
        <v>-2.13</v>
      </c>
      <c r="AS21" s="292"/>
      <c r="AT21" s="288"/>
    </row>
    <row r="22" spans="1:46" s="260" customFormat="1" ht="12.75" x14ac:dyDescent="0.25">
      <c r="A22" s="288"/>
      <c r="AK22" s="1149" t="s">
        <v>524</v>
      </c>
      <c r="AL22" s="1150"/>
      <c r="AM22" s="1150"/>
      <c r="AN22" s="1151"/>
      <c r="AO22" s="293">
        <v>95.2</v>
      </c>
      <c r="AP22" s="294">
        <v>96.2</v>
      </c>
      <c r="AQ22" s="295">
        <v>-1</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525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526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527</v>
      </c>
      <c r="AL29" s="260"/>
      <c r="AM29" s="260"/>
      <c r="AN29" s="260"/>
      <c r="AS29" s="302"/>
    </row>
    <row r="30" spans="1:46" ht="13.5" customHeight="1" x14ac:dyDescent="0.25">
      <c r="A30" s="259"/>
      <c r="AK30" s="262"/>
      <c r="AL30" s="263"/>
      <c r="AM30" s="263"/>
      <c r="AN30" s="264"/>
      <c r="AO30" s="1131" t="s">
        <v>506</v>
      </c>
      <c r="AP30" s="265"/>
      <c r="AQ30" s="266" t="s">
        <v>507</v>
      </c>
      <c r="AR30" s="267"/>
    </row>
    <row r="31" spans="1:46" ht="12.75" x14ac:dyDescent="0.25">
      <c r="A31" s="259"/>
      <c r="AK31" s="268"/>
      <c r="AL31" s="269"/>
      <c r="AM31" s="269"/>
      <c r="AN31" s="270"/>
      <c r="AO31" s="1132"/>
      <c r="AP31" s="271" t="s">
        <v>508</v>
      </c>
      <c r="AQ31" s="272" t="s">
        <v>509</v>
      </c>
      <c r="AR31" s="273" t="s">
        <v>510</v>
      </c>
    </row>
    <row r="32" spans="1:46" ht="27" customHeight="1" x14ac:dyDescent="0.25">
      <c r="A32" s="259"/>
      <c r="AK32" s="1133" t="s">
        <v>528</v>
      </c>
      <c r="AL32" s="1134"/>
      <c r="AM32" s="1134"/>
      <c r="AN32" s="1135"/>
      <c r="AO32" s="303">
        <v>398330</v>
      </c>
      <c r="AP32" s="303">
        <v>51772</v>
      </c>
      <c r="AQ32" s="304">
        <v>82029</v>
      </c>
      <c r="AR32" s="305">
        <v>-36.9</v>
      </c>
    </row>
    <row r="33" spans="1:46" ht="13.5" customHeight="1" x14ac:dyDescent="0.25">
      <c r="A33" s="259"/>
      <c r="AK33" s="1133" t="s">
        <v>529</v>
      </c>
      <c r="AL33" s="1134"/>
      <c r="AM33" s="1134"/>
      <c r="AN33" s="1135"/>
      <c r="AO33" s="303" t="s">
        <v>514</v>
      </c>
      <c r="AP33" s="303" t="s">
        <v>514</v>
      </c>
      <c r="AQ33" s="304" t="s">
        <v>514</v>
      </c>
      <c r="AR33" s="305" t="s">
        <v>514</v>
      </c>
    </row>
    <row r="34" spans="1:46" ht="27" customHeight="1" x14ac:dyDescent="0.25">
      <c r="A34" s="259"/>
      <c r="AK34" s="1133" t="s">
        <v>530</v>
      </c>
      <c r="AL34" s="1134"/>
      <c r="AM34" s="1134"/>
      <c r="AN34" s="1135"/>
      <c r="AO34" s="303" t="s">
        <v>514</v>
      </c>
      <c r="AP34" s="303" t="s">
        <v>514</v>
      </c>
      <c r="AQ34" s="304" t="s">
        <v>514</v>
      </c>
      <c r="AR34" s="305" t="s">
        <v>514</v>
      </c>
    </row>
    <row r="35" spans="1:46" ht="27" customHeight="1" x14ac:dyDescent="0.25">
      <c r="A35" s="259"/>
      <c r="AK35" s="1133" t="s">
        <v>531</v>
      </c>
      <c r="AL35" s="1134"/>
      <c r="AM35" s="1134"/>
      <c r="AN35" s="1135"/>
      <c r="AO35" s="303">
        <v>212403</v>
      </c>
      <c r="AP35" s="303">
        <v>27606</v>
      </c>
      <c r="AQ35" s="304">
        <v>28200</v>
      </c>
      <c r="AR35" s="305">
        <v>-2.1</v>
      </c>
    </row>
    <row r="36" spans="1:46" ht="27" customHeight="1" x14ac:dyDescent="0.25">
      <c r="A36" s="259"/>
      <c r="AK36" s="1133" t="s">
        <v>532</v>
      </c>
      <c r="AL36" s="1134"/>
      <c r="AM36" s="1134"/>
      <c r="AN36" s="1135"/>
      <c r="AO36" s="303">
        <v>33946</v>
      </c>
      <c r="AP36" s="303">
        <v>4412</v>
      </c>
      <c r="AQ36" s="304">
        <v>4770</v>
      </c>
      <c r="AR36" s="305">
        <v>-7.5</v>
      </c>
    </row>
    <row r="37" spans="1:46" ht="13.5" customHeight="1" x14ac:dyDescent="0.25">
      <c r="A37" s="259"/>
      <c r="AK37" s="1133" t="s">
        <v>533</v>
      </c>
      <c r="AL37" s="1134"/>
      <c r="AM37" s="1134"/>
      <c r="AN37" s="1135"/>
      <c r="AO37" s="303">
        <v>13300</v>
      </c>
      <c r="AP37" s="303">
        <v>1729</v>
      </c>
      <c r="AQ37" s="304">
        <v>525</v>
      </c>
      <c r="AR37" s="305">
        <v>229.3</v>
      </c>
    </row>
    <row r="38" spans="1:46" ht="27" customHeight="1" x14ac:dyDescent="0.25">
      <c r="A38" s="259"/>
      <c r="AK38" s="1136" t="s">
        <v>534</v>
      </c>
      <c r="AL38" s="1137"/>
      <c r="AM38" s="1137"/>
      <c r="AN38" s="1138"/>
      <c r="AO38" s="306" t="s">
        <v>514</v>
      </c>
      <c r="AP38" s="306" t="s">
        <v>514</v>
      </c>
      <c r="AQ38" s="307">
        <v>4</v>
      </c>
      <c r="AR38" s="295" t="s">
        <v>514</v>
      </c>
      <c r="AS38" s="302"/>
    </row>
    <row r="39" spans="1:46" ht="12.75" x14ac:dyDescent="0.25">
      <c r="A39" s="259"/>
      <c r="AK39" s="1136" t="s">
        <v>535</v>
      </c>
      <c r="AL39" s="1137"/>
      <c r="AM39" s="1137"/>
      <c r="AN39" s="1138"/>
      <c r="AO39" s="303">
        <v>-25000</v>
      </c>
      <c r="AP39" s="303">
        <v>-3249</v>
      </c>
      <c r="AQ39" s="304">
        <v>-1861</v>
      </c>
      <c r="AR39" s="305">
        <v>74.599999999999994</v>
      </c>
      <c r="AS39" s="302"/>
    </row>
    <row r="40" spans="1:46" ht="27" customHeight="1" x14ac:dyDescent="0.25">
      <c r="A40" s="259"/>
      <c r="AK40" s="1133" t="s">
        <v>536</v>
      </c>
      <c r="AL40" s="1134"/>
      <c r="AM40" s="1134"/>
      <c r="AN40" s="1135"/>
      <c r="AO40" s="303">
        <v>-311765</v>
      </c>
      <c r="AP40" s="303">
        <v>-40521</v>
      </c>
      <c r="AQ40" s="304">
        <v>-76879</v>
      </c>
      <c r="AR40" s="305">
        <v>-47.3</v>
      </c>
      <c r="AS40" s="302"/>
    </row>
    <row r="41" spans="1:46" ht="12.75" x14ac:dyDescent="0.25">
      <c r="A41" s="259"/>
      <c r="AK41" s="1139" t="s">
        <v>301</v>
      </c>
      <c r="AL41" s="1140"/>
      <c r="AM41" s="1140"/>
      <c r="AN41" s="1141"/>
      <c r="AO41" s="303">
        <v>321214</v>
      </c>
      <c r="AP41" s="303">
        <v>41749</v>
      </c>
      <c r="AQ41" s="304">
        <v>36788</v>
      </c>
      <c r="AR41" s="305">
        <v>13.5</v>
      </c>
      <c r="AS41" s="302"/>
    </row>
    <row r="42" spans="1:46" ht="12.75" x14ac:dyDescent="0.25">
      <c r="A42" s="259"/>
      <c r="AK42" s="308" t="s">
        <v>537</v>
      </c>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538</v>
      </c>
    </row>
    <row r="48" spans="1:46" ht="12.75" x14ac:dyDescent="0.25">
      <c r="A48" s="259"/>
      <c r="AK48" s="313" t="s">
        <v>539</v>
      </c>
      <c r="AL48" s="313"/>
      <c r="AM48" s="313"/>
      <c r="AN48" s="313"/>
      <c r="AO48" s="313"/>
      <c r="AP48" s="313"/>
      <c r="AQ48" s="314"/>
      <c r="AR48" s="313"/>
    </row>
    <row r="49" spans="1:44" ht="13.5" customHeight="1" x14ac:dyDescent="0.25">
      <c r="A49" s="259"/>
      <c r="AK49" s="315"/>
      <c r="AL49" s="316"/>
      <c r="AM49" s="1126" t="s">
        <v>506</v>
      </c>
      <c r="AN49" s="1128" t="s">
        <v>540</v>
      </c>
      <c r="AO49" s="1129"/>
      <c r="AP49" s="1129"/>
      <c r="AQ49" s="1129"/>
      <c r="AR49" s="1130"/>
    </row>
    <row r="50" spans="1:44" ht="12.75" x14ac:dyDescent="0.25">
      <c r="A50" s="259"/>
      <c r="AK50" s="317"/>
      <c r="AL50" s="318"/>
      <c r="AM50" s="1127"/>
      <c r="AN50" s="319" t="s">
        <v>541</v>
      </c>
      <c r="AO50" s="320" t="s">
        <v>542</v>
      </c>
      <c r="AP50" s="321" t="s">
        <v>543</v>
      </c>
      <c r="AQ50" s="322" t="s">
        <v>544</v>
      </c>
      <c r="AR50" s="323" t="s">
        <v>545</v>
      </c>
    </row>
    <row r="51" spans="1:44" ht="12.75" x14ac:dyDescent="0.25">
      <c r="A51" s="259"/>
      <c r="AK51" s="315" t="s">
        <v>546</v>
      </c>
      <c r="AL51" s="316"/>
      <c r="AM51" s="324">
        <v>404459</v>
      </c>
      <c r="AN51" s="325">
        <v>49645</v>
      </c>
      <c r="AO51" s="326">
        <v>-21.2</v>
      </c>
      <c r="AP51" s="327">
        <v>114790</v>
      </c>
      <c r="AQ51" s="328">
        <v>-6.6</v>
      </c>
      <c r="AR51" s="329">
        <v>-14.6</v>
      </c>
    </row>
    <row r="52" spans="1:44" ht="12.75" x14ac:dyDescent="0.25">
      <c r="A52" s="259"/>
      <c r="AK52" s="330"/>
      <c r="AL52" s="331" t="s">
        <v>547</v>
      </c>
      <c r="AM52" s="332">
        <v>173319</v>
      </c>
      <c r="AN52" s="333">
        <v>21274</v>
      </c>
      <c r="AO52" s="334">
        <v>79</v>
      </c>
      <c r="AP52" s="335">
        <v>55601</v>
      </c>
      <c r="AQ52" s="336">
        <v>-15.5</v>
      </c>
      <c r="AR52" s="337">
        <v>94.5</v>
      </c>
    </row>
    <row r="53" spans="1:44" ht="12.75" x14ac:dyDescent="0.25">
      <c r="A53" s="259"/>
      <c r="AK53" s="315" t="s">
        <v>548</v>
      </c>
      <c r="AL53" s="316"/>
      <c r="AM53" s="324">
        <v>712017</v>
      </c>
      <c r="AN53" s="325">
        <v>89002</v>
      </c>
      <c r="AO53" s="326">
        <v>79.3</v>
      </c>
      <c r="AP53" s="327">
        <v>126262</v>
      </c>
      <c r="AQ53" s="328">
        <v>10</v>
      </c>
      <c r="AR53" s="329">
        <v>69.3</v>
      </c>
    </row>
    <row r="54" spans="1:44" ht="12.75" x14ac:dyDescent="0.25">
      <c r="A54" s="259"/>
      <c r="AK54" s="330"/>
      <c r="AL54" s="331" t="s">
        <v>547</v>
      </c>
      <c r="AM54" s="332">
        <v>148254</v>
      </c>
      <c r="AN54" s="333">
        <v>18532</v>
      </c>
      <c r="AO54" s="334">
        <v>-12.9</v>
      </c>
      <c r="AP54" s="335">
        <v>56769</v>
      </c>
      <c r="AQ54" s="336">
        <v>2.1</v>
      </c>
      <c r="AR54" s="337">
        <v>-15</v>
      </c>
    </row>
    <row r="55" spans="1:44" ht="12.75" x14ac:dyDescent="0.25">
      <c r="A55" s="259"/>
      <c r="AK55" s="315" t="s">
        <v>549</v>
      </c>
      <c r="AL55" s="316"/>
      <c r="AM55" s="324">
        <v>571210</v>
      </c>
      <c r="AN55" s="325">
        <v>72195</v>
      </c>
      <c r="AO55" s="326">
        <v>-18.899999999999999</v>
      </c>
      <c r="AP55" s="327">
        <v>126525</v>
      </c>
      <c r="AQ55" s="328">
        <v>0.2</v>
      </c>
      <c r="AR55" s="329">
        <v>-19.100000000000001</v>
      </c>
    </row>
    <row r="56" spans="1:44" ht="12.75" x14ac:dyDescent="0.25">
      <c r="A56" s="259"/>
      <c r="AK56" s="330"/>
      <c r="AL56" s="331" t="s">
        <v>547</v>
      </c>
      <c r="AM56" s="332">
        <v>236840</v>
      </c>
      <c r="AN56" s="333">
        <v>29934</v>
      </c>
      <c r="AO56" s="334">
        <v>61.5</v>
      </c>
      <c r="AP56" s="335">
        <v>67052</v>
      </c>
      <c r="AQ56" s="336">
        <v>18.100000000000001</v>
      </c>
      <c r="AR56" s="337">
        <v>43.4</v>
      </c>
    </row>
    <row r="57" spans="1:44" ht="12.75" x14ac:dyDescent="0.25">
      <c r="A57" s="259"/>
      <c r="AK57" s="315" t="s">
        <v>550</v>
      </c>
      <c r="AL57" s="316"/>
      <c r="AM57" s="324">
        <v>842478</v>
      </c>
      <c r="AN57" s="325">
        <v>107982</v>
      </c>
      <c r="AO57" s="326">
        <v>49.6</v>
      </c>
      <c r="AP57" s="327">
        <v>122054</v>
      </c>
      <c r="AQ57" s="328">
        <v>-3.5</v>
      </c>
      <c r="AR57" s="329">
        <v>53.1</v>
      </c>
    </row>
    <row r="58" spans="1:44" ht="12.75" x14ac:dyDescent="0.25">
      <c r="A58" s="259"/>
      <c r="AK58" s="330"/>
      <c r="AL58" s="331" t="s">
        <v>547</v>
      </c>
      <c r="AM58" s="332">
        <v>385038</v>
      </c>
      <c r="AN58" s="333">
        <v>49351</v>
      </c>
      <c r="AO58" s="334">
        <v>64.900000000000006</v>
      </c>
      <c r="AP58" s="335">
        <v>68298</v>
      </c>
      <c r="AQ58" s="336">
        <v>1.9</v>
      </c>
      <c r="AR58" s="337">
        <v>63</v>
      </c>
    </row>
    <row r="59" spans="1:44" ht="12.75" x14ac:dyDescent="0.25">
      <c r="A59" s="259"/>
      <c r="AK59" s="315" t="s">
        <v>551</v>
      </c>
      <c r="AL59" s="316"/>
      <c r="AM59" s="324">
        <v>603409</v>
      </c>
      <c r="AN59" s="325">
        <v>78426</v>
      </c>
      <c r="AO59" s="326">
        <v>-27.4</v>
      </c>
      <c r="AP59" s="327">
        <v>111644</v>
      </c>
      <c r="AQ59" s="328">
        <v>-8.5</v>
      </c>
      <c r="AR59" s="329">
        <v>-18.899999999999999</v>
      </c>
    </row>
    <row r="60" spans="1:44" ht="12.75" x14ac:dyDescent="0.25">
      <c r="A60" s="259"/>
      <c r="AK60" s="330"/>
      <c r="AL60" s="331" t="s">
        <v>547</v>
      </c>
      <c r="AM60" s="332">
        <v>487018</v>
      </c>
      <c r="AN60" s="333">
        <v>63298</v>
      </c>
      <c r="AO60" s="334">
        <v>28.3</v>
      </c>
      <c r="AP60" s="335">
        <v>66606</v>
      </c>
      <c r="AQ60" s="336">
        <v>-2.5</v>
      </c>
      <c r="AR60" s="337">
        <v>30.8</v>
      </c>
    </row>
    <row r="61" spans="1:44" ht="12.75" x14ac:dyDescent="0.25">
      <c r="A61" s="259"/>
      <c r="AK61" s="315" t="s">
        <v>552</v>
      </c>
      <c r="AL61" s="338"/>
      <c r="AM61" s="324">
        <v>626715</v>
      </c>
      <c r="AN61" s="325">
        <v>79450</v>
      </c>
      <c r="AO61" s="326">
        <v>12.3</v>
      </c>
      <c r="AP61" s="327">
        <v>120255</v>
      </c>
      <c r="AQ61" s="339">
        <v>-1.7</v>
      </c>
      <c r="AR61" s="329">
        <v>14</v>
      </c>
    </row>
    <row r="62" spans="1:44" ht="12.75" x14ac:dyDescent="0.25">
      <c r="A62" s="259"/>
      <c r="AK62" s="330"/>
      <c r="AL62" s="331" t="s">
        <v>547</v>
      </c>
      <c r="AM62" s="332">
        <v>286094</v>
      </c>
      <c r="AN62" s="333">
        <v>36478</v>
      </c>
      <c r="AO62" s="334">
        <v>44.2</v>
      </c>
      <c r="AP62" s="335">
        <v>62865</v>
      </c>
      <c r="AQ62" s="336">
        <v>0.8</v>
      </c>
      <c r="AR62" s="337">
        <v>43.4</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SrvYcvaU7IMBPN82VMirT8H51REAWcdyeZbe//NWL4vdzvEbTiqy9PNuTtD0z9D/HTqbXpcI4dSsjSa3rK/yBg==" saltValue="WE1WMJPbc27iZO/ueNrC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554</v>
      </c>
    </row>
    <row r="121" spans="125:125" ht="13.5" hidden="1" customHeight="1" x14ac:dyDescent="0.25">
      <c r="DU121" s="253"/>
    </row>
  </sheetData>
  <sheetProtection algorithmName="SHA-512" hashValue="+twep0ZttiBMgjDjNnEDfm2Zud1s1F8t9Vxl7ZnSphP68GWO/f/PcDvPhRhwQn4CMRneK+syNNLZOxPpNu41GQ==" saltValue="IvOZHYTcyabBut0UjBnf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555</v>
      </c>
    </row>
  </sheetData>
  <sheetProtection algorithmName="SHA-512" hashValue="Af81r1Sc0QzU+hEPf3dVXM/Zu7k0V8CT8k+Sarn5hkFl25Uz44L7LW2k8IPSeGI9rpnSFV3h6rnWarQkE8sQKw==" saltValue="dRkDARRedtYjOZM4c9re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556</v>
      </c>
      <c r="G46" s="8" t="s">
        <v>557</v>
      </c>
      <c r="H46" s="8" t="s">
        <v>558</v>
      </c>
      <c r="I46" s="8" t="s">
        <v>559</v>
      </c>
      <c r="J46" s="9" t="s">
        <v>560</v>
      </c>
    </row>
    <row r="47" spans="2:10" ht="57.75" customHeight="1" x14ac:dyDescent="0.25">
      <c r="B47" s="10"/>
      <c r="C47" s="1152" t="s">
        <v>3</v>
      </c>
      <c r="D47" s="1152"/>
      <c r="E47" s="1153"/>
      <c r="F47" s="11">
        <v>12.28</v>
      </c>
      <c r="G47" s="12">
        <v>12.91</v>
      </c>
      <c r="H47" s="12">
        <v>12.25</v>
      </c>
      <c r="I47" s="12">
        <v>13.87</v>
      </c>
      <c r="J47" s="13">
        <v>22.13</v>
      </c>
    </row>
    <row r="48" spans="2:10" ht="57.75" customHeight="1" x14ac:dyDescent="0.25">
      <c r="B48" s="14"/>
      <c r="C48" s="1154" t="s">
        <v>4</v>
      </c>
      <c r="D48" s="1154"/>
      <c r="E48" s="1155"/>
      <c r="F48" s="15">
        <v>4.24</v>
      </c>
      <c r="G48" s="16">
        <v>6.39</v>
      </c>
      <c r="H48" s="16">
        <v>7.57</v>
      </c>
      <c r="I48" s="16">
        <v>23.7</v>
      </c>
      <c r="J48" s="17">
        <v>16.27</v>
      </c>
    </row>
    <row r="49" spans="2:10" ht="57.75" customHeight="1" thickBot="1" x14ac:dyDescent="0.3">
      <c r="B49" s="18"/>
      <c r="C49" s="1156" t="s">
        <v>5</v>
      </c>
      <c r="D49" s="1156"/>
      <c r="E49" s="1157"/>
      <c r="F49" s="19" t="s">
        <v>561</v>
      </c>
      <c r="G49" s="20">
        <v>2.48</v>
      </c>
      <c r="H49" s="20">
        <v>1.51</v>
      </c>
      <c r="I49" s="20">
        <v>19.13</v>
      </c>
      <c r="J49" s="21">
        <v>0.18</v>
      </c>
    </row>
    <row r="50" spans="2:10" ht="12.75" x14ac:dyDescent="0.25"/>
  </sheetData>
  <sheetProtection algorithmName="SHA-512" hashValue="9KgqiPoaX7Jr9+PH+MgYRzu6QOKDJ496wwgKe358eTk2mbiwYAgBBA+tYky0KSNiLtYKb3h23H0ODs+JDRk9aA==" saltValue="W561Re6AzBm5BbHqYgBH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2024-09-30T03:07:12Z</dcterms:modified>
</cp:coreProperties>
</file>