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1D73243C-E932-4D58-A386-4D50B8251B94}" xr6:coauthVersionLast="36" xr6:coauthVersionMax="36" xr10:uidLastSave="{00000000-0000-0000-0000-000000000000}"/>
  <bookViews>
    <workbookView xWindow="0" yWindow="0" windowWidth="15165" windowHeight="7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8" i="12" l="1"/>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alcChain>
</file>

<file path=xl/sharedStrings.xml><?xml version="1.0" encoding="utf-8"?>
<sst xmlns="http://schemas.openxmlformats.org/spreadsheetml/2006/main" count="1220" uniqueCount="602">
  <si>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</si>
  <si>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</si>
  <si>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</si>
  <si>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</si>
  <si>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</si>
  <si>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</si>
  <si>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</si>
  <si>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</si>
  <si>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</si>
  <si>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</si>
  <si>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</si>
  <si>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</si>
  <si>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</si>
  <si>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</si>
  <si>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</si>
  <si>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</si>
  <si>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</si>
  <si>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</si>
  <si>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</si>
  <si>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</si>
  <si>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</si>
  <si>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</si>
  <si>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</si>
  <si>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</si>
  <si>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</si>
  <si>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</si>
  <si>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</si>
  <si>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</si>
  <si>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</si>
  <si>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</si>
  <si>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</si>
  <si>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</si>
  <si>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</si>
  <si>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</si>
  <si>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</si>
  <si>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</si>
  <si>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</si>
  <si>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</si>
  <si>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</si>
  <si>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</si>
  <si>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</si>
  <si>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</si>
  <si>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</si>
  <si>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</si>
  <si>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</si>
  <si>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</si>
  <si>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</si>
  <si>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</si>
  <si>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</si>
  <si>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</si>
  <si>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</si>
  <si>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</si>
  <si>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</si>
  <si>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</si>
  <si>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</si>
  <si>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</si>
  <si>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</si>
  <si>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</si>
  <si>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</si>
  <si>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</si>
  <si>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</si>
  <si>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</si>
  <si>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</si>
  <si>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</si>
  <si>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</si>
  <si>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</si>
  <si>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</si>
  <si>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</si>
  <si>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</si>
  <si>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</si>
  <si>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</si>
  <si>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</si>
  <si>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</si>
  <si>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</si>
  <si>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</si>
  <si>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</si>
  <si>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</si>
  <si>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</si>
  <si>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</si>
  <si>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</si>
  <si>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</si>
  <si>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</si>
  <si>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</si>
  <si>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</si>
  <si>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</si>
  <si>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</si>
  <si>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</si>
  <si>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</si>
  <si>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</si>
  <si>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</si>
  <si>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</si>
  <si>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</si>
  <si>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</si>
  <si>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</si>
  <si>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</si>
  <si>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</si>
  <si>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</si>
  <si>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</si>
  <si>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</si>
  <si>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</si>
  <si>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刈羽村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</si>
  <si>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</si>
  <si>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</si>
  <si>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</si>
  <si>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</si>
  <si>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</si>
  <si>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</si>
  <si>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</si>
  <si>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</si>
  <si>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</si>
  <si>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</si>
  <si>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</si>
  <si>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</si>
  <si>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</si>
  <si>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</si>
  <si>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</si>
  <si>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</si>
  <si>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</si>
  <si>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</si>
  <si>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</si>
  <si>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</si>
  <si>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t>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</si>
  <si>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</si>
  <si>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</si>
  <si>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</si>
  <si>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</si>
  <si>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</si>
  <si>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</si>
  <si>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</si>
  <si>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</si>
  <si>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</si>
  <si>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</si>
  <si>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</si>
  <si>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</si>
  <si>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</si>
  <si>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</si>
  <si>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</si>
  <si>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</si>
  <si>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</si>
  <si>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</si>
  <si>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</si>
  <si>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</si>
  <si>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</si>
  <si>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</si>
  <si>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</si>
  <si>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</si>
  <si>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</si>
  <si>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</si>
  <si>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</si>
  <si>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</si>
  <si>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</si>
  <si>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</si>
  <si>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</si>
  <si>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</si>
  <si>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</si>
  <si>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</si>
  <si>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</si>
  <si>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</si>
  <si>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</si>
  <si>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</si>
  <si>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</si>
  <si>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</si>
  <si>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</si>
  <si>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</si>
  <si>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</si>
  <si>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</si>
  <si>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</si>
  <si>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</si>
  <si>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</si>
  <si>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</si>
  <si>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</si>
  <si>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</si>
  <si>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</si>
  <si>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</si>
  <si>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</si>
  <si>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</si>
  <si>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</si>
  <si>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</si>
  <si>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</si>
  <si>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</si>
  <si>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</si>
  <si>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</si>
  <si>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</si>
  <si>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</si>
  <si>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</si>
  <si>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</si>
  <si>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</si>
  <si>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</si>
  <si>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</si>
  <si>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</si>
  <si>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</si>
  <si>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</si>
  <si>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</si>
  <si>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</si>
  <si>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</si>
  <si>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</si>
  <si>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</si>
  <si>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</si>
  <si>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</si>
  <si>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</si>
  <si>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</si>
  <si>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</si>
  <si>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</si>
  <si>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</si>
  <si>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</si>
  <si>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</si>
  <si>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</si>
  <si>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</si>
  <si>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</si>
  <si>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</si>
  <si>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</si>
  <si>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</si>
  <si>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</si>
  <si>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</si>
  <si>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</si>
  <si>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</si>
  <si>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</si>
  <si>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</si>
  <si>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</si>
  <si>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新潟県刈羽村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</si>
  <si>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</si>
  <si>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</si>
  <si>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</si>
  <si>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</si>
  <si>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</si>
  <si>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</si>
  <si>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</si>
  <si>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</si>
  <si>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</si>
  <si>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</si>
  <si>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</si>
  <si>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</si>
  <si>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</si>
  <si>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</si>
  <si>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</si>
  <si>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</si>
  <si>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</si>
  <si>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</si>
  <si>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</si>
  <si>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</si>
  <si>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</si>
  <si>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</si>
  <si>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</si>
  <si>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</si>
  <si>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</si>
  <si>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</si>
  <si>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</si>
  <si>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</si>
  <si>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</si>
  <si>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</si>
  <si>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</si>
  <si>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</si>
  <si>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</si>
  <si>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</si>
  <si>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</si>
  <si>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</si>
  <si>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</si>
  <si>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</si>
  <si>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</si>
  <si>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</si>
  <si>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</si>
  <si>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</si>
  <si>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</si>
  <si>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</si>
  <si>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</si>
  <si>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</si>
  <si>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</si>
  <si>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</si>
  <si>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</si>
  <si>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</si>
  <si>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</si>
  <si>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</si>
  <si>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</si>
  <si>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</si>
  <si>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</si>
  <si>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</si>
  <si>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</si>
  <si>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</si>
  <si>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</si>
  <si>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</si>
  <si>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</si>
  <si>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</si>
  <si>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</si>
  <si>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</si>
  <si>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</si>
  <si>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</si>
  <si>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</si>
  <si>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</si>
  <si>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</si>
  <si>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</si>
  <si>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</si>
  <si>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</si>
  <si>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</si>
  <si>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</si>
  <si>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</si>
  <si>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</si>
  <si>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</si>
  <si>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</si>
  <si>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</si>
  <si>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</si>
  <si>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</si>
  <si>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</si>
  <si>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</si>
  <si>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</si>
  <si>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</si>
  <si>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</si>
  <si>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</si>
  <si>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</si>
  <si>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</si>
  <si>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</si>
  <si>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</si>
  <si>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</si>
  <si>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</si>
  <si>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</si>
  <si>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</si>
  <si>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</si>
  <si>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</si>
  <si>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</si>
  <si>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</si>
  <si>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</si>
  <si>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</si>
  <si>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</si>
  <si>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</si>
  <si>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</si>
  <si>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</si>
  <si>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</si>
  <si>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</si>
  <si>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</si>
  <si>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</si>
  <si>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</si>
  <si>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</si>
  <si>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</si>
  <si>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</si>
  <si>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</si>
  <si>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</si>
  <si>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</si>
  <si>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</si>
  <si>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</si>
  <si>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</si>
  <si>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</si>
  <si>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</si>
  <si>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</si>
  <si>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</si>
  <si>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</si>
  <si>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</si>
  <si>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</si>
  <si>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</si>
  <si>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</si>
  <si>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</si>
  <si>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</si>
  <si>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</si>
  <si>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</si>
  <si>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</si>
  <si>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</si>
  <si>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</si>
  <si>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</si>
  <si>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</si>
  <si>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</si>
  <si>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</si>
  <si>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</si>
  <si>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</si>
  <si>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</si>
  <si>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</si>
  <si>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</si>
  <si>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</si>
  <si>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</si>
  <si>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</si>
  <si>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</si>
  <si>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</si>
  <si>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</si>
  <si>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</si>
  <si>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</si>
  <si>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新潟県刈羽村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</si>
  <si>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</si>
  <si>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</si>
  <si>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</si>
  <si>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</si>
  <si>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</si>
  <si>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</si>
  <si>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</si>
  <si>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</si>
  <si>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</si>
  <si>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</si>
  <si>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</si>
  <si>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</si>
  <si>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</si>
  <si>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</si>
  <si>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</si>
  <si>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</si>
  <si>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</si>
  <si>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</si>
  <si>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</si>
  <si>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</si>
  <si>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</si>
  <si>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</si>
  <si>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</si>
  <si>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</si>
  <si>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</si>
  <si>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</si>
  <si>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</si>
  <si>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</si>
  <si>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</si>
  <si>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</si>
  <si>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</si>
  <si>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</si>
  <si>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</si>
  <si>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</si>
  <si>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</si>
  <si>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</si>
  <si>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</si>
  <si>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農業集落排水事業及び個別排水処理施設整備事業特別会計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</si>
  <si>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</si>
  <si>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</si>
  <si>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</si>
  <si>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</si>
  <si>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</si>
  <si>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</si>
  <si>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</si>
  <si>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</si>
  <si>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</si>
  <si>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</si>
  <si>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</si>
  <si>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</si>
  <si>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</si>
  <si>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</si>
  <si>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</si>
  <si>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</si>
  <si>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</si>
  <si>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</si>
  <si>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</si>
  <si>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</si>
  <si>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</si>
  <si>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</si>
  <si>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</si>
  <si>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</si>
  <si>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</si>
  <si>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</si>
  <si>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t>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</si>
  <si>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</si>
  <si>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</si>
  <si>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</si>
  <si>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</si>
  <si>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</si>
  <si>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</si>
  <si>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</si>
  <si>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</si>
  <si>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</si>
  <si>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</si>
  <si>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</si>
  <si>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</si>
  <si>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</si>
  <si>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</si>
  <si>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</si>
  <si>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</si>
  <si>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</si>
  <si>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</si>
  <si>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</si>
  <si>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</si>
  <si>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</si>
  <si>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</si>
  <si>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</si>
  <si>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</si>
  <si>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</si>
  <si>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</si>
  <si>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</si>
  <si>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</si>
  <si>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</si>
  <si>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</si>
  <si>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</si>
  <si>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</si>
  <si>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</si>
  <si>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</si>
  <si>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</si>
  <si>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農業集落排水事業及び個別排水処理施設整備事業特別会計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</si>
  <si>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</si>
  <si>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</si>
  <si>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</si>
  <si>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</si>
  <si>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</si>
  <si>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</si>
  <si>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</si>
  <si>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</si>
  <si>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</si>
  <si>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</si>
  <si>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</si>
  <si>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</si>
  <si>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</si>
  <si>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</si>
  <si>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</si>
  <si>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</si>
  <si>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</si>
  <si>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</si>
  <si>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</si>
  <si>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</si>
  <si>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</si>
  <si>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</si>
  <si>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</si>
  <si>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</si>
  <si>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</si>
  <si>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</si>
  <si>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</si>
  <si>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</si>
  <si>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</si>
  <si>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</si>
  <si>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</si>
  <si>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</si>
  <si>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</si>
  <si>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</si>
  <si>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</si>
  <si>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</si>
  <si>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</si>
  <si>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</si>
  <si>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</si>
  <si>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</si>
  <si>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</si>
  <si>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</si>
  <si>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</si>
  <si>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</si>
  <si>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</si>
  <si>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</si>
  <si>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</si>
  <si>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</si>
  <si>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</si>
  <si>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</si>
  <si>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</si>
  <si>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</si>
  <si>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</si>
  <si>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</si>
  <si>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</si>
  <si>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</si>
  <si>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</si>
  <si>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</si>
  <si>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</si>
  <si>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</si>
  <si>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</si>
  <si>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</si>
  <si>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</si>
  <si>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</si>
  <si>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</si>
  <si>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</si>
  <si>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</si>
  <si>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</si>
  <si>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</si>
  <si>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</si>
  <si>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</si>
  <si>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</si>
  <si>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</si>
  <si>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</si>
  <si>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</si>
  <si>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</si>
  <si>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</si>
  <si>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</si>
  <si>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</si>
  <si>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</si>
  <si>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</si>
  <si>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</si>
  <si>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</si>
  <si>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</si>
  <si>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</si>
  <si>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</si>
  <si>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</si>
  <si>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</si>
  <si>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</si>
  <si>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</si>
  <si>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</si>
  <si>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</si>
  <si>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</si>
  <si>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</si>
  <si>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</si>
  <si>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</si>
  <si>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</si>
  <si>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介護保険特別会計</t>
  </si>
  <si>
    <t>国民健康保険特別会計</t>
  </si>
  <si>
    <t>後期高齢者医療特別会計</t>
  </si>
  <si>
    <t>農業集落排水事業及び個別排水処理施設整備事業特別会計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</si>
  <si>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</si>
  <si>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</si>
  <si>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</si>
  <si>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</si>
  <si>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</si>
  <si>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</si>
  <si>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</si>
  <si>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</si>
  <si>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</si>
  <si>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新潟県市町村総合事務組合（一般会計）</t>
    <phoneticPr fontId="2"/>
  </si>
  <si>
    <t>新潟県市町村総合事務組合
（職員退職手当支給事業特別会計）</t>
    <phoneticPr fontId="2"/>
  </si>
  <si>
    <t>新潟県市町村総合事務組合
（消防団員等公務災害補償事業特別会計）</t>
    <phoneticPr fontId="2"/>
  </si>
  <si>
    <t>新潟県市町村総合事務組合
（消防賞じゅつ金支給事業特別会計）</t>
    <phoneticPr fontId="2"/>
  </si>
  <si>
    <t>新潟県市町村総合事務組合
（非常勤職員公務災害補償等特別会計）</t>
    <phoneticPr fontId="2"/>
  </si>
  <si>
    <t>新潟県市町村総合事務組合
（交通災害共済事業特別会計）</t>
    <phoneticPr fontId="2"/>
  </si>
  <si>
    <t>新潟県後期高齢者医療広域連合
　（一般会計）</t>
    <phoneticPr fontId="2"/>
  </si>
  <si>
    <t>新潟県後期高齢者医療広域連合
（後期高齢者医療特別会計）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</si>
  <si>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</si>
  <si>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</si>
  <si>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</si>
  <si>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</si>
  <si>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</si>
  <si>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</si>
  <si>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</si>
  <si>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</si>
  <si>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</si>
  <si>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将来負担比率・実質公債比率もマイナスを維持し、類似団体と比較しても健全な財政状況にある。
今後も財政の適正化に努める。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</si>
</sst>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31F0-4A54-B21B-CD9DF7458F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166546</c:v>
                </c:pt>
                <c:pt idx="1">
                  <c:v>320396</c:v>
                </c:pt>
                <c:pt idx="2">
                  <c:v>317358</c:v>
                </c:pt>
                <c:pt idx="3">
                  <c:v>418917</c:v>
                </c:pt>
                <c:pt idx="4">
                  <c:v>185077</c:v>
                </c:pt>
              </c:numCache>
            </c:numRef>
          </c:val>
          <c:smooth val="0"/>
          <c:extLst>
            <c:ext xmlns:c16="http://schemas.microsoft.com/office/drawing/2014/chart" uri="{C3380CC4-5D6E-409C-BE32-E72D297353CC}">
              <c16:uniqueId val="{00000001-31F0-4A54-B21B-CD9DF7458F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7.99</c:v>
                </c:pt>
                <c:pt idx="1">
                  <c:v>8.5</c:v>
                </c:pt>
                <c:pt idx="2">
                  <c:v>9.89</c:v>
                </c:pt>
                <c:pt idx="3">
                  <c:v>10.63</c:v>
                </c:pt>
                <c:pt idx="4">
                  <c:v>8.2200000000000006</c:v>
                </c:pt>
              </c:numCache>
            </c:numRef>
          </c:val>
          <c:extLst>
            <c:ext xmlns:c16="http://schemas.microsoft.com/office/drawing/2014/chart" uri="{C3380CC4-5D6E-409C-BE32-E72D297353CC}">
              <c16:uniqueId val="{00000000-68AD-4BA6-B1D4-46E9D1C97A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162.01</c:v>
                </c:pt>
                <c:pt idx="1">
                  <c:v>182.58</c:v>
                </c:pt>
                <c:pt idx="2">
                  <c:v>201.85</c:v>
                </c:pt>
                <c:pt idx="3">
                  <c:v>223.95</c:v>
                </c:pt>
                <c:pt idx="4">
                  <c:v>227.65</c:v>
                </c:pt>
              </c:numCache>
            </c:numRef>
          </c:val>
          <c:extLst>
            <c:ext xmlns:c16="http://schemas.microsoft.com/office/drawing/2014/chart" uri="{C3380CC4-5D6E-409C-BE32-E72D297353CC}">
              <c16:uniqueId val="{00000001-68AD-4BA6-B1D4-46E9D1C97A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21.99</c:v>
                </c:pt>
                <c:pt idx="1">
                  <c:v>29.47</c:v>
                </c:pt>
                <c:pt idx="2">
                  <c:v>25.57</c:v>
                </c:pt>
                <c:pt idx="3">
                  <c:v>24.47</c:v>
                </c:pt>
                <c:pt idx="4">
                  <c:v>33.200000000000003</c:v>
                </c:pt>
              </c:numCache>
            </c:numRef>
          </c:val>
          <c:smooth val="0"/>
          <c:extLst>
            <c:ext xmlns:c16="http://schemas.microsoft.com/office/drawing/2014/chart" uri="{C3380CC4-5D6E-409C-BE32-E72D297353CC}">
              <c16:uniqueId val="{00000002-68AD-4BA6-B1D4-46E9D1C97A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58-47D7-BB54-8F2E7147DA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58-47D7-BB54-8F2E7147DA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58-47D7-BB54-8F2E7147DA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58-47D7-BB54-8F2E7147DA6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458-47D7-BB54-8F2E7147DA67}"/>
            </c:ext>
          </c:extLst>
        </c:ser>
        <c:ser>
          <c:idx val="5"/>
          <c:order val="5"/>
          <c:tx>
            <c:strRef>
              <c:f>データシート!$A$32</c:f>
              <c:strCache>
                <c:ptCount val="1"/>
                <c:pt idx="0">
                  <c:v>農業集落排水事業及び個別排水処理施設整備事業特別会計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458-47D7-BB54-8F2E7147DA6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0.02</c:v>
                </c:pt>
                <c:pt idx="2">
                  <c:v>#N/A</c:v>
                </c:pt>
                <c:pt idx="3">
                  <c:v>0.01</c:v>
                </c:pt>
                <c:pt idx="4">
                  <c:v>#N/A</c:v>
                </c:pt>
                <c:pt idx="5">
                  <c:v>0</c:v>
                </c:pt>
                <c:pt idx="6">
                  <c:v>#N/A</c:v>
                </c:pt>
                <c:pt idx="7">
                  <c:v>0.01</c:v>
                </c:pt>
                <c:pt idx="8">
                  <c:v>#N/A</c:v>
                </c:pt>
                <c:pt idx="9">
                  <c:v>0.04</c:v>
                </c:pt>
              </c:numCache>
            </c:numRef>
          </c:val>
          <c:extLst>
            <c:ext xmlns:c16="http://schemas.microsoft.com/office/drawing/2014/chart" uri="{C3380CC4-5D6E-409C-BE32-E72D297353CC}">
              <c16:uniqueId val="{00000006-7458-47D7-BB54-8F2E7147DA6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0.56999999999999995</c:v>
                </c:pt>
                <c:pt idx="2">
                  <c:v>#N/A</c:v>
                </c:pt>
                <c:pt idx="3">
                  <c:v>0.26</c:v>
                </c:pt>
                <c:pt idx="4">
                  <c:v>#N/A</c:v>
                </c:pt>
                <c:pt idx="5">
                  <c:v>0.42</c:v>
                </c:pt>
                <c:pt idx="6">
                  <c:v>#N/A</c:v>
                </c:pt>
                <c:pt idx="7">
                  <c:v>0.46</c:v>
                </c:pt>
                <c:pt idx="8">
                  <c:v>#N/A</c:v>
                </c:pt>
                <c:pt idx="9">
                  <c:v>0.23</c:v>
                </c:pt>
              </c:numCache>
            </c:numRef>
          </c:val>
          <c:extLst>
            <c:ext xmlns:c16="http://schemas.microsoft.com/office/drawing/2014/chart" uri="{C3380CC4-5D6E-409C-BE32-E72D297353CC}">
              <c16:uniqueId val="{00000007-7458-47D7-BB54-8F2E7147DA6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0.89</c:v>
                </c:pt>
                <c:pt idx="2">
                  <c:v>#N/A</c:v>
                </c:pt>
                <c:pt idx="3">
                  <c:v>0.73</c:v>
                </c:pt>
                <c:pt idx="4">
                  <c:v>#N/A</c:v>
                </c:pt>
                <c:pt idx="5">
                  <c:v>0.76</c:v>
                </c:pt>
                <c:pt idx="6">
                  <c:v>#N/A</c:v>
                </c:pt>
                <c:pt idx="7">
                  <c:v>1.06</c:v>
                </c:pt>
                <c:pt idx="8">
                  <c:v>#N/A</c:v>
                </c:pt>
                <c:pt idx="9">
                  <c:v>1.36</c:v>
                </c:pt>
              </c:numCache>
            </c:numRef>
          </c:val>
          <c:extLst>
            <c:ext xmlns:c16="http://schemas.microsoft.com/office/drawing/2014/chart" uri="{C3380CC4-5D6E-409C-BE32-E72D297353CC}">
              <c16:uniqueId val="{00000008-7458-47D7-BB54-8F2E7147DA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7.98</c:v>
                </c:pt>
                <c:pt idx="2">
                  <c:v>#N/A</c:v>
                </c:pt>
                <c:pt idx="3">
                  <c:v>8.49</c:v>
                </c:pt>
                <c:pt idx="4">
                  <c:v>#N/A</c:v>
                </c:pt>
                <c:pt idx="5">
                  <c:v>9.89</c:v>
                </c:pt>
                <c:pt idx="6">
                  <c:v>#N/A</c:v>
                </c:pt>
                <c:pt idx="7">
                  <c:v>10.62</c:v>
                </c:pt>
                <c:pt idx="8">
                  <c:v>#N/A</c:v>
                </c:pt>
                <c:pt idx="9">
                  <c:v>8.2100000000000009</c:v>
                </c:pt>
              </c:numCache>
            </c:numRef>
          </c:val>
          <c:extLst>
            <c:ext xmlns:c16="http://schemas.microsoft.com/office/drawing/2014/chart" uri="{C3380CC4-5D6E-409C-BE32-E72D297353CC}">
              <c16:uniqueId val="{00000009-7458-47D7-BB54-8F2E7147DA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c:v>
                </c:pt>
                <c:pt idx="5">
                  <c:v>110</c:v>
                </c:pt>
                <c:pt idx="8">
                  <c:v>105</c:v>
                </c:pt>
                <c:pt idx="11">
                  <c:v>102</c:v>
                </c:pt>
                <c:pt idx="14">
                  <c:v>96</c:v>
                </c:pt>
              </c:numCache>
            </c:numRef>
          </c:val>
          <c:extLst>
            <c:ext xmlns:c16="http://schemas.microsoft.com/office/drawing/2014/chart" uri="{C3380CC4-5D6E-409C-BE32-E72D297353CC}">
              <c16:uniqueId val="{00000000-5356-43E4-9D46-9ACDAD9266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56-43E4-9D46-9ACDAD9266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56-43E4-9D46-9ACDAD9266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56-43E4-9D46-9ACDAD9266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40</c:v>
                </c:pt>
                <c:pt idx="3">
                  <c:v>40</c:v>
                </c:pt>
                <c:pt idx="6">
                  <c:v>40</c:v>
                </c:pt>
                <c:pt idx="9">
                  <c:v>40</c:v>
                </c:pt>
                <c:pt idx="12">
                  <c:v>40</c:v>
                </c:pt>
              </c:numCache>
            </c:numRef>
          </c:val>
          <c:extLst>
            <c:ext xmlns:c16="http://schemas.microsoft.com/office/drawing/2014/chart" uri="{C3380CC4-5D6E-409C-BE32-E72D297353CC}">
              <c16:uniqueId val="{00000004-5356-43E4-9D46-9ACDAD9266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56-43E4-9D46-9ACDAD9266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56-43E4-9D46-9ACDAD9266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56-43E4-9D46-9ACDAD9266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-79</c:v>
                </c:pt>
                <c:pt idx="2">
                  <c:v>#N/A</c:v>
                </c:pt>
                <c:pt idx="3">
                  <c:v>#N/A</c:v>
                </c:pt>
                <c:pt idx="4">
                  <c:v>-70</c:v>
                </c:pt>
                <c:pt idx="5">
                  <c:v>#N/A</c:v>
                </c:pt>
                <c:pt idx="6">
                  <c:v>#N/A</c:v>
                </c:pt>
                <c:pt idx="7">
                  <c:v>-65</c:v>
                </c:pt>
                <c:pt idx="8">
                  <c:v>#N/A</c:v>
                </c:pt>
                <c:pt idx="9">
                  <c:v>#N/A</c:v>
                </c:pt>
                <c:pt idx="10">
                  <c:v>-62</c:v>
                </c:pt>
                <c:pt idx="11">
                  <c:v>#N/A</c:v>
                </c:pt>
                <c:pt idx="12">
                  <c:v>#N/A</c:v>
                </c:pt>
                <c:pt idx="13">
                  <c:v>-56</c:v>
                </c:pt>
                <c:pt idx="14">
                  <c:v>#N/A</c:v>
                </c:pt>
              </c:numCache>
            </c:numRef>
          </c:val>
          <c:smooth val="0"/>
          <c:extLst>
            <c:ext xmlns:c16="http://schemas.microsoft.com/office/drawing/2014/chart" uri="{C3380CC4-5D6E-409C-BE32-E72D297353CC}">
              <c16:uniqueId val="{00000008-5356-43E4-9D46-9ACDAD9266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665</c:v>
                </c:pt>
                <c:pt idx="5">
                  <c:v>579</c:v>
                </c:pt>
                <c:pt idx="8">
                  <c:v>496</c:v>
                </c:pt>
                <c:pt idx="11">
                  <c:v>415</c:v>
                </c:pt>
                <c:pt idx="14">
                  <c:v>339</c:v>
                </c:pt>
              </c:numCache>
            </c:numRef>
          </c:val>
          <c:extLst>
            <c:ext xmlns:c16="http://schemas.microsoft.com/office/drawing/2014/chart" uri="{C3380CC4-5D6E-409C-BE32-E72D297353CC}">
              <c16:uniqueId val="{00000000-0DD7-4FF1-AA4F-C8C33824D1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DD7-4FF1-AA4F-C8C33824D1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4415</c:v>
                </c:pt>
                <c:pt idx="5">
                  <c:v>5233</c:v>
                </c:pt>
                <c:pt idx="8">
                  <c:v>5938</c:v>
                </c:pt>
                <c:pt idx="11">
                  <c:v>6639</c:v>
                </c:pt>
                <c:pt idx="14">
                  <c:v>7811</c:v>
                </c:pt>
              </c:numCache>
            </c:numRef>
          </c:val>
          <c:extLst>
            <c:ext xmlns:c16="http://schemas.microsoft.com/office/drawing/2014/chart" uri="{C3380CC4-5D6E-409C-BE32-E72D297353CC}">
              <c16:uniqueId val="{00000002-0DD7-4FF1-AA4F-C8C33824D1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D7-4FF1-AA4F-C8C33824D1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D7-4FF1-AA4F-C8C33824D1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D7-4FF1-AA4F-C8C33824D1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559</c:v>
                </c:pt>
                <c:pt idx="3">
                  <c:v>536</c:v>
                </c:pt>
                <c:pt idx="6">
                  <c:v>565</c:v>
                </c:pt>
                <c:pt idx="9">
                  <c:v>539</c:v>
                </c:pt>
                <c:pt idx="12">
                  <c:v>612</c:v>
                </c:pt>
              </c:numCache>
            </c:numRef>
          </c:val>
          <c:extLst>
            <c:ext xmlns:c16="http://schemas.microsoft.com/office/drawing/2014/chart" uri="{C3380CC4-5D6E-409C-BE32-E72D297353CC}">
              <c16:uniqueId val="{00000006-0DD7-4FF1-AA4F-C8C33824D1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DD7-4FF1-AA4F-C8C33824D1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249</c:v>
                </c:pt>
                <c:pt idx="3">
                  <c:v>216</c:v>
                </c:pt>
                <c:pt idx="6">
                  <c:v>182</c:v>
                </c:pt>
                <c:pt idx="9">
                  <c:v>147</c:v>
                </c:pt>
                <c:pt idx="12">
                  <c:v>110</c:v>
                </c:pt>
              </c:numCache>
            </c:numRef>
          </c:val>
          <c:extLst>
            <c:ext xmlns:c16="http://schemas.microsoft.com/office/drawing/2014/chart" uri="{C3380CC4-5D6E-409C-BE32-E72D297353CC}">
              <c16:uniqueId val="{00000008-0DD7-4FF1-AA4F-C8C33824D1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56</c:v>
                </c:pt>
                <c:pt idx="3">
                  <c:v>35</c:v>
                </c:pt>
                <c:pt idx="6">
                  <c:v>35</c:v>
                </c:pt>
                <c:pt idx="9">
                  <c:v>22</c:v>
                </c:pt>
                <c:pt idx="12">
                  <c:v>19</c:v>
                </c:pt>
              </c:numCache>
            </c:numRef>
          </c:val>
          <c:extLst>
            <c:ext xmlns:c16="http://schemas.microsoft.com/office/drawing/2014/chart" uri="{C3380CC4-5D6E-409C-BE32-E72D297353CC}">
              <c16:uniqueId val="{00000009-0DD7-4FF1-AA4F-C8C33824D1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0DD7-4FF1-AA4F-C8C33824D1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D7-4FF1-AA4F-C8C33824D1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5938</c:v>
                </c:pt>
                <c:pt idx="1">
                  <c:v>6639</c:v>
                </c:pt>
                <c:pt idx="2">
                  <c:v>7811</c:v>
                </c:pt>
              </c:numCache>
            </c:numRef>
          </c:val>
          <c:extLst>
            <c:ext xmlns:c16="http://schemas.microsoft.com/office/drawing/2014/chart" uri="{C3380CC4-5D6E-409C-BE32-E72D297353CC}">
              <c16:uniqueId val="{00000000-5D2A-4747-B881-3E352A2AE3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D2A-4747-B881-3E352A2AE3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7497</c:v>
                </c:pt>
                <c:pt idx="1">
                  <c:v>6731</c:v>
                </c:pt>
                <c:pt idx="2">
                  <c:v>6966</c:v>
                </c:pt>
              </c:numCache>
            </c:numRef>
          </c:val>
          <c:extLst>
            <c:ext xmlns:c16="http://schemas.microsoft.com/office/drawing/2014/chart" uri="{C3380CC4-5D6E-409C-BE32-E72D297353CC}">
              <c16:uniqueId val="{00000002-5D2A-4747-B881-3E352A2AE3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{A667A2D4-7EEC-4050-B9E7-E879198476EC}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43D-4B5C-96AF-842FD1F30A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{98E6AEED-89EF-4AA3-8A41-5AB3B2CE06A7}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3D-4B5C-96AF-842FD1F30A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{83D8D4D7-C106-4B92-9C47-88956EA276AF}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3D-4B5C-96AF-842FD1F30A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{2AE5FB54-CB0E-4851-B4F3-2EE46E5D1D1C}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3D-4B5C-96AF-842FD1F30A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{07813114-D399-4ED0-80D0-9B1CCA9A60FD}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3D-4B5C-96AF-842FD1F30A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{B2E95484-FBA9-4D13-81A6-DEADC4BB1583}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43D-4B5C-96AF-842FD1F30A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{AC62C795-BBC1-48E9-ABC3-292EF523F5AE}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43D-4B5C-96AF-842FD1F30A1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{3F554030-B194-4909-9675-878178C052D6}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43D-4B5C-96AF-842FD1F30A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{95780C80-BF23-4632-A9FB-EBD0B5378C9E}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43D-4B5C-96AF-842FD1F30A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53.7</c:v>
                </c:pt>
                <c:pt idx="24">
                  <c:v>47.7</c:v>
                </c:pt>
                <c:pt idx="32">
                  <c:v>48.9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43D-4B5C-96AF-842FD1F30A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{2D9115DD-5959-4525-AF59-53544BFDDD2B}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43D-4B5C-96AF-842FD1F30A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{A7EDCDC1-BA55-4654-BFC6-7C43C18406DE}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3D-4B5C-96AF-842FD1F30A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{B4D0E23F-8237-455F-B8FD-D92B4F0A2D37}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3D-4B5C-96AF-842FD1F30A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{6BF199AB-723C-4501-A85E-DF807D318A68}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3D-4B5C-96AF-842FD1F30A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{E23F8966-5D6A-4C7A-A16E-6B31535BFD21}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3D-4B5C-96AF-842FD1F30A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{D839FD65-B720-4B4A-B64D-3E3430876687}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43D-4B5C-96AF-842FD1F30A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{C1BF31DD-C927-474E-A797-64B4E627F61F}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43D-4B5C-96AF-842FD1F30A12}"/>
                </c:ext>
              </c:extLst>
            </c:dLbl>
            <c:dLbl>
              <c:idx val="24"/>
              <c:layout>
                <c:manualLayout>
                  <c:x val="-4.553866996644792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{4A4D07E3-3D8B-4512-9ADB-DC8E9D70334B}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43D-4B5C-96AF-842FD1F30A12}"/>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{EAD282B6-7AD8-494F-92CA-2DA501451B2C}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43D-4B5C-96AF-842FD1F30A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62.2</c:v>
                </c:pt>
                <c:pt idx="24">
                  <c:v>62.9</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743D-4B5C-96AF-842FD1F30A12}"/>
            </c:ext>
          </c:extLst>
        </c:ser>
        <c:dLbls>
          <c:showLegendKey val="0"/>
          <c:showVal val="1"/>
          <c:showCatName val="0"/>
          <c:showSerName val="0"/>
          <c:showPercent val="0"/>
          <c:showBubbleSize val="0"/>
        </c:dLbls>
        <c:axId val="46179840"/>
        <c:axId val="46181760"/>
      </c:scatterChart>
      <c:valAx>
        <c:axId val="46179840"/>
        <c:scaling>
          <c:orientation val="maxMin"/>
          <c:max val="63"/>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{7E523739-8537-4561-B6AF-B0FB3285E2B2}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BD3-4B2A-A28D-12A0E37D5C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{E6EBD8DE-BD1E-448D-AA0B-4FFE56817F78}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D3-4B2A-A28D-12A0E37D5C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{A8813435-9068-4DF6-B1A9-15093BF5698A}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D3-4B2A-A28D-12A0E37D5C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{97F997EC-063F-4119-BAF8-14D18FE19D67}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D3-4B2A-A28D-12A0E37D5C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{C62F0B58-7F16-44AB-83EF-31C1E2DA4474}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D3-4B2A-A28D-12A0E37D5CD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{C2E7C1DA-5B44-4D84-B79E-AA9A079B3661}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BD3-4B2A-A28D-12A0E37D5CD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{DAD5380F-44E1-4F7F-A87C-54D3A4277A50}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BD3-4B2A-A28D-12A0E37D5CD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{60DBE369-A81D-4BE4-BDA6-5C423BDBE141}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BD3-4B2A-A28D-12A0E37D5C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{D075DCFC-FCD1-4A1A-B354-64C9AFC6FD90}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BD3-4B2A-A28D-12A0E37D5C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-2.6</c:v>
                </c:pt>
                <c:pt idx="24">
                  <c:v>-2.2999999999999998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D3-4B2A-A28D-12A0E37D5C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{6DBEDC2A-CEBA-4DFA-B52B-A2A4728A058D}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BD3-4B2A-A28D-12A0E37D5C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{5AB6AB04-44DE-4BA6-A471-6397275A5829}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D3-4B2A-A28D-12A0E37D5C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{1A590889-BD8D-46DF-9500-202DB0ED1CD5}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D3-4B2A-A28D-12A0E37D5C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{7A0388BE-DDFE-4926-BB42-5A801AB7A754}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D3-4B2A-A28D-12A0E37D5C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{094CAD03-C4A4-471B-BAB0-6711D912FA74}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D3-4B2A-A28D-12A0E37D5CD2}"/>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{62C33EAA-6B98-4277-9C7D-98BAE2A9BF03}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BD3-4B2A-A28D-12A0E37D5CD2}"/>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{B6151F84-7F4D-4265-99D6-3E7DFE3C6749}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BD3-4B2A-A28D-12A0E37D5CD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{05F92C42-375E-4EC7-963D-148FA9DEF49B}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BD3-4B2A-A28D-12A0E37D5CD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{E0E45BC9-7C4D-42B6-A4DA-471DC4995E94}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BD3-4B2A-A28D-12A0E37D5C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D3-4B2A-A28D-12A0E37D5CD2}"/>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実質公債比率の分子がマイナスであり、今後も健全な状態を維持する。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充当可能基金の増加により将来負担比率の分子はマイナス続きである。将来負担額の増加を抑制し、今後も健全な状態を維持する。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新潟県刈羽村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事業精査による余剰金を財政調整基金へ積立。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財政状況を考慮しながら基金を計画的に運用する。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電源立地地域対策交付金事業基金：電源立地地域対策交付金による施設改修、維持補修等の事業又は地域公共施設（社会福祉施設等）の維持運営等の資金。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環境整備事業基金：刈羽村環境整備事業の資金。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公共用施設管理運営基金：公共用施設の管理並びに運営及びその他維持補修等の資金。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地域振興基金：村の活性化と地域振興等総合的な開発と整備を目的とした事業の資金。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電源立地地域対策交付金事業基金：交付金の減額、基金事業実施による積立金の減少。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電源立地地域対策交付金事業基金：電源立地地域対策交付金事業へ充当。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環境整備事業基金：運用益による基金の積立。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公共用施設管理運営基金：公共施設の管理並びに運営およびその他維持補修等事業へ充当。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地域振興基金：運用による基金の積立。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診療所設備維持基金：運用による基金の積立。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事業精査による余剰金を積立。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公共施設等の老朽化対策や税の減収に備え、基金の積立を予定している。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財政の状況を考慮しながら基金を運用する。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一般会計の公債費の減少により、基金は廃止。</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起債の予定がないため、積立の予定はない。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類似団体と比べ、低い数値で推移している。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年度に改定した公共施設等総合管理計画に基づき、今後も公共施設の長寿命化等に努めていく。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4526915"/>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05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04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30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452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84455</xdr:rowOff>
    </xdr:from>
    <xdr:to>
      <xdr:col>23</xdr:col>
      <xdr:colOff>136525</xdr:colOff>
      <xdr:row>28</xdr:row>
      <xdr:rowOff>14605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47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107332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456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47444</xdr:rowOff>
    </xdr:from>
    <xdr:to>
      <xdr:col>19</xdr:col>
      <xdr:colOff>187325</xdr:colOff>
      <xdr:row>27</xdr:row>
      <xdr:rowOff>149044</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46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98244</xdr:rowOff>
    </xdr:from>
    <xdr:to>
      <xdr:col>23</xdr:col>
      <xdr:colOff>85725</xdr:colOff>
      <xdr:row>27</xdr:row>
      <xdr:rowOff>135255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4727394"/>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61051</xdr:rowOff>
    </xdr:from>
    <xdr:to>
      <xdr:col>15</xdr:col>
      <xdr:colOff>187325</xdr:colOff>
      <xdr:row>28</xdr:row>
      <xdr:rowOff>162651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4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98244</xdr:rowOff>
    </xdr:from>
    <xdr:to>
      <xdr:col>19</xdr:col>
      <xdr:colOff>136525</xdr:colOff>
      <xdr:row>28</xdr:row>
      <xdr:rowOff>111851</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4727394"/>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4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165571</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445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7728</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463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将来負担額の償還財源は確保され、健全な財政状況にある。</a:t>
          </a:r>
          <a:endParaRPr lang="ja-JP" altLang="ja-JP">
            <a:effectLst/>
          </a:endParaRPr>
        </a:p>
        <a:p>
          <a:r>
            <a:rPr kumimoji="1" lang="ja-JP" altLang="ja-JP" sz="1100">
              <a:solidFill>
                <a:schemeClr val="dk1"/>
              </a:solidFill>
              <a:effectLst/>
              <a:latin typeface="+mn-lt"/>
              <a:ea typeface="+mn-ea"/>
              <a:cs typeface="+mn-cs"/>
            </a:rPr>
            <a:t>今後も将来負担額の増加を抑制し、財源の確保に努める。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4613275"/>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599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99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142765</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477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479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480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03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1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06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125696</xdr:rowOff>
    </xdr:from>
    <xdr:ext cx="469744" cy="259045"/>
    <xdr:sp macro="" textlink="">
      <xdr:nvSpPr>
        <xdr:cNvPr id="145" name="n_1aveValue債務償還比率">
          <a:extLst>
            <a:ext uri="{FF2B5EF4-FFF2-40B4-BE49-F238E27FC236}">
              <a16:creationId xmlns:a16="http://schemas.microsoft.com/office/drawing/2014/main" id="{00000000-0008-0000-0D00-000091000000}"/>
            </a:ext>
          </a:extLst>
        </xdr:cNvPr>
        <xdr:cNvSpPr txBox="1"/>
      </xdr:nvSpPr>
      <xdr:spPr>
        <a:xfrm>
          <a:off x="13836727" y="458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46" name="n_2aveValue債務償還比率">
          <a:extLst>
            <a:ext uri="{FF2B5EF4-FFF2-40B4-BE49-F238E27FC236}">
              <a16:creationId xmlns:a16="http://schemas.microsoft.com/office/drawing/2014/main" id="{00000000-0008-0000-0D00-000092000000}"/>
            </a:ext>
          </a:extLst>
        </xdr:cNvPr>
        <xdr:cNvSpPr txBox="1"/>
      </xdr:nvSpPr>
      <xdr:spPr>
        <a:xfrm>
          <a:off x="13087427" y="481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47" name="n_3aveValue債務償還比率">
          <a:extLst>
            <a:ext uri="{FF2B5EF4-FFF2-40B4-BE49-F238E27FC236}">
              <a16:creationId xmlns:a16="http://schemas.microsoft.com/office/drawing/2014/main" id="{00000000-0008-0000-0D00-000093000000}"/>
            </a:ext>
          </a:extLst>
        </xdr:cNvPr>
        <xdr:cNvSpPr txBox="1"/>
      </xdr:nvSpPr>
      <xdr:spPr>
        <a:xfrm>
          <a:off x="12325427" y="49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40797</xdr:rowOff>
    </xdr:from>
    <xdr:ext cx="469744" cy="259045"/>
    <xdr:sp macro="" textlink="">
      <xdr:nvSpPr>
        <xdr:cNvPr id="148" name="n_4aveValue債務償還比率">
          <a:extLst>
            <a:ext uri="{FF2B5EF4-FFF2-40B4-BE49-F238E27FC236}">
              <a16:creationId xmlns:a16="http://schemas.microsoft.com/office/drawing/2014/main" id="{00000000-0008-0000-0D00-000094000000}"/>
            </a:ext>
          </a:extLst>
        </xdr:cNvPr>
        <xdr:cNvSpPr txBox="1"/>
      </xdr:nvSpPr>
      <xdr:spPr>
        <a:xfrm>
          <a:off x="11563427" y="48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00000000-0008-0000-0E00-00001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00000000-0008-0000-0E00-00003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00000000-0008-0000-0E00-00003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00000000-0008-0000-0E00-00003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00000000-0008-0000-0E00-00003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00000000-0008-0000-0E00-00003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00000000-0008-0000-0E00-00003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00000000-0008-0000-0E00-00004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00000000-0008-0000-0E00-00004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00000000-0008-0000-0E00-00004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00000000-0008-0000-0E00-00004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00000000-0008-0000-0E00-00004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00000000-0008-0000-0E00-00004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00000000-0008-0000-0E00-00004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00000000-0008-0000-0E00-00004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0000000-0008-0000-0E00-00004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00000000-0008-0000-0E00-00004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F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F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00000000-0008-0000-0F00-000014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0000000-0008-0000-0F00-000015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0000000-0008-0000-0F00-000016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0000000-0008-0000-0F00-000018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00000000-0008-0000-0F00-000019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00000000-0008-0000-0F00-00001A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00000000-0008-0000-0F00-00001C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00000000-0008-0000-0F00-00001D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00000000-0008-0000-0F00-00001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00000000-0008-0000-0F00-00001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00000000-0008-0000-0F00-00003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00000000-0008-0000-0F00-00003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00000000-0008-0000-0F00-00003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00000000-0008-0000-0F00-00003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00000000-0008-0000-0F00-00003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00000000-0008-0000-0F00-00003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00000000-0008-0000-0F00-00003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00000000-0008-0000-0F00-00004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00000000-0008-0000-0F00-00004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00000000-0008-0000-0F00-00004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00000000-0008-0000-0F00-00004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00000000-0008-0000-0F00-00004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00000000-0008-0000-0F00-00004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00000000-0008-0000-0F00-00004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00000000-0008-0000-0F00-00004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0000000-0008-0000-0F00-00004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ja-JP" altLang="ja-JP" sz="1100" b="0" i="0" baseline="0">
              <a:solidFill>
                <a:schemeClr val="dk1"/>
              </a:solidFill>
              <a:effectLst/>
              <a:latin typeface="+mn-lt"/>
              <a:ea typeface="+mn-ea"/>
              <a:cs typeface="+mn-cs"/>
            </a:rPr>
            <a:t>上回る固定資産税等の税収があるため、財政力指数は</a:t>
          </a:r>
          <a:r>
            <a:rPr kumimoji="1" lang="en-US" altLang="ja-JP" sz="1100" b="0" i="0" baseline="0">
              <a:solidFill>
                <a:schemeClr val="dk1"/>
              </a:solidFill>
              <a:effectLst/>
              <a:latin typeface="+mn-lt"/>
              <a:ea typeface="+mn-ea"/>
              <a:cs typeface="+mn-cs"/>
            </a:rPr>
            <a:t>1.36</a:t>
          </a:r>
          <a:r>
            <a:rPr kumimoji="1" lang="ja-JP" altLang="ja-JP" sz="1100" b="0" i="0" baseline="0">
              <a:solidFill>
                <a:schemeClr val="dk1"/>
              </a:solidFill>
              <a:effectLst/>
              <a:latin typeface="+mn-lt"/>
              <a:ea typeface="+mn-ea"/>
              <a:cs typeface="+mn-cs"/>
            </a:rPr>
            <a:t>となっている。今後も広告収入等の推進・法定外税導入の検討等、収入の確保に努める。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8890</xdr:rowOff>
    </xdr:from>
    <xdr:to>
      <xdr:col>23</xdr:col>
      <xdr:colOff>133350</xdr:colOff>
      <xdr:row>39</xdr:row>
      <xdr:rowOff>33020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695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8890</xdr:rowOff>
    </xdr:from>
    <xdr:to>
      <xdr:col>19</xdr:col>
      <xdr:colOff>133350</xdr:colOff>
      <xdr:row>39</xdr:row>
      <xdr:rowOff>33020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8890</xdr:rowOff>
    </xdr:from>
    <xdr:to>
      <xdr:col>15</xdr:col>
      <xdr:colOff>82550</xdr:colOff>
      <xdr:row>39</xdr:row>
      <xdr:rowOff>49106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6954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49106</xdr:rowOff>
    </xdr:from>
    <xdr:to>
      <xdr:col>11</xdr:col>
      <xdr:colOff>31750</xdr:colOff>
      <xdr:row>39</xdr:row>
      <xdr:rowOff>81280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129540</xdr:rowOff>
    </xdr:from>
    <xdr:to>
      <xdr:col>23</xdr:col>
      <xdr:colOff>184150</xdr:colOff>
      <xdr:row>39</xdr:row>
      <xdr:rowOff>59690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146067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153670</xdr:rowOff>
    </xdr:from>
    <xdr:to>
      <xdr:col>19</xdr:col>
      <xdr:colOff>184150</xdr:colOff>
      <xdr:row>39</xdr:row>
      <xdr:rowOff>83820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93997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129540</xdr:rowOff>
    </xdr:from>
    <xdr:to>
      <xdr:col>15</xdr:col>
      <xdr:colOff>133350</xdr:colOff>
      <xdr:row>39</xdr:row>
      <xdr:rowOff>59690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69867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169756</xdr:rowOff>
    </xdr:from>
    <xdr:to>
      <xdr:col>11</xdr:col>
      <xdr:colOff>82550</xdr:colOff>
      <xdr:row>39</xdr:row>
      <xdr:rowOff>99906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110083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村税の収納率の向上、また、新たな一般財源の確保に努めるとともに、</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の導入推進による事務の効率化、民間委託、指定管理者制度等の活用により、経常経費の削減に努める。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122979</xdr:rowOff>
    </xdr:from>
    <xdr:to>
      <xdr:col>23</xdr:col>
      <xdr:colOff>133350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067079"/>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109855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4001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96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16298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3305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72179</xdr:rowOff>
    </xdr:from>
    <xdr:to>
      <xdr:col>23</xdr:col>
      <xdr:colOff>184150</xdr:colOff>
      <xdr:row>59</xdr:row>
      <xdr:rowOff>2329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164906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3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170832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136948</xdr:rowOff>
    </xdr:from>
    <xdr:to>
      <xdr:col>7</xdr:col>
      <xdr:colOff>31750</xdr:colOff>
      <xdr:row>62</xdr:row>
      <xdr:rowOff>67098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民間委託の推進等から人口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人当たりの人件費・物件費は類似団体平均を上回っている。各種研修等の受講により職員のスキルアップや適正な人員管理を図り、効率的な行政運営に努める。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120541</xdr:rowOff>
    </xdr:from>
    <xdr:to>
      <xdr:col>23</xdr:col>
      <xdr:colOff>133350</xdr:colOff>
      <xdr:row>81</xdr:row>
      <xdr:rowOff>122279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7991"/>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83395</xdr:rowOff>
    </xdr:from>
    <xdr:to>
      <xdr:col>19</xdr:col>
      <xdr:colOff>133350</xdr:colOff>
      <xdr:row>81</xdr:row>
      <xdr:rowOff>120541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0845"/>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35111</xdr:rowOff>
    </xdr:from>
    <xdr:to>
      <xdr:col>15</xdr:col>
      <xdr:colOff>82550</xdr:colOff>
      <xdr:row>81</xdr:row>
      <xdr:rowOff>83395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2561"/>
          <a:ext cx="8890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17787</xdr:rowOff>
    </xdr:from>
    <xdr:to>
      <xdr:col>11</xdr:col>
      <xdr:colOff>31750</xdr:colOff>
      <xdr:row>81</xdr:row>
      <xdr:rowOff>35111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5237"/>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71479</xdr:rowOff>
    </xdr:from>
    <xdr:to>
      <xdr:col>23</xdr:col>
      <xdr:colOff>184150</xdr:colOff>
      <xdr:row>82</xdr:row>
      <xdr:rowOff>1629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43556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3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69741</xdr:rowOff>
    </xdr:from>
    <xdr:to>
      <xdr:col>19</xdr:col>
      <xdr:colOff>184150</xdr:colOff>
      <xdr:row>81</xdr:row>
      <xdr:rowOff>171341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156118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4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32595</xdr:rowOff>
    </xdr:from>
    <xdr:to>
      <xdr:col>15</xdr:col>
      <xdr:colOff>133350</xdr:colOff>
      <xdr:row>81</xdr:row>
      <xdr:rowOff>134195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118972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155761</xdr:rowOff>
    </xdr:from>
    <xdr:to>
      <xdr:col>11</xdr:col>
      <xdr:colOff>82550</xdr:colOff>
      <xdr:row>81</xdr:row>
      <xdr:rowOff>85911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70688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58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138437</xdr:rowOff>
    </xdr:from>
    <xdr:to>
      <xdr:col>7</xdr:col>
      <xdr:colOff>31750</xdr:colOff>
      <xdr:row>81</xdr:row>
      <xdr:rowOff>68587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53364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4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全国町村・類似団体平均並みであり、今後も住民に理解を得られるよう給与制度の改正に努める。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144639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8035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803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89</xdr:row>
      <xdr:rowOff>110066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01005"/>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89</xdr:row>
      <xdr:rowOff>110066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29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人当たりの職員数は、類似団体平均を下回っている。今後もより適切な定員管理に努める。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68834</xdr:rowOff>
    </xdr:from>
    <xdr:to>
      <xdr:col>81</xdr:col>
      <xdr:colOff>44450</xdr:colOff>
      <xdr:row>60</xdr:row>
      <xdr:rowOff>76073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5583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20073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0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69839</xdr:rowOff>
    </xdr:from>
    <xdr:to>
      <xdr:col>77</xdr:col>
      <xdr:colOff>44450</xdr:colOff>
      <xdr:row>60</xdr:row>
      <xdr:rowOff>76073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6839"/>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67828</xdr:rowOff>
    </xdr:from>
    <xdr:to>
      <xdr:col>72</xdr:col>
      <xdr:colOff>203200</xdr:colOff>
      <xdr:row>60</xdr:row>
      <xdr:rowOff>69839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48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59785</xdr:rowOff>
    </xdr:from>
    <xdr:to>
      <xdr:col>68</xdr:col>
      <xdr:colOff>152400</xdr:colOff>
      <xdr:row>60</xdr:row>
      <xdr:rowOff>67828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678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18034</xdr:rowOff>
    </xdr:from>
    <xdr:to>
      <xdr:col>81</xdr:col>
      <xdr:colOff>95250</xdr:colOff>
      <xdr:row>60</xdr:row>
      <xdr:rowOff>119634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34561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25273</xdr:rowOff>
    </xdr:from>
    <xdr:to>
      <xdr:col>77</xdr:col>
      <xdr:colOff>95250</xdr:colOff>
      <xdr:row>60</xdr:row>
      <xdr:rowOff>126873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137050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1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19039</xdr:rowOff>
    </xdr:from>
    <xdr:to>
      <xdr:col>73</xdr:col>
      <xdr:colOff>44450</xdr:colOff>
      <xdr:row>60</xdr:row>
      <xdr:rowOff>120639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130816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17028</xdr:rowOff>
    </xdr:from>
    <xdr:to>
      <xdr:col>68</xdr:col>
      <xdr:colOff>203200</xdr:colOff>
      <xdr:row>60</xdr:row>
      <xdr:rowOff>118628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128805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8985</xdr:rowOff>
    </xdr:from>
    <xdr:to>
      <xdr:col>64</xdr:col>
      <xdr:colOff>152400</xdr:colOff>
      <xdr:row>60</xdr:row>
      <xdr:rowOff>110585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120762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実質公債費比率は、類似団体内でもトップのマイナス</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％と健全な財政状況といえる。今後も現在の健全な状況の維持に努める。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978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30057</xdr:rowOff>
    </xdr:from>
    <xdr:to>
      <xdr:col>77</xdr:col>
      <xdr:colOff>44450</xdr:colOff>
      <xdr:row>37</xdr:row>
      <xdr:rowOff>54187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737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30057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153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120244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115164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将来負担比率は、類似団体内でもトップの健全な財政状況と言える。今後も現在の健全な状況の維持に努める。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類似団体平均並みであり、今後も住民に理解を得られるよう努める。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業種の外部委託等により類似団体平均を大きく上回っており、順位も最下位である。業務のスリム化等により節制に努める。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18</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861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20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146050</xdr:rowOff>
    </xdr:from>
    <xdr:to>
      <xdr:col>82</xdr:col>
      <xdr:colOff>196850</xdr:colOff>
      <xdr:row>18</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23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138430</xdr:rowOff>
    </xdr:from>
    <xdr:to>
      <xdr:col>82</xdr:col>
      <xdr:colOff>107950</xdr:colOff>
      <xdr:row>18</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24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138430</xdr:rowOff>
    </xdr:from>
    <xdr:to>
      <xdr:col>78</xdr:col>
      <xdr:colOff>69850</xdr:colOff>
      <xdr:row>20</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2245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114300</xdr:rowOff>
    </xdr:from>
    <xdr:to>
      <xdr:col>78</xdr:col>
      <xdr:colOff>120650</xdr:colOff>
      <xdr:row>16</xdr:row>
      <xdr:rowOff>44450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20</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3807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123190</xdr:rowOff>
    </xdr:from>
    <xdr:to>
      <xdr:col>69</xdr:col>
      <xdr:colOff>92075</xdr:colOff>
      <xdr:row>20</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3807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95250</xdr:rowOff>
    </xdr:from>
    <xdr:to>
      <xdr:col>82</xdr:col>
      <xdr:colOff>158750</xdr:colOff>
      <xdr:row>19</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3827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87630</xdr:rowOff>
    </xdr:from>
    <xdr:to>
      <xdr:col>78</xdr:col>
      <xdr:colOff>120650</xdr:colOff>
      <xdr:row>19</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2557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6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160020</xdr:rowOff>
    </xdr:from>
    <xdr:to>
      <xdr:col>74</xdr:col>
      <xdr:colOff>31750</xdr:colOff>
      <xdr:row>20</xdr:row>
      <xdr:rowOff>90170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74947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50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26670</xdr:rowOff>
    </xdr:from>
    <xdr:to>
      <xdr:col>65</xdr:col>
      <xdr:colOff>53975</xdr:colOff>
      <xdr:row>20</xdr:row>
      <xdr:rowOff>128270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4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113047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54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扶助費は、類似団体平均並であり、今後も資格審査等の適正化や各種手当の見直しに努める。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1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類似団体・全国平均を下回り、今後も引き続き経費の削減に努める。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42418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538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42418</xdr:rowOff>
    </xdr:from>
    <xdr:to>
      <xdr:col>78</xdr:col>
      <xdr:colOff>69850</xdr:colOff>
      <xdr:row>55</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72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147574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22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163068</xdr:rowOff>
    </xdr:from>
    <xdr:to>
      <xdr:col>78</xdr:col>
      <xdr:colOff>120650</xdr:colOff>
      <xdr:row>55</xdr:row>
      <xdr:rowOff>93218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103395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9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補助費等は、類似団体平均を下回っている。引き続き補助金の効果を検証し、制度の見直しに努める。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060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34</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公債費は、類似団体平均を大幅に下回り、借金の少ない財政運営となっている。今後もプライマリーバランスに配慮した財政運営に努める。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58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58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58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58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19050</xdr:rowOff>
    </xdr:from>
    <xdr:to>
      <xdr:col>20</xdr:col>
      <xdr:colOff>38100</xdr:colOff>
      <xdr:row>73</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130827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全国平均を下回っているが、業務のスリム化に配慮し、今後もさらなる節約に努める。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96520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6289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267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73661</xdr:rowOff>
    </xdr:from>
    <xdr:to>
      <xdr:col>73</xdr:col>
      <xdr:colOff>180975</xdr:colOff>
      <xdr:row>77</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75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096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58437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132097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78403</xdr:rowOff>
    </xdr:from>
    <xdr:to>
      <xdr:col>29</xdr:col>
      <xdr:colOff>127000</xdr:colOff>
      <xdr:row>18</xdr:row>
      <xdr:rowOff>81089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212128"/>
          <a:ext cx="6477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78403</xdr:rowOff>
    </xdr:from>
    <xdr:to>
      <xdr:col>26</xdr:col>
      <xdr:colOff>50800</xdr:colOff>
      <xdr:row>18</xdr:row>
      <xdr:rowOff>91089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2128"/>
          <a:ext cx="698500" cy="1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91089</xdr:rowOff>
    </xdr:from>
    <xdr:to>
      <xdr:col>22</xdr:col>
      <xdr:colOff>114300</xdr:colOff>
      <xdr:row>18</xdr:row>
      <xdr:rowOff>110739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4814"/>
          <a:ext cx="698500" cy="19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110739</xdr:rowOff>
    </xdr:from>
    <xdr:to>
      <xdr:col>18</xdr:col>
      <xdr:colOff>177800</xdr:colOff>
      <xdr:row>18</xdr:row>
      <xdr:rowOff>123022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44464"/>
          <a:ext cx="698500" cy="12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30289</xdr:rowOff>
    </xdr:from>
    <xdr:to>
      <xdr:col>29</xdr:col>
      <xdr:colOff>177800</xdr:colOff>
      <xdr:row>18</xdr:row>
      <xdr:rowOff>131890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40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110316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27603</xdr:rowOff>
    </xdr:from>
    <xdr:to>
      <xdr:col>26</xdr:col>
      <xdr:colOff>101600</xdr:colOff>
      <xdr:row>18</xdr:row>
      <xdr:rowOff>129203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113980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40289</xdr:rowOff>
    </xdr:from>
    <xdr:to>
      <xdr:col>22</xdr:col>
      <xdr:colOff>165100</xdr:colOff>
      <xdr:row>18</xdr:row>
      <xdr:rowOff>141889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126666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59939</xdr:rowOff>
    </xdr:from>
    <xdr:to>
      <xdr:col>19</xdr:col>
      <xdr:colOff>38100</xdr:colOff>
      <xdr:row>18</xdr:row>
      <xdr:rowOff>161539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72222</xdr:rowOff>
    </xdr:from>
    <xdr:to>
      <xdr:col>15</xdr:col>
      <xdr:colOff>101600</xdr:colOff>
      <xdr:row>19</xdr:row>
      <xdr:rowOff>2372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0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158599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314652</xdr:rowOff>
    </xdr:from>
    <xdr:to>
      <xdr:col>29</xdr:col>
      <xdr:colOff>127000</xdr:colOff>
      <xdr:row>37</xdr:row>
      <xdr:rowOff>322099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439352"/>
          <a:ext cx="647700" cy="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322099</xdr:rowOff>
    </xdr:from>
    <xdr:to>
      <xdr:col>26</xdr:col>
      <xdr:colOff>50800</xdr:colOff>
      <xdr:row>37</xdr:row>
      <xdr:rowOff>325162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446799"/>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325162</xdr:rowOff>
    </xdr:from>
    <xdr:to>
      <xdr:col>22</xdr:col>
      <xdr:colOff>114300</xdr:colOff>
      <xdr:row>37</xdr:row>
      <xdr:rowOff>329609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449862"/>
          <a:ext cx="698500" cy="4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329609</xdr:rowOff>
    </xdr:from>
    <xdr:to>
      <xdr:col>18</xdr:col>
      <xdr:colOff>177800</xdr:colOff>
      <xdr:row>37</xdr:row>
      <xdr:rowOff>338769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54309"/>
          <a:ext cx="698500" cy="9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263852</xdr:rowOff>
    </xdr:from>
    <xdr:to>
      <xdr:col>29</xdr:col>
      <xdr:colOff>177800</xdr:colOff>
      <xdr:row>38</xdr:row>
      <xdr:rowOff>22552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8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172429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9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271299</xdr:rowOff>
    </xdr:from>
    <xdr:to>
      <xdr:col>26</xdr:col>
      <xdr:colOff>101600</xdr:colOff>
      <xdr:row>38</xdr:row>
      <xdr:rowOff>29999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95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14776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48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274362</xdr:rowOff>
    </xdr:from>
    <xdr:to>
      <xdr:col>22</xdr:col>
      <xdr:colOff>165100</xdr:colOff>
      <xdr:row>38</xdr:row>
      <xdr:rowOff>33062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39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17839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4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278809</xdr:rowOff>
    </xdr:from>
    <xdr:to>
      <xdr:col>19</xdr:col>
      <xdr:colOff>38100</xdr:colOff>
      <xdr:row>38</xdr:row>
      <xdr:rowOff>37509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40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22286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8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287969</xdr:rowOff>
    </xdr:from>
    <xdr:to>
      <xdr:col>15</xdr:col>
      <xdr:colOff>101600</xdr:colOff>
      <xdr:row>38</xdr:row>
      <xdr:rowOff>46669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41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31446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9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19679</xdr:rowOff>
    </xdr:from>
    <xdr:to>
      <xdr:col>24</xdr:col>
      <xdr:colOff>63500</xdr:colOff>
      <xdr:row>37</xdr:row>
      <xdr:rowOff>22120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63329"/>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19679</xdr:rowOff>
    </xdr:from>
    <xdr:to>
      <xdr:col>19</xdr:col>
      <xdr:colOff>177800</xdr:colOff>
      <xdr:row>37</xdr:row>
      <xdr:rowOff>31631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3329"/>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31631</xdr:rowOff>
    </xdr:from>
    <xdr:to>
      <xdr:col>15</xdr:col>
      <xdr:colOff>50800</xdr:colOff>
      <xdr:row>37</xdr:row>
      <xdr:rowOff>92635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5281"/>
          <a:ext cx="8890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74205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92635</xdr:rowOff>
    </xdr:from>
    <xdr:to>
      <xdr:col>10</xdr:col>
      <xdr:colOff>114300</xdr:colOff>
      <xdr:row>37</xdr:row>
      <xdr:rowOff>95895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628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126628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2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142770</xdr:rowOff>
    </xdr:from>
    <xdr:to>
      <xdr:col>24</xdr:col>
      <xdr:colOff>114300</xdr:colOff>
      <xdr:row>37</xdr:row>
      <xdr:rowOff>72920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121197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140329</xdr:rowOff>
    </xdr:from>
    <xdr:to>
      <xdr:col>20</xdr:col>
      <xdr:colOff>38100</xdr:colOff>
      <xdr:row>37</xdr:row>
      <xdr:rowOff>70479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61606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0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152281</xdr:rowOff>
    </xdr:from>
    <xdr:to>
      <xdr:col>15</xdr:col>
      <xdr:colOff>101600</xdr:colOff>
      <xdr:row>37</xdr:row>
      <xdr:rowOff>82431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73558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1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41835</xdr:rowOff>
    </xdr:from>
    <xdr:to>
      <xdr:col>10</xdr:col>
      <xdr:colOff>165100</xdr:colOff>
      <xdr:row>37</xdr:row>
      <xdr:rowOff>143435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134562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7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45095</xdr:rowOff>
    </xdr:from>
    <xdr:to>
      <xdr:col>6</xdr:col>
      <xdr:colOff>38100</xdr:colOff>
      <xdr:row>37</xdr:row>
      <xdr:rowOff>146695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137821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8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60558</xdr:rowOff>
    </xdr:from>
    <xdr:to>
      <xdr:col>24</xdr:col>
      <xdr:colOff>63500</xdr:colOff>
      <xdr:row>56</xdr:row>
      <xdr:rowOff>66742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61758"/>
          <a:ext cx="8382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66742</xdr:rowOff>
    </xdr:from>
    <xdr:to>
      <xdr:col>19</xdr:col>
      <xdr:colOff>177800</xdr:colOff>
      <xdr:row>56</xdr:row>
      <xdr:rowOff>102252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67942"/>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102252</xdr:rowOff>
    </xdr:from>
    <xdr:to>
      <xdr:col>15</xdr:col>
      <xdr:colOff>50800</xdr:colOff>
      <xdr:row>56</xdr:row>
      <xdr:rowOff>119221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3452"/>
          <a:ext cx="8890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119221</xdr:rowOff>
    </xdr:from>
    <xdr:to>
      <xdr:col>10</xdr:col>
      <xdr:colOff>114300</xdr:colOff>
      <xdr:row>56</xdr:row>
      <xdr:rowOff>138840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0421"/>
          <a:ext cx="8890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9758</xdr:rowOff>
    </xdr:from>
    <xdr:to>
      <xdr:col>24</xdr:col>
      <xdr:colOff>114300</xdr:colOff>
      <xdr:row>56</xdr:row>
      <xdr:rowOff>111358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32635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15942</xdr:rowOff>
    </xdr:from>
    <xdr:to>
      <xdr:col>20</xdr:col>
      <xdr:colOff>38100</xdr:colOff>
      <xdr:row>56</xdr:row>
      <xdr:rowOff>117542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134069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9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51452</xdr:rowOff>
    </xdr:from>
    <xdr:to>
      <xdr:col>15</xdr:col>
      <xdr:colOff>101600</xdr:colOff>
      <xdr:row>56</xdr:row>
      <xdr:rowOff>153052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169579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68421</xdr:rowOff>
    </xdr:from>
    <xdr:to>
      <xdr:col>10</xdr:col>
      <xdr:colOff>165100</xdr:colOff>
      <xdr:row>56</xdr:row>
      <xdr:rowOff>170021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15098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4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88040</xdr:rowOff>
    </xdr:from>
    <xdr:to>
      <xdr:col>6</xdr:col>
      <xdr:colOff>38100</xdr:colOff>
      <xdr:row>57</xdr:row>
      <xdr:rowOff>18190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34717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6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126975</xdr:rowOff>
    </xdr:from>
    <xdr:to>
      <xdr:col>24</xdr:col>
      <xdr:colOff>63500</xdr:colOff>
      <xdr:row>77</xdr:row>
      <xdr:rowOff>136131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28625"/>
          <a:ext cx="8382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126975</xdr:rowOff>
    </xdr:from>
    <xdr:to>
      <xdr:col>19</xdr:col>
      <xdr:colOff>177800</xdr:colOff>
      <xdr:row>78</xdr:row>
      <xdr:rowOff>7773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28625"/>
          <a:ext cx="889000" cy="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7773</xdr:rowOff>
    </xdr:from>
    <xdr:to>
      <xdr:col>15</xdr:col>
      <xdr:colOff>50800</xdr:colOff>
      <xdr:row>78</xdr:row>
      <xdr:rowOff>44362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0873"/>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44362</xdr:rowOff>
    </xdr:from>
    <xdr:to>
      <xdr:col>10</xdr:col>
      <xdr:colOff>114300</xdr:colOff>
      <xdr:row>78</xdr:row>
      <xdr:rowOff>53936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7462"/>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85331</xdr:rowOff>
    </xdr:from>
    <xdr:to>
      <xdr:col>24</xdr:col>
      <xdr:colOff>114300</xdr:colOff>
      <xdr:row>78</xdr:row>
      <xdr:rowOff>15481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63758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76175</xdr:rowOff>
    </xdr:from>
    <xdr:to>
      <xdr:col>20</xdr:col>
      <xdr:colOff>38100</xdr:colOff>
      <xdr:row>78</xdr:row>
      <xdr:rowOff>6325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168902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128423</xdr:rowOff>
    </xdr:from>
    <xdr:to>
      <xdr:col>15</xdr:col>
      <xdr:colOff>101600</xdr:colOff>
      <xdr:row>78</xdr:row>
      <xdr:rowOff>58573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49700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165012</xdr:rowOff>
    </xdr:from>
    <xdr:to>
      <xdr:col>10</xdr:col>
      <xdr:colOff>165100</xdr:colOff>
      <xdr:row>78</xdr:row>
      <xdr:rowOff>95162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86289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3136</xdr:rowOff>
    </xdr:from>
    <xdr:to>
      <xdr:col>6</xdr:col>
      <xdr:colOff>38100</xdr:colOff>
      <xdr:row>78</xdr:row>
      <xdr:rowOff>104736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95863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4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149453</xdr:rowOff>
    </xdr:from>
    <xdr:to>
      <xdr:col>24</xdr:col>
      <xdr:colOff>63500</xdr:colOff>
      <xdr:row>97</xdr:row>
      <xdr:rowOff>138295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608653"/>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149453</xdr:rowOff>
    </xdr:from>
    <xdr:to>
      <xdr:col>19</xdr:col>
      <xdr:colOff>177800</xdr:colOff>
      <xdr:row>98</xdr:row>
      <xdr:rowOff>23746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08653"/>
          <a:ext cx="889000" cy="2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150302</xdr:rowOff>
    </xdr:from>
    <xdr:to>
      <xdr:col>15</xdr:col>
      <xdr:colOff>50800</xdr:colOff>
      <xdr:row>98</xdr:row>
      <xdr:rowOff>23746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80952"/>
          <a:ext cx="88900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150302</xdr:rowOff>
    </xdr:from>
    <xdr:to>
      <xdr:col>10</xdr:col>
      <xdr:colOff>114300</xdr:colOff>
      <xdr:row>97</xdr:row>
      <xdr:rowOff>168101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0952"/>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87495</xdr:rowOff>
    </xdr:from>
    <xdr:to>
      <xdr:col>24</xdr:col>
      <xdr:colOff>114300</xdr:colOff>
      <xdr:row>98</xdr:row>
      <xdr:rowOff>17645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65922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98653</xdr:rowOff>
    </xdr:from>
    <xdr:to>
      <xdr:col>20</xdr:col>
      <xdr:colOff>38100</xdr:colOff>
      <xdr:row>97</xdr:row>
      <xdr:rowOff>28803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19930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144396</xdr:rowOff>
    </xdr:from>
    <xdr:to>
      <xdr:col>15</xdr:col>
      <xdr:colOff>101600</xdr:colOff>
      <xdr:row>98</xdr:row>
      <xdr:rowOff>74546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65673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99502</xdr:rowOff>
    </xdr:from>
    <xdr:to>
      <xdr:col>10</xdr:col>
      <xdr:colOff>165100</xdr:colOff>
      <xdr:row>98</xdr:row>
      <xdr:rowOff>29652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20779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117301</xdr:rowOff>
    </xdr:from>
    <xdr:to>
      <xdr:col>6</xdr:col>
      <xdr:colOff>38100</xdr:colOff>
      <xdr:row>98</xdr:row>
      <xdr:rowOff>47451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38578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159929</xdr:rowOff>
    </xdr:from>
    <xdr:to>
      <xdr:col>55</xdr:col>
      <xdr:colOff>0</xdr:colOff>
      <xdr:row>39</xdr:row>
      <xdr:rowOff>5983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75029"/>
          <a:ext cx="8382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46989</xdr:rowOff>
    </xdr:from>
    <xdr:to>
      <xdr:col>50</xdr:col>
      <xdr:colOff>114300</xdr:colOff>
      <xdr:row>38</xdr:row>
      <xdr:rowOff>159929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90639"/>
          <a:ext cx="889000" cy="28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46989</xdr:rowOff>
    </xdr:from>
    <xdr:to>
      <xdr:col>45</xdr:col>
      <xdr:colOff>177800</xdr:colOff>
      <xdr:row>39</xdr:row>
      <xdr:rowOff>26110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90639"/>
          <a:ext cx="889000" cy="3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26110</xdr:rowOff>
    </xdr:from>
    <xdr:to>
      <xdr:col>41</xdr:col>
      <xdr:colOff>50800</xdr:colOff>
      <xdr:row>39</xdr:row>
      <xdr:rowOff>39601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712660"/>
          <a:ext cx="889000" cy="1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126633</xdr:rowOff>
    </xdr:from>
    <xdr:to>
      <xdr:col>55</xdr:col>
      <xdr:colOff>50800</xdr:colOff>
      <xdr:row>39</xdr:row>
      <xdr:rowOff>56783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6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41560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109129</xdr:rowOff>
    </xdr:from>
    <xdr:to>
      <xdr:col>50</xdr:col>
      <xdr:colOff>165100</xdr:colOff>
      <xdr:row>39</xdr:row>
      <xdr:rowOff>39279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30406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71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167639</xdr:rowOff>
    </xdr:from>
    <xdr:to>
      <xdr:col>46</xdr:col>
      <xdr:colOff>38100</xdr:colOff>
      <xdr:row>37</xdr:row>
      <xdr:rowOff>97789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114316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11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146760</xdr:rowOff>
    </xdr:from>
    <xdr:to>
      <xdr:col>41</xdr:col>
      <xdr:colOff>101600</xdr:colOff>
      <xdr:row>39</xdr:row>
      <xdr:rowOff>76910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68037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7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160251</xdr:rowOff>
    </xdr:from>
    <xdr:to>
      <xdr:col>36</xdr:col>
      <xdr:colOff>165100</xdr:colOff>
      <xdr:row>39</xdr:row>
      <xdr:rowOff>90401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81528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7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157207</xdr:rowOff>
    </xdr:from>
    <xdr:to>
      <xdr:col>55</xdr:col>
      <xdr:colOff>0</xdr:colOff>
      <xdr:row>58</xdr:row>
      <xdr:rowOff>68859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58407"/>
          <a:ext cx="838200" cy="2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157207</xdr:rowOff>
    </xdr:from>
    <xdr:to>
      <xdr:col>50</xdr:col>
      <xdr:colOff>114300</xdr:colOff>
      <xdr:row>57</xdr:row>
      <xdr:rowOff>96312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58407"/>
          <a:ext cx="889000" cy="1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124448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93004</xdr:rowOff>
    </xdr:from>
    <xdr:to>
      <xdr:col>45</xdr:col>
      <xdr:colOff>177800</xdr:colOff>
      <xdr:row>57</xdr:row>
      <xdr:rowOff>96312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65654"/>
          <a:ext cx="889000" cy="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93004</xdr:rowOff>
    </xdr:from>
    <xdr:to>
      <xdr:col>41</xdr:col>
      <xdr:colOff>50800</xdr:colOff>
      <xdr:row>58</xdr:row>
      <xdr:rowOff>89031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65654"/>
          <a:ext cx="889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6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18059</xdr:rowOff>
    </xdr:from>
    <xdr:to>
      <xdr:col>55</xdr:col>
      <xdr:colOff>50800</xdr:colOff>
      <xdr:row>58</xdr:row>
      <xdr:rowOff>119659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167936</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4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106407</xdr:rowOff>
    </xdr:from>
    <xdr:to>
      <xdr:col>50</xdr:col>
      <xdr:colOff>165100</xdr:colOff>
      <xdr:row>57</xdr:row>
      <xdr:rowOff>36557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53084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4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45512</xdr:rowOff>
    </xdr:from>
    <xdr:to>
      <xdr:col>46</xdr:col>
      <xdr:colOff>38100</xdr:colOff>
      <xdr:row>57</xdr:row>
      <xdr:rowOff>147112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163639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59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42204</xdr:rowOff>
    </xdr:from>
    <xdr:to>
      <xdr:col>41</xdr:col>
      <xdr:colOff>101600</xdr:colOff>
      <xdr:row>57</xdr:row>
      <xdr:rowOff>143804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160331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59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38231</xdr:rowOff>
    </xdr:from>
    <xdr:to>
      <xdr:col>36</xdr:col>
      <xdr:colOff>165100</xdr:colOff>
      <xdr:row>58</xdr:row>
      <xdr:rowOff>139831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130958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1007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158279</xdr:rowOff>
    </xdr:from>
    <xdr:to>
      <xdr:col>55</xdr:col>
      <xdr:colOff>0</xdr:colOff>
      <xdr:row>79</xdr:row>
      <xdr:rowOff>41473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31379"/>
          <a:ext cx="838200" cy="5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139680</xdr:rowOff>
    </xdr:from>
    <xdr:to>
      <xdr:col>50</xdr:col>
      <xdr:colOff>114300</xdr:colOff>
      <xdr:row>79</xdr:row>
      <xdr:rowOff>41473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12780"/>
          <a:ext cx="889000" cy="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45701</xdr:rowOff>
    </xdr:from>
    <xdr:to>
      <xdr:col>45</xdr:col>
      <xdr:colOff>177800</xdr:colOff>
      <xdr:row>78</xdr:row>
      <xdr:rowOff>139680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18801"/>
          <a:ext cx="889000" cy="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45701</xdr:rowOff>
    </xdr:from>
    <xdr:to>
      <xdr:col>41</xdr:col>
      <xdr:colOff>50800</xdr:colOff>
      <xdr:row>79</xdr:row>
      <xdr:rowOff>43799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18801"/>
          <a:ext cx="889000" cy="16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107479</xdr:rowOff>
    </xdr:from>
    <xdr:to>
      <xdr:col>55</xdr:col>
      <xdr:colOff>50800</xdr:colOff>
      <xdr:row>79</xdr:row>
      <xdr:rowOff>37629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22406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162123</xdr:rowOff>
    </xdr:from>
    <xdr:to>
      <xdr:col>50</xdr:col>
      <xdr:colOff>165100</xdr:colOff>
      <xdr:row>79</xdr:row>
      <xdr:rowOff>92273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83400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2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88880</xdr:rowOff>
    </xdr:from>
    <xdr:to>
      <xdr:col>46</xdr:col>
      <xdr:colOff>38100</xdr:colOff>
      <xdr:row>79</xdr:row>
      <xdr:rowOff>19030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10157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5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166351</xdr:rowOff>
    </xdr:from>
    <xdr:to>
      <xdr:col>41</xdr:col>
      <xdr:colOff>101600</xdr:colOff>
      <xdr:row>78</xdr:row>
      <xdr:rowOff>96501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113028</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314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164449</xdr:rowOff>
    </xdr:from>
    <xdr:to>
      <xdr:col>36</xdr:col>
      <xdr:colOff>165100</xdr:colOff>
      <xdr:row>79</xdr:row>
      <xdr:rowOff>94599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85726</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83017" y="13630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8046</xdr:rowOff>
    </xdr:from>
    <xdr:to>
      <xdr:col>55</xdr:col>
      <xdr:colOff>0</xdr:colOff>
      <xdr:row>97</xdr:row>
      <xdr:rowOff>105573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5781446"/>
          <a:ext cx="838200" cy="9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8046</xdr:rowOff>
    </xdr:from>
    <xdr:to>
      <xdr:col>50</xdr:col>
      <xdr:colOff>114300</xdr:colOff>
      <xdr:row>95</xdr:row>
      <xdr:rowOff>9852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5781446"/>
          <a:ext cx="889000" cy="5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3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9852</xdr:rowOff>
    </xdr:from>
    <xdr:to>
      <xdr:col>45</xdr:col>
      <xdr:colOff>177800</xdr:colOff>
      <xdr:row>95</xdr:row>
      <xdr:rowOff>148135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297602"/>
          <a:ext cx="889000" cy="1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5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148135</xdr:rowOff>
    </xdr:from>
    <xdr:to>
      <xdr:col>41</xdr:col>
      <xdr:colOff>50800</xdr:colOff>
      <xdr:row>96</xdr:row>
      <xdr:rowOff>21126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435885"/>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54773</xdr:rowOff>
    </xdr:from>
    <xdr:to>
      <xdr:col>55</xdr:col>
      <xdr:colOff>50800</xdr:colOff>
      <xdr:row>97</xdr:row>
      <xdr:rowOff>156373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33200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128696</xdr:rowOff>
    </xdr:from>
    <xdr:to>
      <xdr:col>50</xdr:col>
      <xdr:colOff>165100</xdr:colOff>
      <xdr:row>92</xdr:row>
      <xdr:rowOff>58846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7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75373</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50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130502</xdr:rowOff>
    </xdr:from>
    <xdr:to>
      <xdr:col>46</xdr:col>
      <xdr:colOff>38100</xdr:colOff>
      <xdr:row>95</xdr:row>
      <xdr:rowOff>60652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77179</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602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97335</xdr:rowOff>
    </xdr:from>
    <xdr:to>
      <xdr:col>41</xdr:col>
      <xdr:colOff>101600</xdr:colOff>
      <xdr:row>96</xdr:row>
      <xdr:rowOff>27485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18612</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64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141776</xdr:rowOff>
    </xdr:from>
    <xdr:to>
      <xdr:col>36</xdr:col>
      <xdr:colOff>165100</xdr:colOff>
      <xdr:row>96</xdr:row>
      <xdr:rowOff>71926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63053</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652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138125</xdr:rowOff>
    </xdr:from>
    <xdr:to>
      <xdr:col>85</xdr:col>
      <xdr:colOff>127000</xdr:colOff>
      <xdr:row>78</xdr:row>
      <xdr:rowOff>138131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511225"/>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138131</xdr:rowOff>
    </xdr:from>
    <xdr:to>
      <xdr:col>81</xdr:col>
      <xdr:colOff>50800</xdr:colOff>
      <xdr:row>78</xdr:row>
      <xdr:rowOff>138157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11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138157</xdr:rowOff>
    </xdr:from>
    <xdr:to>
      <xdr:col>76</xdr:col>
      <xdr:colOff>114300</xdr:colOff>
      <xdr:row>78</xdr:row>
      <xdr:rowOff>138184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11257"/>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138027</xdr:rowOff>
    </xdr:from>
    <xdr:to>
      <xdr:col>71</xdr:col>
      <xdr:colOff>177800</xdr:colOff>
      <xdr:row>78</xdr:row>
      <xdr:rowOff>138184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511127"/>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87325</xdr:rowOff>
    </xdr:from>
    <xdr:to>
      <xdr:col>85</xdr:col>
      <xdr:colOff>177800</xdr:colOff>
      <xdr:row>79</xdr:row>
      <xdr:rowOff>17475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2252</xdr:rowOff>
    </xdr:from>
    <xdr:ext cx="378565"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7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87331</xdr:rowOff>
    </xdr:from>
    <xdr:to>
      <xdr:col>81</xdr:col>
      <xdr:colOff>101600</xdr:colOff>
      <xdr:row>79</xdr:row>
      <xdr:rowOff>17481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8608</xdr:rowOff>
    </xdr:from>
    <xdr:ext cx="378565"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2017" y="13553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87357</xdr:rowOff>
    </xdr:from>
    <xdr:to>
      <xdr:col>76</xdr:col>
      <xdr:colOff>165100</xdr:colOff>
      <xdr:row>79</xdr:row>
      <xdr:rowOff>17507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8634</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3017" y="1355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87384</xdr:rowOff>
    </xdr:from>
    <xdr:to>
      <xdr:col>72</xdr:col>
      <xdr:colOff>38100</xdr:colOff>
      <xdr:row>79</xdr:row>
      <xdr:rowOff>17534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8661</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4017" y="1355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87227</xdr:rowOff>
    </xdr:from>
    <xdr:to>
      <xdr:col>67</xdr:col>
      <xdr:colOff>101600</xdr:colOff>
      <xdr:row>79</xdr:row>
      <xdr:rowOff>17377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6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8504</xdr:rowOff>
    </xdr:from>
    <xdr:ext cx="378565"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5017" y="13553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94934</xdr:rowOff>
    </xdr:from>
    <xdr:to>
      <xdr:col>85</xdr:col>
      <xdr:colOff>127000</xdr:colOff>
      <xdr:row>95</xdr:row>
      <xdr:rowOff>60309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039784"/>
          <a:ext cx="838200" cy="30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58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60309</xdr:rowOff>
    </xdr:from>
    <xdr:to>
      <xdr:col>81</xdr:col>
      <xdr:colOff>50800</xdr:colOff>
      <xdr:row>95</xdr:row>
      <xdr:rowOff>71176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48059"/>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71176</xdr:rowOff>
    </xdr:from>
    <xdr:to>
      <xdr:col>76</xdr:col>
      <xdr:colOff>114300</xdr:colOff>
      <xdr:row>96</xdr:row>
      <xdr:rowOff>47220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358926"/>
          <a:ext cx="889000" cy="14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149509</xdr:rowOff>
    </xdr:from>
    <xdr:to>
      <xdr:col>71</xdr:col>
      <xdr:colOff>177800</xdr:colOff>
      <xdr:row>96</xdr:row>
      <xdr:rowOff>47220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437259"/>
          <a:ext cx="889000" cy="6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139834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44134</xdr:rowOff>
    </xdr:from>
    <xdr:to>
      <xdr:col>85</xdr:col>
      <xdr:colOff>177800</xdr:colOff>
      <xdr:row>93</xdr:row>
      <xdr:rowOff>145734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9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67011</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84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9509</xdr:rowOff>
    </xdr:from>
    <xdr:to>
      <xdr:col>81</xdr:col>
      <xdr:colOff>101600</xdr:colOff>
      <xdr:row>95</xdr:row>
      <xdr:rowOff>111109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127636</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07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20376</xdr:rowOff>
    </xdr:from>
    <xdr:to>
      <xdr:col>76</xdr:col>
      <xdr:colOff>165100</xdr:colOff>
      <xdr:row>95</xdr:row>
      <xdr:rowOff>121976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138503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08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167870</xdr:rowOff>
    </xdr:from>
    <xdr:to>
      <xdr:col>72</xdr:col>
      <xdr:colOff>38100</xdr:colOff>
      <xdr:row>96</xdr:row>
      <xdr:rowOff>98020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114547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2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98709</xdr:rowOff>
    </xdr:from>
    <xdr:to>
      <xdr:col>67</xdr:col>
      <xdr:colOff>101600</xdr:colOff>
      <xdr:row>96</xdr:row>
      <xdr:rowOff>28859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3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45386</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16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102776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9532526"/>
          <a:ext cx="1269" cy="68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49453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93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102776</xdr:rowOff>
    </xdr:from>
    <xdr:to>
      <xdr:col>116</xdr:col>
      <xdr:colOff>152400</xdr:colOff>
      <xdr:row>55</xdr:row>
      <xdr:rowOff>102776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953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94372</xdr:rowOff>
    </xdr:from>
    <xdr:to>
      <xdr:col>116</xdr:col>
      <xdr:colOff>63500</xdr:colOff>
      <xdr:row>56</xdr:row>
      <xdr:rowOff>77684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524122"/>
          <a:ext cx="8382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135907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8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147298</xdr:rowOff>
    </xdr:from>
    <xdr:to>
      <xdr:col>111</xdr:col>
      <xdr:colOff>177800</xdr:colOff>
      <xdr:row>55</xdr:row>
      <xdr:rowOff>94372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234148"/>
          <a:ext cx="889000" cy="28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151700</xdr:rowOff>
    </xdr:from>
    <xdr:to>
      <xdr:col>112</xdr:col>
      <xdr:colOff>38100</xdr:colOff>
      <xdr:row>59</xdr:row>
      <xdr:rowOff>81850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9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72977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67691</xdr:rowOff>
    </xdr:from>
    <xdr:to>
      <xdr:col>107</xdr:col>
      <xdr:colOff>50800</xdr:colOff>
      <xdr:row>53</xdr:row>
      <xdr:rowOff>147298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8983091"/>
          <a:ext cx="889000" cy="25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47254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39170</xdr:rowOff>
    </xdr:from>
    <xdr:to>
      <xdr:col>102</xdr:col>
      <xdr:colOff>114300</xdr:colOff>
      <xdr:row>52</xdr:row>
      <xdr:rowOff>67691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8783120"/>
          <a:ext cx="889000" cy="19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59</xdr:row>
      <xdr:rowOff>21683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101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21041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101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26884</xdr:rowOff>
    </xdr:from>
    <xdr:to>
      <xdr:col>116</xdr:col>
      <xdr:colOff>114300</xdr:colOff>
      <xdr:row>56</xdr:row>
      <xdr:rowOff>128484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49761</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4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43572</xdr:rowOff>
    </xdr:from>
    <xdr:to>
      <xdr:col>112</xdr:col>
      <xdr:colOff>38100</xdr:colOff>
      <xdr:row>55</xdr:row>
      <xdr:rowOff>145172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4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161699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2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96498</xdr:rowOff>
    </xdr:from>
    <xdr:to>
      <xdr:col>107</xdr:col>
      <xdr:colOff>101600</xdr:colOff>
      <xdr:row>54</xdr:row>
      <xdr:rowOff>26648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1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43175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895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16891</xdr:rowOff>
    </xdr:from>
    <xdr:to>
      <xdr:col>102</xdr:col>
      <xdr:colOff>165100</xdr:colOff>
      <xdr:row>52</xdr:row>
      <xdr:rowOff>118491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89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50</xdr:row>
      <xdr:rowOff>135018</xdr:rowOff>
    </xdr:from>
    <xdr:ext cx="59901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45795" y="870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159820</xdr:rowOff>
    </xdr:from>
    <xdr:to>
      <xdr:col>98</xdr:col>
      <xdr:colOff>38100</xdr:colOff>
      <xdr:row>51</xdr:row>
      <xdr:rowOff>89970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87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106497</xdr:rowOff>
    </xdr:from>
    <xdr:ext cx="59901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56795" y="850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81919</xdr:rowOff>
    </xdr:from>
    <xdr:to>
      <xdr:col>116</xdr:col>
      <xdr:colOff>63500</xdr:colOff>
      <xdr:row>76</xdr:row>
      <xdr:rowOff>121608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12119"/>
          <a:ext cx="8382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104522</xdr:rowOff>
    </xdr:from>
    <xdr:to>
      <xdr:col>111</xdr:col>
      <xdr:colOff>177800</xdr:colOff>
      <xdr:row>76</xdr:row>
      <xdr:rowOff>121608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34722"/>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69424</xdr:rowOff>
    </xdr:from>
    <xdr:to>
      <xdr:col>107</xdr:col>
      <xdr:colOff>50800</xdr:colOff>
      <xdr:row>76</xdr:row>
      <xdr:rowOff>104522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9624"/>
          <a:ext cx="8890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88489</xdr:rowOff>
    </xdr:from>
    <xdr:to>
      <xdr:col>102</xdr:col>
      <xdr:colOff>114300</xdr:colOff>
      <xdr:row>76</xdr:row>
      <xdr:rowOff>69424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47239"/>
          <a:ext cx="889000" cy="15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31119</xdr:rowOff>
    </xdr:from>
    <xdr:to>
      <xdr:col>116</xdr:col>
      <xdr:colOff>114300</xdr:colOff>
      <xdr:row>76</xdr:row>
      <xdr:rowOff>132719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9546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70808</xdr:rowOff>
    </xdr:from>
    <xdr:to>
      <xdr:col>112</xdr:col>
      <xdr:colOff>38100</xdr:colOff>
      <xdr:row>77</xdr:row>
      <xdr:rowOff>958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163535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53722</xdr:rowOff>
    </xdr:from>
    <xdr:to>
      <xdr:col>107</xdr:col>
      <xdr:colOff>101600</xdr:colOff>
      <xdr:row>76</xdr:row>
      <xdr:rowOff>155322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146449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18624</xdr:rowOff>
    </xdr:from>
    <xdr:to>
      <xdr:col>102</xdr:col>
      <xdr:colOff>165100</xdr:colOff>
      <xdr:row>76</xdr:row>
      <xdr:rowOff>120224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111351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37689</xdr:rowOff>
    </xdr:from>
    <xdr:to>
      <xdr:col>98</xdr:col>
      <xdr:colOff>38100</xdr:colOff>
      <xdr:row>75</xdr:row>
      <xdr:rowOff>139289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155816</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67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住民一人当たりの公債費が少なく、積立金が多い健全な財政といえる。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 が業種の外部委託等により類似団体平均を大きく上回っている。業務のスリム化等により節制に努める。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普通建設事業費は、施設改修工事が継続事業として計上したが執行がなかったため、令和４年度は低下している。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今後も、より一層の安定財政を目指す。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新潟県刈羽村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4,351
4,320
26.27
6,514,935
6,136,527
281,955
3,431,377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133585</xdr:rowOff>
    </xdr:from>
    <xdr:to>
      <xdr:col>24</xdr:col>
      <xdr:colOff>63500</xdr:colOff>
      <xdr:row>36</xdr:row>
      <xdr:rowOff>148930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05785"/>
          <a:ext cx="8382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148930</xdr:rowOff>
    </xdr:from>
    <xdr:to>
      <xdr:col>19</xdr:col>
      <xdr:colOff>177800</xdr:colOff>
      <xdr:row>36</xdr:row>
      <xdr:rowOff>153359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21130"/>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153359</xdr:rowOff>
    </xdr:from>
    <xdr:to>
      <xdr:col>15</xdr:col>
      <xdr:colOff>50800</xdr:colOff>
      <xdr:row>36</xdr:row>
      <xdr:rowOff>153359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255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153359</xdr:rowOff>
    </xdr:from>
    <xdr:to>
      <xdr:col>10</xdr:col>
      <xdr:colOff>114300</xdr:colOff>
      <xdr:row>36</xdr:row>
      <xdr:rowOff>156788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2555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82785</xdr:rowOff>
    </xdr:from>
    <xdr:to>
      <xdr:col>24</xdr:col>
      <xdr:colOff>114300</xdr:colOff>
      <xdr:row>37</xdr:row>
      <xdr:rowOff>12935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105662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98130</xdr:rowOff>
    </xdr:from>
    <xdr:to>
      <xdr:col>20</xdr:col>
      <xdr:colOff>38100</xdr:colOff>
      <xdr:row>37</xdr:row>
      <xdr:rowOff>28280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44807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102559</xdr:rowOff>
    </xdr:from>
    <xdr:to>
      <xdr:col>15</xdr:col>
      <xdr:colOff>101600</xdr:colOff>
      <xdr:row>37</xdr:row>
      <xdr:rowOff>32709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49236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102559</xdr:rowOff>
    </xdr:from>
    <xdr:to>
      <xdr:col>10</xdr:col>
      <xdr:colOff>165100</xdr:colOff>
      <xdr:row>37</xdr:row>
      <xdr:rowOff>32709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49236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105988</xdr:rowOff>
    </xdr:from>
    <xdr:to>
      <xdr:col>6</xdr:col>
      <xdr:colOff>38100</xdr:colOff>
      <xdr:row>37</xdr:row>
      <xdr:rowOff>36138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52665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20751</xdr:rowOff>
    </xdr:from>
    <xdr:to>
      <xdr:col>24</xdr:col>
      <xdr:colOff>63500</xdr:colOff>
      <xdr:row>57</xdr:row>
      <xdr:rowOff>675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621951"/>
          <a:ext cx="838200" cy="15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105694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06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73230</xdr:rowOff>
    </xdr:from>
    <xdr:to>
      <xdr:col>19</xdr:col>
      <xdr:colOff>177800</xdr:colOff>
      <xdr:row>57</xdr:row>
      <xdr:rowOff>675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674430"/>
          <a:ext cx="889000" cy="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73230</xdr:rowOff>
    </xdr:from>
    <xdr:to>
      <xdr:col>15</xdr:col>
      <xdr:colOff>50800</xdr:colOff>
      <xdr:row>57</xdr:row>
      <xdr:rowOff>92573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674430"/>
          <a:ext cx="889000" cy="1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7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53754</xdr:rowOff>
    </xdr:from>
    <xdr:to>
      <xdr:col>10</xdr:col>
      <xdr:colOff>114300</xdr:colOff>
      <xdr:row>57</xdr:row>
      <xdr:rowOff>92573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826404"/>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166082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93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141401</xdr:rowOff>
    </xdr:from>
    <xdr:to>
      <xdr:col>24</xdr:col>
      <xdr:colOff>114300</xdr:colOff>
      <xdr:row>56</xdr:row>
      <xdr:rowOff>71551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5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164278</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2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121325</xdr:rowOff>
    </xdr:from>
    <xdr:to>
      <xdr:col>20</xdr:col>
      <xdr:colOff>38100</xdr:colOff>
      <xdr:row>57</xdr:row>
      <xdr:rowOff>51475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42602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8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22430</xdr:rowOff>
    </xdr:from>
    <xdr:to>
      <xdr:col>15</xdr:col>
      <xdr:colOff>101600</xdr:colOff>
      <xdr:row>56</xdr:row>
      <xdr:rowOff>124030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140557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39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41773</xdr:rowOff>
    </xdr:from>
    <xdr:to>
      <xdr:col>10</xdr:col>
      <xdr:colOff>165100</xdr:colOff>
      <xdr:row>57</xdr:row>
      <xdr:rowOff>143373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159900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5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2954</xdr:rowOff>
    </xdr:from>
    <xdr:to>
      <xdr:col>6</xdr:col>
      <xdr:colOff>38100</xdr:colOff>
      <xdr:row>57</xdr:row>
      <xdr:rowOff>104554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7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121081</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55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25217</xdr:rowOff>
    </xdr:from>
    <xdr:to>
      <xdr:col>24</xdr:col>
      <xdr:colOff>63500</xdr:colOff>
      <xdr:row>76</xdr:row>
      <xdr:rowOff>3175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541067"/>
          <a:ext cx="838200" cy="49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25217</xdr:rowOff>
    </xdr:from>
    <xdr:to>
      <xdr:col>19</xdr:col>
      <xdr:colOff>177800</xdr:colOff>
      <xdr:row>74</xdr:row>
      <xdr:rowOff>164476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41067"/>
          <a:ext cx="889000" cy="31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6732</xdr:rowOff>
    </xdr:from>
    <xdr:to>
      <xdr:col>15</xdr:col>
      <xdr:colOff>50800</xdr:colOff>
      <xdr:row>74</xdr:row>
      <xdr:rowOff>164476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522582"/>
          <a:ext cx="889000" cy="3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6732</xdr:rowOff>
    </xdr:from>
    <xdr:to>
      <xdr:col>10</xdr:col>
      <xdr:colOff>114300</xdr:colOff>
      <xdr:row>76</xdr:row>
      <xdr:rowOff>145648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22582"/>
          <a:ext cx="889000" cy="65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123826</xdr:rowOff>
    </xdr:from>
    <xdr:to>
      <xdr:col>24</xdr:col>
      <xdr:colOff>114300</xdr:colOff>
      <xdr:row>76</xdr:row>
      <xdr:rowOff>53975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825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102253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6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145867</xdr:rowOff>
    </xdr:from>
    <xdr:to>
      <xdr:col>20</xdr:col>
      <xdr:colOff>38100</xdr:colOff>
      <xdr:row>73</xdr:row>
      <xdr:rowOff>76017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92544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6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113676</xdr:rowOff>
    </xdr:from>
    <xdr:to>
      <xdr:col>15</xdr:col>
      <xdr:colOff>101600</xdr:colOff>
      <xdr:row>75</xdr:row>
      <xdr:rowOff>43826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60353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7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127382</xdr:rowOff>
    </xdr:from>
    <xdr:to>
      <xdr:col>10</xdr:col>
      <xdr:colOff>165100</xdr:colOff>
      <xdr:row>73</xdr:row>
      <xdr:rowOff>57532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4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74059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24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94848</xdr:rowOff>
    </xdr:from>
    <xdr:to>
      <xdr:col>6</xdr:col>
      <xdr:colOff>38100</xdr:colOff>
      <xdr:row>77</xdr:row>
      <xdr:rowOff>24998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1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5297</xdr:rowOff>
    </xdr:from>
    <xdr:to>
      <xdr:col>24</xdr:col>
      <xdr:colOff>63500</xdr:colOff>
      <xdr:row>96</xdr:row>
      <xdr:rowOff>139888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64497"/>
          <a:ext cx="838200" cy="1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139888</xdr:rowOff>
    </xdr:from>
    <xdr:to>
      <xdr:col>19</xdr:col>
      <xdr:colOff>177800</xdr:colOff>
      <xdr:row>97</xdr:row>
      <xdr:rowOff>11345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99088"/>
          <a:ext cx="889000" cy="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8448</xdr:rowOff>
    </xdr:from>
    <xdr:to>
      <xdr:col>15</xdr:col>
      <xdr:colOff>50800</xdr:colOff>
      <xdr:row>97</xdr:row>
      <xdr:rowOff>11345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39098"/>
          <a:ext cx="8890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8448</xdr:rowOff>
    </xdr:from>
    <xdr:to>
      <xdr:col>10</xdr:col>
      <xdr:colOff>114300</xdr:colOff>
      <xdr:row>97</xdr:row>
      <xdr:rowOff>53682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9098"/>
          <a:ext cx="889000" cy="4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125947</xdr:rowOff>
    </xdr:from>
    <xdr:to>
      <xdr:col>24</xdr:col>
      <xdr:colOff>114300</xdr:colOff>
      <xdr:row>96</xdr:row>
      <xdr:rowOff>56097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104374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9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89088</xdr:rowOff>
    </xdr:from>
    <xdr:to>
      <xdr:col>20</xdr:col>
      <xdr:colOff>38100</xdr:colOff>
      <xdr:row>97</xdr:row>
      <xdr:rowOff>19238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131995</xdr:rowOff>
    </xdr:from>
    <xdr:to>
      <xdr:col>15</xdr:col>
      <xdr:colOff>101600</xdr:colOff>
      <xdr:row>97</xdr:row>
      <xdr:rowOff>62145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53272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129098</xdr:rowOff>
    </xdr:from>
    <xdr:to>
      <xdr:col>10</xdr:col>
      <xdr:colOff>165100</xdr:colOff>
      <xdr:row>97</xdr:row>
      <xdr:rowOff>59248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50375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2882</xdr:rowOff>
    </xdr:from>
    <xdr:to>
      <xdr:col>6</xdr:col>
      <xdr:colOff>38100</xdr:colOff>
      <xdr:row>97</xdr:row>
      <xdr:rowOff>104482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95609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39345</xdr:rowOff>
    </xdr:from>
    <xdr:to>
      <xdr:col>55</xdr:col>
      <xdr:colOff>0</xdr:colOff>
      <xdr:row>38</xdr:row>
      <xdr:rowOff>40259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5444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34180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49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40259</xdr:rowOff>
    </xdr:from>
    <xdr:to>
      <xdr:col>50</xdr:col>
      <xdr:colOff>114300</xdr:colOff>
      <xdr:row>38</xdr:row>
      <xdr:rowOff>43155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5535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24960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1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43155</xdr:rowOff>
    </xdr:from>
    <xdr:to>
      <xdr:col>45</xdr:col>
      <xdr:colOff>177800</xdr:colOff>
      <xdr:row>38</xdr:row>
      <xdr:rowOff>46203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582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46203</xdr:rowOff>
    </xdr:from>
    <xdr:to>
      <xdr:col>41</xdr:col>
      <xdr:colOff>50800</xdr:colOff>
      <xdr:row>38</xdr:row>
      <xdr:rowOff>49861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6130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159995</xdr:rowOff>
    </xdr:from>
    <xdr:to>
      <xdr:col>55</xdr:col>
      <xdr:colOff>50800</xdr:colOff>
      <xdr:row>38</xdr:row>
      <xdr:rowOff>90145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11421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160909</xdr:rowOff>
    </xdr:from>
    <xdr:to>
      <xdr:col>50</xdr:col>
      <xdr:colOff>165100</xdr:colOff>
      <xdr:row>38</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107586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163805</xdr:rowOff>
    </xdr:from>
    <xdr:to>
      <xdr:col>46</xdr:col>
      <xdr:colOff>38100</xdr:colOff>
      <xdr:row>38</xdr:row>
      <xdr:rowOff>93955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110482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166853</xdr:rowOff>
    </xdr:from>
    <xdr:to>
      <xdr:col>41</xdr:col>
      <xdr:colOff>101600</xdr:colOff>
      <xdr:row>38</xdr:row>
      <xdr:rowOff>97003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113530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170511</xdr:rowOff>
    </xdr:from>
    <xdr:to>
      <xdr:col>36</xdr:col>
      <xdr:colOff>165100</xdr:colOff>
      <xdr:row>38</xdr:row>
      <xdr:rowOff>100661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117187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148058</xdr:rowOff>
    </xdr:from>
    <xdr:to>
      <xdr:col>55</xdr:col>
      <xdr:colOff>0</xdr:colOff>
      <xdr:row>58</xdr:row>
      <xdr:rowOff>2506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20708"/>
          <a:ext cx="8382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1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70198</xdr:rowOff>
    </xdr:from>
    <xdr:to>
      <xdr:col>50</xdr:col>
      <xdr:colOff>114300</xdr:colOff>
      <xdr:row>58</xdr:row>
      <xdr:rowOff>2506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71398"/>
          <a:ext cx="889000" cy="2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59515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70198</xdr:rowOff>
    </xdr:from>
    <xdr:to>
      <xdr:col>45</xdr:col>
      <xdr:colOff>177800</xdr:colOff>
      <xdr:row>57</xdr:row>
      <xdr:rowOff>166487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71398"/>
          <a:ext cx="889000" cy="26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87284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166487</xdr:rowOff>
    </xdr:from>
    <xdr:to>
      <xdr:col>41</xdr:col>
      <xdr:colOff>50800</xdr:colOff>
      <xdr:row>58</xdr:row>
      <xdr:rowOff>3457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39137"/>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106392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122052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6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97258</xdr:rowOff>
    </xdr:from>
    <xdr:to>
      <xdr:col>55</xdr:col>
      <xdr:colOff>50800</xdr:colOff>
      <xdr:row>58</xdr:row>
      <xdr:rowOff>27408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120135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123156</xdr:rowOff>
    </xdr:from>
    <xdr:to>
      <xdr:col>50</xdr:col>
      <xdr:colOff>165100</xdr:colOff>
      <xdr:row>58</xdr:row>
      <xdr:rowOff>53306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69833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7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19398</xdr:rowOff>
    </xdr:from>
    <xdr:to>
      <xdr:col>46</xdr:col>
      <xdr:colOff>38100</xdr:colOff>
      <xdr:row>56</xdr:row>
      <xdr:rowOff>120998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137525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9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115687</xdr:rowOff>
    </xdr:from>
    <xdr:to>
      <xdr:col>41</xdr:col>
      <xdr:colOff>101600</xdr:colOff>
      <xdr:row>58</xdr:row>
      <xdr:rowOff>45837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62364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6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124107</xdr:rowOff>
    </xdr:from>
    <xdr:to>
      <xdr:col>36</xdr:col>
      <xdr:colOff>165100</xdr:colOff>
      <xdr:row>58</xdr:row>
      <xdr:rowOff>54257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70784</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7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9406</xdr:rowOff>
    </xdr:from>
    <xdr:to>
      <xdr:col>55</xdr:col>
      <xdr:colOff>0</xdr:colOff>
      <xdr:row>78</xdr:row>
      <xdr:rowOff>127329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82506"/>
          <a:ext cx="838200" cy="1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162041</xdr:rowOff>
    </xdr:from>
    <xdr:to>
      <xdr:col>50</xdr:col>
      <xdr:colOff>114300</xdr:colOff>
      <xdr:row>78</xdr:row>
      <xdr:rowOff>9406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92241"/>
          <a:ext cx="889000" cy="1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162041</xdr:rowOff>
    </xdr:from>
    <xdr:to>
      <xdr:col>45</xdr:col>
      <xdr:colOff>177800</xdr:colOff>
      <xdr:row>77</xdr:row>
      <xdr:rowOff>138412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92241"/>
          <a:ext cx="889000" cy="14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148825</xdr:rowOff>
    </xdr:from>
    <xdr:to>
      <xdr:col>41</xdr:col>
      <xdr:colOff>50800</xdr:colOff>
      <xdr:row>77</xdr:row>
      <xdr:rowOff>138412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79025"/>
          <a:ext cx="889000" cy="1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76529</xdr:rowOff>
    </xdr:from>
    <xdr:to>
      <xdr:col>55</xdr:col>
      <xdr:colOff>50800</xdr:colOff>
      <xdr:row>79</xdr:row>
      <xdr:rowOff>6679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162906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130056</xdr:rowOff>
    </xdr:from>
    <xdr:to>
      <xdr:col>50</xdr:col>
      <xdr:colOff>165100</xdr:colOff>
      <xdr:row>78</xdr:row>
      <xdr:rowOff>60206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51333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111241</xdr:rowOff>
    </xdr:from>
    <xdr:to>
      <xdr:col>46</xdr:col>
      <xdr:colOff>38100</xdr:colOff>
      <xdr:row>77</xdr:row>
      <xdr:rowOff>41391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57919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91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87612</xdr:rowOff>
    </xdr:from>
    <xdr:to>
      <xdr:col>41</xdr:col>
      <xdr:colOff>101600</xdr:colOff>
      <xdr:row>78</xdr:row>
      <xdr:rowOff>17762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34289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98025</xdr:rowOff>
    </xdr:from>
    <xdr:to>
      <xdr:col>36</xdr:col>
      <xdr:colOff>165100</xdr:colOff>
      <xdr:row>77</xdr:row>
      <xdr:rowOff>28175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44702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90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34486</xdr:rowOff>
    </xdr:from>
    <xdr:to>
      <xdr:col>55</xdr:col>
      <xdr:colOff>0</xdr:colOff>
      <xdr:row>98</xdr:row>
      <xdr:rowOff>58720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36586"/>
          <a:ext cx="8382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34486</xdr:rowOff>
    </xdr:from>
    <xdr:to>
      <xdr:col>50</xdr:col>
      <xdr:colOff>114300</xdr:colOff>
      <xdr:row>98</xdr:row>
      <xdr:rowOff>41574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6586"/>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41574</xdr:rowOff>
    </xdr:from>
    <xdr:to>
      <xdr:col>45</xdr:col>
      <xdr:colOff>177800</xdr:colOff>
      <xdr:row>98</xdr:row>
      <xdr:rowOff>57803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43674"/>
          <a:ext cx="889000" cy="1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38785</xdr:rowOff>
    </xdr:from>
    <xdr:to>
      <xdr:col>41</xdr:col>
      <xdr:colOff>50800</xdr:colOff>
      <xdr:row>98</xdr:row>
      <xdr:rowOff>57803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40885"/>
          <a:ext cx="88900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7920</xdr:rowOff>
    </xdr:from>
    <xdr:to>
      <xdr:col>55</xdr:col>
      <xdr:colOff>50800</xdr:colOff>
      <xdr:row>98</xdr:row>
      <xdr:rowOff>109520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117180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155136</xdr:rowOff>
    </xdr:from>
    <xdr:to>
      <xdr:col>50</xdr:col>
      <xdr:colOff>165100</xdr:colOff>
      <xdr:row>98</xdr:row>
      <xdr:rowOff>85286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101813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5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162224</xdr:rowOff>
    </xdr:from>
    <xdr:to>
      <xdr:col>46</xdr:col>
      <xdr:colOff>38100</xdr:colOff>
      <xdr:row>98</xdr:row>
      <xdr:rowOff>92374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83501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8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7003</xdr:rowOff>
    </xdr:from>
    <xdr:to>
      <xdr:col>41</xdr:col>
      <xdr:colOff>101600</xdr:colOff>
      <xdr:row>98</xdr:row>
      <xdr:rowOff>108603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125130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8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159435</xdr:rowOff>
    </xdr:from>
    <xdr:to>
      <xdr:col>36</xdr:col>
      <xdr:colOff>165100</xdr:colOff>
      <xdr:row>98</xdr:row>
      <xdr:rowOff>89585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106112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28997</xdr:rowOff>
    </xdr:from>
    <xdr:to>
      <xdr:col>85</xdr:col>
      <xdr:colOff>127000</xdr:colOff>
      <xdr:row>38</xdr:row>
      <xdr:rowOff>57777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44097"/>
          <a:ext cx="8382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57777</xdr:rowOff>
    </xdr:from>
    <xdr:to>
      <xdr:col>81</xdr:col>
      <xdr:colOff>50800</xdr:colOff>
      <xdr:row>38</xdr:row>
      <xdr:rowOff>83560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2877"/>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31931</xdr:rowOff>
    </xdr:from>
    <xdr:to>
      <xdr:col>76</xdr:col>
      <xdr:colOff>114300</xdr:colOff>
      <xdr:row>38</xdr:row>
      <xdr:rowOff>83560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7031"/>
          <a:ext cx="889000" cy="5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31931</xdr:rowOff>
    </xdr:from>
    <xdr:to>
      <xdr:col>71</xdr:col>
      <xdr:colOff>177800</xdr:colOff>
      <xdr:row>38</xdr:row>
      <xdr:rowOff>90056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7031"/>
          <a:ext cx="889000" cy="5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74649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149647</xdr:rowOff>
    </xdr:from>
    <xdr:to>
      <xdr:col>85</xdr:col>
      <xdr:colOff>177800</xdr:colOff>
      <xdr:row>38</xdr:row>
      <xdr:rowOff>79797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128074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6977</xdr:rowOff>
    </xdr:from>
    <xdr:to>
      <xdr:col>81</xdr:col>
      <xdr:colOff>101600</xdr:colOff>
      <xdr:row>38</xdr:row>
      <xdr:rowOff>108577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99704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32760</xdr:rowOff>
    </xdr:from>
    <xdr:to>
      <xdr:col>76</xdr:col>
      <xdr:colOff>165100</xdr:colOff>
      <xdr:row>38</xdr:row>
      <xdr:rowOff>134360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125487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152580</xdr:rowOff>
    </xdr:from>
    <xdr:to>
      <xdr:col>72</xdr:col>
      <xdr:colOff>38100</xdr:colOff>
      <xdr:row>38</xdr:row>
      <xdr:rowOff>82730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73858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39256</xdr:rowOff>
    </xdr:from>
    <xdr:to>
      <xdr:col>67</xdr:col>
      <xdr:colOff>101600</xdr:colOff>
      <xdr:row>38</xdr:row>
      <xdr:rowOff>140856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10320</xdr:rowOff>
    </xdr:from>
    <xdr:to>
      <xdr:col>85</xdr:col>
      <xdr:colOff>127000</xdr:colOff>
      <xdr:row>55</xdr:row>
      <xdr:rowOff>154425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925720"/>
          <a:ext cx="838200" cy="65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10320</xdr:rowOff>
    </xdr:from>
    <xdr:to>
      <xdr:col>81</xdr:col>
      <xdr:colOff>50800</xdr:colOff>
      <xdr:row>55</xdr:row>
      <xdr:rowOff>7931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925720"/>
          <a:ext cx="889000" cy="5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7931</xdr:rowOff>
    </xdr:from>
    <xdr:to>
      <xdr:col>76</xdr:col>
      <xdr:colOff>114300</xdr:colOff>
      <xdr:row>55</xdr:row>
      <xdr:rowOff>69725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437681"/>
          <a:ext cx="889000" cy="6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69725</xdr:rowOff>
    </xdr:from>
    <xdr:to>
      <xdr:col>71</xdr:col>
      <xdr:colOff>177800</xdr:colOff>
      <xdr:row>55</xdr:row>
      <xdr:rowOff>140115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99475"/>
          <a:ext cx="889000" cy="7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103625</xdr:rowOff>
    </xdr:from>
    <xdr:to>
      <xdr:col>85</xdr:col>
      <xdr:colOff>177800</xdr:colOff>
      <xdr:row>56</xdr:row>
      <xdr:rowOff>33775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126502</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8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130970</xdr:rowOff>
    </xdr:from>
    <xdr:to>
      <xdr:col>81</xdr:col>
      <xdr:colOff>101600</xdr:colOff>
      <xdr:row>52</xdr:row>
      <xdr:rowOff>61120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8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77647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6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128581</xdr:rowOff>
    </xdr:from>
    <xdr:to>
      <xdr:col>76</xdr:col>
      <xdr:colOff>165100</xdr:colOff>
      <xdr:row>55</xdr:row>
      <xdr:rowOff>58731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75258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1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18925</xdr:rowOff>
    </xdr:from>
    <xdr:to>
      <xdr:col>72</xdr:col>
      <xdr:colOff>38100</xdr:colOff>
      <xdr:row>55</xdr:row>
      <xdr:rowOff>120525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4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137052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22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89315</xdr:rowOff>
    </xdr:from>
    <xdr:to>
      <xdr:col>67</xdr:col>
      <xdr:colOff>101600</xdr:colOff>
      <xdr:row>56</xdr:row>
      <xdr:rowOff>19465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35992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2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138125</xdr:rowOff>
    </xdr:from>
    <xdr:to>
      <xdr:col>85</xdr:col>
      <xdr:colOff>127000</xdr:colOff>
      <xdr:row>98</xdr:row>
      <xdr:rowOff>138131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40225"/>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138131</xdr:rowOff>
    </xdr:from>
    <xdr:to>
      <xdr:col>81</xdr:col>
      <xdr:colOff>50800</xdr:colOff>
      <xdr:row>98</xdr:row>
      <xdr:rowOff>138157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4023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138157</xdr:rowOff>
    </xdr:from>
    <xdr:to>
      <xdr:col>76</xdr:col>
      <xdr:colOff>114300</xdr:colOff>
      <xdr:row>98</xdr:row>
      <xdr:rowOff>138184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40257"/>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138027</xdr:rowOff>
    </xdr:from>
    <xdr:to>
      <xdr:col>71</xdr:col>
      <xdr:colOff>177800</xdr:colOff>
      <xdr:row>98</xdr:row>
      <xdr:rowOff>138184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40127"/>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115975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87325</xdr:rowOff>
    </xdr:from>
    <xdr:to>
      <xdr:col>85</xdr:col>
      <xdr:colOff>177800</xdr:colOff>
      <xdr:row>99</xdr:row>
      <xdr:rowOff>17475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2252</xdr:rowOff>
    </xdr:from>
    <xdr:ext cx="378565"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0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87331</xdr:rowOff>
    </xdr:from>
    <xdr:to>
      <xdr:col>81</xdr:col>
      <xdr:colOff>101600</xdr:colOff>
      <xdr:row>99</xdr:row>
      <xdr:rowOff>17481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8608</xdr:rowOff>
    </xdr:from>
    <xdr:ext cx="378565"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2017" y="16982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87357</xdr:rowOff>
    </xdr:from>
    <xdr:to>
      <xdr:col>76</xdr:col>
      <xdr:colOff>165100</xdr:colOff>
      <xdr:row>99</xdr:row>
      <xdr:rowOff>17507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8634</xdr:rowOff>
    </xdr:from>
    <xdr:ext cx="378565"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3017" y="1698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87384</xdr:rowOff>
    </xdr:from>
    <xdr:to>
      <xdr:col>72</xdr:col>
      <xdr:colOff>38100</xdr:colOff>
      <xdr:row>99</xdr:row>
      <xdr:rowOff>17534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8661</xdr:rowOff>
    </xdr:from>
    <xdr:ext cx="378565"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4017" y="1698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87227</xdr:rowOff>
    </xdr:from>
    <xdr:to>
      <xdr:col>67</xdr:col>
      <xdr:colOff>101600</xdr:colOff>
      <xdr:row>99</xdr:row>
      <xdr:rowOff>17377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8504</xdr:rowOff>
    </xdr:from>
    <xdr:ext cx="378565"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5017" y="16982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総務費は、固定資産税償却資産の増額による財政調整基金積立金の増加。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民生費は、令和３年度に実施した子育て世帯への臨時特別給付金、保育園地中熱利用工事の減により低下。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商工費は、商業施設プラント５の用地買収の完了による減額。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教育費は、刈羽村生涯学習センター「ラピカ」の大規模改修工事が継続事業として計上したが、</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年度執行分がなかったことに伴い低下となった。</a:t>
          </a:r>
          <a:endParaRPr lang="ja-JP" altLang="ja-JP" sz="1400">
            <a:effectLst/>
          </a:endParaRPr>
        </a:p>
        <a:p>
          <a:r>
            <a:rPr kumimoji="1" lang="ja-JP" altLang="ja-JP" sz="1100" b="0" i="0" baseline="0">
              <a:solidFill>
                <a:schemeClr val="dk1"/>
              </a:solidFill>
              <a:effectLst/>
              <a:latin typeface="+mn-lt"/>
              <a:ea typeface="+mn-ea"/>
              <a:cs typeface="+mn-cs"/>
            </a:rPr>
            <a:t>公債費は少なく、今後も健全な財政運営の維持に努める。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財政調整基金残高も増加しており、健全な状態を維持している。今後も経費の削減に努め、健全な状態を保持する。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新潟県刈羽村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各会計黒字続きであり、健全な状態を維持する。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83</v>
      </c>
      <c r="C2" s="182"/>
      <c r="D2" s="183"/>
    </row>
    <row r="3" spans="1:119" ht="18.75" customHeight="1" thickBot="1" x14ac:dyDescent="0.3">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6514935</v>
      </c>
      <c r="BO4" s="407"/>
      <c r="BP4" s="407"/>
      <c r="BQ4" s="407"/>
      <c r="BR4" s="407"/>
      <c r="BS4" s="407"/>
      <c r="BT4" s="407"/>
      <c r="BU4" s="408"/>
      <c r="BV4" s="406">
        <v>7105500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10.6</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6136527</v>
      </c>
      <c r="BO5" s="444"/>
      <c r="BP5" s="444"/>
      <c r="BQ5" s="444"/>
      <c r="BR5" s="444"/>
      <c r="BS5" s="444"/>
      <c r="BT5" s="444"/>
      <c r="BU5" s="445"/>
      <c r="BV5" s="443">
        <v>6753060</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61.9</v>
      </c>
      <c r="CU5" s="441"/>
      <c r="CV5" s="441"/>
      <c r="CW5" s="441"/>
      <c r="CX5" s="441"/>
      <c r="CY5" s="441"/>
      <c r="CZ5" s="441"/>
      <c r="DA5" s="442"/>
      <c r="DB5" s="440">
        <v>66.2</v>
      </c>
      <c r="DC5" s="441"/>
      <c r="DD5" s="441"/>
      <c r="DE5" s="441"/>
      <c r="DF5" s="441"/>
      <c r="DG5" s="441"/>
      <c r="DH5" s="441"/>
      <c r="DI5" s="442"/>
    </row>
    <row r="6" spans="1:119" ht="18.75" customHeight="1" x14ac:dyDescent="0.2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378408</v>
      </c>
      <c r="BO6" s="444"/>
      <c r="BP6" s="444"/>
      <c r="BQ6" s="444"/>
      <c r="BR6" s="444"/>
      <c r="BS6" s="444"/>
      <c r="BT6" s="444"/>
      <c r="BU6" s="445"/>
      <c r="BV6" s="443">
        <v>352440</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61.9</v>
      </c>
      <c r="CU6" s="481"/>
      <c r="CV6" s="481"/>
      <c r="CW6" s="481"/>
      <c r="CX6" s="481"/>
      <c r="CY6" s="481"/>
      <c r="CZ6" s="481"/>
      <c r="DA6" s="482"/>
      <c r="DB6" s="480">
        <v>66.2</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96453</v>
      </c>
      <c r="BO7" s="444"/>
      <c r="BP7" s="444"/>
      <c r="BQ7" s="444"/>
      <c r="BR7" s="444"/>
      <c r="BS7" s="444"/>
      <c r="BT7" s="444"/>
      <c r="BU7" s="445"/>
      <c r="BV7" s="443">
        <v>37380</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3431377</v>
      </c>
      <c r="CU7" s="444"/>
      <c r="CV7" s="444"/>
      <c r="CW7" s="444"/>
      <c r="CX7" s="444"/>
      <c r="CY7" s="444"/>
      <c r="CZ7" s="444"/>
      <c r="DA7" s="445"/>
      <c r="DB7" s="443">
        <v>2964578</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96</v>
      </c>
      <c r="AV8" s="476"/>
      <c r="AW8" s="476"/>
      <c r="AX8" s="476"/>
      <c r="AY8" s="477" t="s">
        <v>112</v>
      </c>
      <c r="AZ8" s="478"/>
      <c r="BA8" s="478"/>
      <c r="BB8" s="478"/>
      <c r="BC8" s="478"/>
      <c r="BD8" s="478"/>
      <c r="BE8" s="478"/>
      <c r="BF8" s="478"/>
      <c r="BG8" s="478"/>
      <c r="BH8" s="478"/>
      <c r="BI8" s="478"/>
      <c r="BJ8" s="478"/>
      <c r="BK8" s="478"/>
      <c r="BL8" s="478"/>
      <c r="BM8" s="479"/>
      <c r="BN8" s="443">
        <v>281955</v>
      </c>
      <c r="BO8" s="444"/>
      <c r="BP8" s="444"/>
      <c r="BQ8" s="444"/>
      <c r="BR8" s="444"/>
      <c r="BS8" s="444"/>
      <c r="BT8" s="444"/>
      <c r="BU8" s="445"/>
      <c r="BV8" s="443">
        <v>315060</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1.36</v>
      </c>
      <c r="CU8" s="484"/>
      <c r="CV8" s="484"/>
      <c r="CW8" s="484"/>
      <c r="CX8" s="484"/>
      <c r="CY8" s="484"/>
      <c r="CZ8" s="484"/>
      <c r="DA8" s="485"/>
      <c r="DB8" s="483">
        <v>1.33</v>
      </c>
      <c r="DC8" s="484"/>
      <c r="DD8" s="484"/>
      <c r="DE8" s="484"/>
      <c r="DF8" s="484"/>
      <c r="DG8" s="484"/>
      <c r="DH8" s="484"/>
      <c r="DI8" s="485"/>
    </row>
    <row r="9" spans="1:119" ht="18.75" customHeight="1" thickBot="1" x14ac:dyDescent="0.3">
      <c r="A9" s="181"/>
      <c r="B9" s="437" t="s">
        <v>114</v>
      </c>
      <c r="C9" s="438"/>
      <c r="D9" s="438"/>
      <c r="E9" s="438"/>
      <c r="F9" s="438"/>
      <c r="G9" s="438"/>
      <c r="H9" s="438"/>
      <c r="I9" s="438"/>
      <c r="J9" s="438"/>
      <c r="K9" s="486"/>
      <c r="L9" s="487" t="s">
        <v>115</v>
      </c>
      <c r="M9" s="488"/>
      <c r="N9" s="488"/>
      <c r="O9" s="488"/>
      <c r="P9" s="488"/>
      <c r="Q9" s="489"/>
      <c r="R9" s="490">
        <v>4380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-33105</v>
      </c>
      <c r="BO9" s="444"/>
      <c r="BP9" s="444"/>
      <c r="BQ9" s="444"/>
      <c r="BR9" s="444"/>
      <c r="BS9" s="444"/>
      <c r="BT9" s="444"/>
      <c r="BU9" s="445"/>
      <c r="BV9" s="443">
        <v>24060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t="s">
        <v>120</v>
      </c>
      <c r="CU9" s="441"/>
      <c r="CV9" s="441"/>
      <c r="CW9" s="441"/>
      <c r="CX9" s="441"/>
      <c r="CY9" s="441"/>
      <c r="CZ9" s="441"/>
      <c r="DA9" s="442"/>
      <c r="DB9" s="440" t="s">
        <v>121</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122</v>
      </c>
      <c r="M10" s="473"/>
      <c r="N10" s="473"/>
      <c r="O10" s="473"/>
      <c r="P10" s="473"/>
      <c r="Q10" s="474"/>
      <c r="R10" s="494">
        <v>4775</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108</v>
      </c>
      <c r="AV10" s="476"/>
      <c r="AW10" s="476"/>
      <c r="AX10" s="476"/>
      <c r="AY10" s="477" t="s">
        <v>124</v>
      </c>
      <c r="AZ10" s="478"/>
      <c r="BA10" s="478"/>
      <c r="BB10" s="478"/>
      <c r="BC10" s="478"/>
      <c r="BD10" s="478"/>
      <c r="BE10" s="478"/>
      <c r="BF10" s="478"/>
      <c r="BG10" s="478"/>
      <c r="BH10" s="478"/>
      <c r="BI10" s="478"/>
      <c r="BJ10" s="478"/>
      <c r="BK10" s="478"/>
      <c r="BL10" s="478"/>
      <c r="BM10" s="479"/>
      <c r="BN10" s="443">
        <v>1172185</v>
      </c>
      <c r="BO10" s="444"/>
      <c r="BP10" s="444"/>
      <c r="BQ10" s="444"/>
      <c r="BR10" s="444"/>
      <c r="BS10" s="444"/>
      <c r="BT10" s="444"/>
      <c r="BU10" s="445"/>
      <c r="BV10" s="443">
        <v>795006</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108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5">
      <c r="A12" s="181"/>
      <c r="B12" s="503" t="s">
        <v>132</v>
      </c>
      <c r="C12" s="504"/>
      <c r="D12" s="504"/>
      <c r="E12" s="504"/>
      <c r="F12" s="504"/>
      <c r="G12" s="504"/>
      <c r="H12" s="504"/>
      <c r="I12" s="504"/>
      <c r="J12" s="504"/>
      <c r="K12" s="505"/>
      <c r="L12" s="512" t="s">
        <v>133</v>
      </c>
      <c r="M12" s="513"/>
      <c r="N12" s="513"/>
      <c r="O12" s="513"/>
      <c r="P12" s="513"/>
      <c r="Q12" s="514"/>
      <c r="R12" s="515">
        <v>4351</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104</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93779</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131</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140</v>
      </c>
      <c r="N13" s="535"/>
      <c r="O13" s="535"/>
      <c r="P13" s="535"/>
      <c r="Q13" s="536"/>
      <c r="R13" s="527">
        <v>4320</v>
      </c>
      <c r="S13" s="528"/>
      <c r="T13" s="528"/>
      <c r="U13" s="528"/>
      <c r="V13" s="529"/>
      <c r="W13" s="459" t="s">
        <v>141</v>
      </c>
      <c r="X13" s="460"/>
      <c r="Y13" s="460"/>
      <c r="Z13" s="460"/>
      <c r="AA13" s="460"/>
      <c r="AB13" s="450"/>
      <c r="AC13" s="494">
        <v>106</v>
      </c>
      <c r="AD13" s="495"/>
      <c r="AE13" s="495"/>
      <c r="AF13" s="495"/>
      <c r="AG13" s="537"/>
      <c r="AH13" s="494">
        <v>151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1139080</v>
      </c>
      <c r="BO13" s="444"/>
      <c r="BP13" s="444"/>
      <c r="BQ13" s="444"/>
      <c r="BR13" s="444"/>
      <c r="BS13" s="444"/>
      <c r="BT13" s="444"/>
      <c r="BU13" s="445"/>
      <c r="BV13" s="443">
        <v>725287</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-2</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146</v>
      </c>
      <c r="M14" s="525"/>
      <c r="N14" s="525"/>
      <c r="O14" s="525"/>
      <c r="P14" s="525"/>
      <c r="Q14" s="526"/>
      <c r="R14" s="527">
        <v>4374</v>
      </c>
      <c r="S14" s="528"/>
      <c r="T14" s="528"/>
      <c r="U14" s="528"/>
      <c r="V14" s="529"/>
      <c r="W14" s="433"/>
      <c r="X14" s="434"/>
      <c r="Y14" s="434"/>
      <c r="Z14" s="434"/>
      <c r="AA14" s="434"/>
      <c r="AB14" s="423"/>
      <c r="AC14" s="530">
        <v>4.8</v>
      </c>
      <c r="AD14" s="531"/>
      <c r="AE14" s="531"/>
      <c r="AF14" s="531"/>
      <c r="AG14" s="532"/>
      <c r="AH14" s="530">
        <v>6.1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121</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140</v>
      </c>
      <c r="N15" s="535"/>
      <c r="O15" s="535"/>
      <c r="P15" s="535"/>
      <c r="Q15" s="536"/>
      <c r="R15" s="527">
        <v>4347</v>
      </c>
      <c r="S15" s="528"/>
      <c r="T15" s="528"/>
      <c r="U15" s="528"/>
      <c r="V15" s="529"/>
      <c r="W15" s="459" t="s">
        <v>148</v>
      </c>
      <c r="X15" s="460"/>
      <c r="Y15" s="460"/>
      <c r="Z15" s="460"/>
      <c r="AA15" s="460"/>
      <c r="AB15" s="450"/>
      <c r="AC15" s="494">
        <v>775</v>
      </c>
      <c r="AD15" s="495"/>
      <c r="AE15" s="495"/>
      <c r="AF15" s="495"/>
      <c r="AG15" s="537"/>
      <c r="AH15" s="494">
        <v>900</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2609007</v>
      </c>
      <c r="BO15" s="407"/>
      <c r="BP15" s="407"/>
      <c r="BQ15" s="407"/>
      <c r="BR15" s="407"/>
      <c r="BS15" s="407"/>
      <c r="BT15" s="407"/>
      <c r="BU15" s="408"/>
      <c r="BV15" s="406">
        <v>2258190</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35.200000000000003</v>
      </c>
      <c r="AD16" s="531"/>
      <c r="AE16" s="531"/>
      <c r="AF16" s="531"/>
      <c r="AG16" s="532"/>
      <c r="AH16" s="530">
        <v>36.200000000000003</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1765475</v>
      </c>
      <c r="BO16" s="444"/>
      <c r="BP16" s="444"/>
      <c r="BQ16" s="444"/>
      <c r="BR16" s="444"/>
      <c r="BS16" s="444"/>
      <c r="BT16" s="444"/>
      <c r="BU16" s="445"/>
      <c r="BV16" s="443">
        <v>1810305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1319</v>
      </c>
      <c r="AD17" s="495"/>
      <c r="AE17" s="495"/>
      <c r="AF17" s="495"/>
      <c r="AG17" s="537"/>
      <c r="AH17" s="494">
        <v>1433</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3431377</v>
      </c>
      <c r="BO17" s="444"/>
      <c r="BP17" s="444"/>
      <c r="BQ17" s="444"/>
      <c r="BR17" s="444"/>
      <c r="BS17" s="444"/>
      <c r="BT17" s="444"/>
      <c r="BU17" s="445"/>
      <c r="BV17" s="443">
        <v>2964578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158</v>
      </c>
      <c r="C18" s="486"/>
      <c r="D18" s="486"/>
      <c r="E18" s="566"/>
      <c r="F18" s="566"/>
      <c r="G18" s="566"/>
      <c r="H18" s="566"/>
      <c r="I18" s="566"/>
      <c r="J18" s="566"/>
      <c r="K18" s="566"/>
      <c r="L18" s="567">
        <v>26.27</v>
      </c>
      <c r="M18" s="567"/>
      <c r="N18" s="567"/>
      <c r="O18" s="567"/>
      <c r="P18" s="567"/>
      <c r="Q18" s="567"/>
      <c r="R18" s="568"/>
      <c r="S18" s="568"/>
      <c r="T18" s="568"/>
      <c r="U18" s="568"/>
      <c r="V18" s="569"/>
      <c r="W18" s="461"/>
      <c r="X18" s="462"/>
      <c r="Y18" s="462"/>
      <c r="Z18" s="462"/>
      <c r="AA18" s="462"/>
      <c r="AB18" s="453"/>
      <c r="AC18" s="570">
        <v>60</v>
      </c>
      <c r="AD18" s="571"/>
      <c r="AE18" s="571"/>
      <c r="AF18" s="571"/>
      <c r="AG18" s="572"/>
      <c r="AH18" s="570">
        <v>57.7</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2156487</v>
      </c>
      <c r="BO18" s="444"/>
      <c r="BP18" s="444"/>
      <c r="BQ18" s="444"/>
      <c r="BR18" s="444"/>
      <c r="BS18" s="444"/>
      <c r="BT18" s="444"/>
      <c r="BU18" s="445"/>
      <c r="BV18" s="443">
        <v>2019315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160</v>
      </c>
      <c r="C19" s="486"/>
      <c r="D19" s="486"/>
      <c r="E19" s="566"/>
      <c r="F19" s="566"/>
      <c r="G19" s="566"/>
      <c r="H19" s="566"/>
      <c r="I19" s="566"/>
      <c r="J19" s="566"/>
      <c r="K19" s="566"/>
      <c r="L19" s="574">
        <v>167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5137508</v>
      </c>
      <c r="BO19" s="444"/>
      <c r="BP19" s="444"/>
      <c r="BQ19" s="444"/>
      <c r="BR19" s="444"/>
      <c r="BS19" s="444"/>
      <c r="BT19" s="444"/>
      <c r="BU19" s="445"/>
      <c r="BV19" s="443">
        <v>4685976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162</v>
      </c>
      <c r="C20" s="486"/>
      <c r="D20" s="486"/>
      <c r="E20" s="566"/>
      <c r="F20" s="566"/>
      <c r="G20" s="566"/>
      <c r="H20" s="566"/>
      <c r="I20" s="566"/>
      <c r="J20" s="566"/>
      <c r="K20" s="566"/>
      <c r="L20" s="574">
        <v>1595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t="s">
        <v>139</v>
      </c>
      <c r="BO22" s="407"/>
      <c r="BP22" s="407"/>
      <c r="BQ22" s="407"/>
      <c r="BR22" s="407"/>
      <c r="BS22" s="407"/>
      <c r="BT22" s="407"/>
      <c r="BU22" s="408"/>
      <c r="BV22" s="406" t="s">
        <v>139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t="s">
        <v>121</v>
      </c>
      <c r="BO23" s="444"/>
      <c r="BP23" s="444"/>
      <c r="BQ23" s="444"/>
      <c r="BR23" s="444"/>
      <c r="BS23" s="444"/>
      <c r="BT23" s="444"/>
      <c r="BU23" s="445"/>
      <c r="BV23" s="443" t="s">
        <v>139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172</v>
      </c>
      <c r="F24" s="473"/>
      <c r="G24" s="473"/>
      <c r="H24" s="473"/>
      <c r="I24" s="473"/>
      <c r="J24" s="473"/>
      <c r="K24" s="474"/>
      <c r="L24" s="494">
        <v>1</v>
      </c>
      <c r="M24" s="495"/>
      <c r="N24" s="495"/>
      <c r="O24" s="495"/>
      <c r="P24" s="537"/>
      <c r="Q24" s="494">
        <v>7800</v>
      </c>
      <c r="R24" s="495"/>
      <c r="S24" s="495"/>
      <c r="T24" s="495"/>
      <c r="U24" s="495"/>
      <c r="V24" s="537"/>
      <c r="W24" s="589"/>
      <c r="X24" s="590"/>
      <c r="Y24" s="591"/>
      <c r="Z24" s="493" t="s">
        <v>173</v>
      </c>
      <c r="AA24" s="473"/>
      <c r="AB24" s="473"/>
      <c r="AC24" s="473"/>
      <c r="AD24" s="473"/>
      <c r="AE24" s="473"/>
      <c r="AF24" s="473"/>
      <c r="AG24" s="474"/>
      <c r="AH24" s="494">
        <v>77</v>
      </c>
      <c r="AI24" s="495"/>
      <c r="AJ24" s="495"/>
      <c r="AK24" s="495"/>
      <c r="AL24" s="537"/>
      <c r="AM24" s="494">
        <v>230923</v>
      </c>
      <c r="AN24" s="495"/>
      <c r="AO24" s="495"/>
      <c r="AP24" s="495"/>
      <c r="AQ24" s="495"/>
      <c r="AR24" s="537"/>
      <c r="AS24" s="494">
        <v>2999</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t="s">
        <v>121</v>
      </c>
      <c r="BO24" s="444"/>
      <c r="BP24" s="444"/>
      <c r="BQ24" s="444"/>
      <c r="BR24" s="444"/>
      <c r="BS24" s="444"/>
      <c r="BT24" s="444"/>
      <c r="BU24" s="445"/>
      <c r="BV24" s="443" t="s">
        <v>139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175</v>
      </c>
      <c r="F25" s="473"/>
      <c r="G25" s="473"/>
      <c r="H25" s="473"/>
      <c r="I25" s="473"/>
      <c r="J25" s="473"/>
      <c r="K25" s="474"/>
      <c r="L25" s="494">
        <v>1</v>
      </c>
      <c r="M25" s="495"/>
      <c r="N25" s="495"/>
      <c r="O25" s="495"/>
      <c r="P25" s="537"/>
      <c r="Q25" s="494">
        <v>6070</v>
      </c>
      <c r="R25" s="495"/>
      <c r="S25" s="495"/>
      <c r="T25" s="495"/>
      <c r="U25" s="495"/>
      <c r="V25" s="537"/>
      <c r="W25" s="589"/>
      <c r="X25" s="590"/>
      <c r="Y25" s="591"/>
      <c r="Z25" s="493" t="s">
        <v>176</v>
      </c>
      <c r="AA25" s="473"/>
      <c r="AB25" s="473"/>
      <c r="AC25" s="473"/>
      <c r="AD25" s="473"/>
      <c r="AE25" s="473"/>
      <c r="AF25" s="473"/>
      <c r="AG25" s="474"/>
      <c r="AH25" s="494" t="s">
        <v>139</v>
      </c>
      <c r="AI25" s="495"/>
      <c r="AJ25" s="495"/>
      <c r="AK25" s="495"/>
      <c r="AL25" s="537"/>
      <c r="AM25" s="494" t="s">
        <v>139</v>
      </c>
      <c r="AN25" s="495"/>
      <c r="AO25" s="495"/>
      <c r="AP25" s="495"/>
      <c r="AQ25" s="495"/>
      <c r="AR25" s="537"/>
      <c r="AS25" s="494" t="s">
        <v>139</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152814</v>
      </c>
      <c r="BO25" s="407"/>
      <c r="BP25" s="407"/>
      <c r="BQ25" s="407"/>
      <c r="BR25" s="407"/>
      <c r="BS25" s="407"/>
      <c r="BT25" s="407"/>
      <c r="BU25" s="408"/>
      <c r="BV25" s="406">
        <v>144575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178</v>
      </c>
      <c r="F26" s="473"/>
      <c r="G26" s="473"/>
      <c r="H26" s="473"/>
      <c r="I26" s="473"/>
      <c r="J26" s="473"/>
      <c r="K26" s="474"/>
      <c r="L26" s="494">
        <v>1</v>
      </c>
      <c r="M26" s="495"/>
      <c r="N26" s="495"/>
      <c r="O26" s="495"/>
      <c r="P26" s="537"/>
      <c r="Q26" s="494">
        <v>5290</v>
      </c>
      <c r="R26" s="495"/>
      <c r="S26" s="495"/>
      <c r="T26" s="495"/>
      <c r="U26" s="495"/>
      <c r="V26" s="537"/>
      <c r="W26" s="589"/>
      <c r="X26" s="590"/>
      <c r="Y26" s="591"/>
      <c r="Z26" s="493" t="s">
        <v>179</v>
      </c>
      <c r="AA26" s="595"/>
      <c r="AB26" s="595"/>
      <c r="AC26" s="595"/>
      <c r="AD26" s="595"/>
      <c r="AE26" s="595"/>
      <c r="AF26" s="595"/>
      <c r="AG26" s="596"/>
      <c r="AH26" s="494">
        <v>2</v>
      </c>
      <c r="AI26" s="495"/>
      <c r="AJ26" s="495"/>
      <c r="AK26" s="495"/>
      <c r="AL26" s="537"/>
      <c r="AM26" s="494" t="s">
        <v>180</v>
      </c>
      <c r="AN26" s="495"/>
      <c r="AO26" s="495"/>
      <c r="AP26" s="495"/>
      <c r="AQ26" s="495"/>
      <c r="AR26" s="537"/>
      <c r="AS26" s="494" t="s">
        <v>180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182</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183</v>
      </c>
      <c r="F27" s="473"/>
      <c r="G27" s="473"/>
      <c r="H27" s="473"/>
      <c r="I27" s="473"/>
      <c r="J27" s="473"/>
      <c r="K27" s="474"/>
      <c r="L27" s="494">
        <v>1</v>
      </c>
      <c r="M27" s="495"/>
      <c r="N27" s="495"/>
      <c r="O27" s="495"/>
      <c r="P27" s="537"/>
      <c r="Q27" s="494">
        <v>2900</v>
      </c>
      <c r="R27" s="495"/>
      <c r="S27" s="495"/>
      <c r="T27" s="495"/>
      <c r="U27" s="495"/>
      <c r="V27" s="537"/>
      <c r="W27" s="589"/>
      <c r="X27" s="590"/>
      <c r="Y27" s="591"/>
      <c r="Z27" s="493" t="s">
        <v>184</v>
      </c>
      <c r="AA27" s="473"/>
      <c r="AB27" s="473"/>
      <c r="AC27" s="473"/>
      <c r="AD27" s="473"/>
      <c r="AE27" s="473"/>
      <c r="AF27" s="473"/>
      <c r="AG27" s="474"/>
      <c r="AH27" s="494">
        <v>2</v>
      </c>
      <c r="AI27" s="495"/>
      <c r="AJ27" s="495"/>
      <c r="AK27" s="495"/>
      <c r="AL27" s="537"/>
      <c r="AM27" s="494" t="s">
        <v>185</v>
      </c>
      <c r="AN27" s="495"/>
      <c r="AO27" s="495"/>
      <c r="AP27" s="495"/>
      <c r="AQ27" s="495"/>
      <c r="AR27" s="537"/>
      <c r="AS27" s="494" t="s">
        <v>180</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126291</v>
      </c>
      <c r="BO27" s="563"/>
      <c r="BP27" s="563"/>
      <c r="BQ27" s="563"/>
      <c r="BR27" s="563"/>
      <c r="BS27" s="563"/>
      <c r="BT27" s="563"/>
      <c r="BU27" s="564"/>
      <c r="BV27" s="562">
        <v>126288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187</v>
      </c>
      <c r="F28" s="473"/>
      <c r="G28" s="473"/>
      <c r="H28" s="473"/>
      <c r="I28" s="473"/>
      <c r="J28" s="473"/>
      <c r="K28" s="474"/>
      <c r="L28" s="494">
        <v>1</v>
      </c>
      <c r="M28" s="495"/>
      <c r="N28" s="495"/>
      <c r="O28" s="495"/>
      <c r="P28" s="537"/>
      <c r="Q28" s="494">
        <v>2290</v>
      </c>
      <c r="R28" s="495"/>
      <c r="S28" s="495"/>
      <c r="T28" s="495"/>
      <c r="U28" s="495"/>
      <c r="V28" s="537"/>
      <c r="W28" s="589"/>
      <c r="X28" s="590"/>
      <c r="Y28" s="591"/>
      <c r="Z28" s="493" t="s">
        <v>188</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189</v>
      </c>
      <c r="AZ28" s="598"/>
      <c r="BA28" s="598"/>
      <c r="BB28" s="599"/>
      <c r="BC28" s="403" t="s">
        <v>49</v>
      </c>
      <c r="BD28" s="404"/>
      <c r="BE28" s="404"/>
      <c r="BF28" s="404"/>
      <c r="BG28" s="404"/>
      <c r="BH28" s="404"/>
      <c r="BI28" s="404"/>
      <c r="BJ28" s="404"/>
      <c r="BK28" s="404"/>
      <c r="BL28" s="404"/>
      <c r="BM28" s="405"/>
      <c r="BN28" s="406">
        <v>7811379</v>
      </c>
      <c r="BO28" s="407"/>
      <c r="BP28" s="407"/>
      <c r="BQ28" s="407"/>
      <c r="BR28" s="407"/>
      <c r="BS28" s="407"/>
      <c r="BT28" s="407"/>
      <c r="BU28" s="408"/>
      <c r="BV28" s="406">
        <v>6639194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190</v>
      </c>
      <c r="F29" s="473"/>
      <c r="G29" s="473"/>
      <c r="H29" s="473"/>
      <c r="I29" s="473"/>
      <c r="J29" s="473"/>
      <c r="K29" s="474"/>
      <c r="L29" s="494">
        <v>10</v>
      </c>
      <c r="M29" s="495"/>
      <c r="N29" s="495"/>
      <c r="O29" s="495"/>
      <c r="P29" s="537"/>
      <c r="Q29" s="494">
        <v>2100</v>
      </c>
      <c r="R29" s="495"/>
      <c r="S29" s="495"/>
      <c r="T29" s="495"/>
      <c r="U29" s="495"/>
      <c r="V29" s="537"/>
      <c r="W29" s="592"/>
      <c r="X29" s="593"/>
      <c r="Y29" s="594"/>
      <c r="Z29" s="493" t="s">
        <v>191</v>
      </c>
      <c r="AA29" s="473"/>
      <c r="AB29" s="473"/>
      <c r="AC29" s="473"/>
      <c r="AD29" s="473"/>
      <c r="AE29" s="473"/>
      <c r="AF29" s="473"/>
      <c r="AG29" s="474"/>
      <c r="AH29" s="494">
        <v>79</v>
      </c>
      <c r="AI29" s="495"/>
      <c r="AJ29" s="495"/>
      <c r="AK29" s="495"/>
      <c r="AL29" s="537"/>
      <c r="AM29" s="494">
        <v>238405</v>
      </c>
      <c r="AN29" s="495"/>
      <c r="AO29" s="495"/>
      <c r="AP29" s="495"/>
      <c r="AQ29" s="495"/>
      <c r="AR29" s="537"/>
      <c r="AS29" s="494">
        <v>3018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t="s">
        <v>139</v>
      </c>
      <c r="BO29" s="444"/>
      <c r="BP29" s="444"/>
      <c r="BQ29" s="444"/>
      <c r="BR29" s="444"/>
      <c r="BS29" s="444"/>
      <c r="BT29" s="444"/>
      <c r="BU29" s="445"/>
      <c r="BV29" s="443" t="s">
        <v>120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6966350</v>
      </c>
      <c r="BO30" s="563"/>
      <c r="BP30" s="563"/>
      <c r="BQ30" s="563"/>
      <c r="BR30" s="563"/>
      <c r="BS30" s="563"/>
      <c r="BT30" s="563"/>
      <c r="BU30" s="564"/>
      <c r="BV30" s="562">
        <v>6731433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農業集落排水事業及び個別排水処理施設整備事業特別会計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新潟県市町村総合事務組合（一般会計）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新潟県市町村総合事務組合
（職員退職手当支給事業特別会計）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新潟県市町村総合事務組合
（消防団員等公務災害補償事業特別会計）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新潟県市町村総合事務組合
（消防賞じゅつ金支給事業特別会計）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新潟県市町村総合事務組合
（非常勤職員公務災害補償等特別会計）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新潟県市町村総合事務組合
（交通災害共済事業特別会計）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新潟県後期高齢者医療広域連合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新潟県後期高齢者医療広域連合
（後期高齢者医療特別会計）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s9gIIz7LC2VL15M8vQLCvMI7wDvp+lDAkf28C2f4aBPFyUXlCF8eijYRbplY7Y5cNwjb1MRNJ0fFlGx9gMzvnQ==" saltValue="d7CMdzA//q++wNZnSADA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5">
      <c r="A34" s="22"/>
      <c r="B34" s="31"/>
      <c r="C34" s="1188" t="s">
        <v>570</v>
      </c>
      <c r="D34" s="1188"/>
      <c r="E34" s="1189"/>
      <c r="F34" s="32">
        <v>7.98</v>
      </c>
      <c r="G34" s="33">
        <v>8.49</v>
      </c>
      <c r="H34" s="33">
        <v>9.89</v>
      </c>
      <c r="I34" s="33">
        <v>10.62</v>
      </c>
      <c r="J34" s="34">
        <v>8.2100000000000009</v>
      </c>
      <c r="K34" s="22"/>
      <c r="L34" s="22"/>
      <c r="M34" s="22"/>
      <c r="N34" s="22"/>
      <c r="O34" s="22"/>
      <c r="P34" s="22"/>
    </row>
    <row r="35" spans="1:16" ht="39" customHeight="1" x14ac:dyDescent="0.25">
      <c r="A35" s="22"/>
      <c r="B35" s="35"/>
      <c r="C35" s="1182" t="s">
        <v>571</v>
      </c>
      <c r="D35" s="1183"/>
      <c r="E35" s="1184"/>
      <c r="F35" s="36">
        <v>0.89</v>
      </c>
      <c r="G35" s="37">
        <v>0.73</v>
      </c>
      <c r="H35" s="37">
        <v>0.76</v>
      </c>
      <c r="I35" s="37">
        <v>1.06</v>
      </c>
      <c r="J35" s="38">
        <v>1.36</v>
      </c>
      <c r="K35" s="22"/>
      <c r="L35" s="22"/>
      <c r="M35" s="22"/>
      <c r="N35" s="22"/>
      <c r="O35" s="22"/>
      <c r="P35" s="22"/>
    </row>
    <row r="36" spans="1:16" ht="39" customHeight="1" x14ac:dyDescent="0.25">
      <c r="A36" s="22"/>
      <c r="B36" s="35"/>
      <c r="C36" s="1182" t="s">
        <v>572</v>
      </c>
      <c r="D36" s="1183"/>
      <c r="E36" s="1184"/>
      <c r="F36" s="36">
        <v>0.56999999999999995</v>
      </c>
      <c r="G36" s="37">
        <v>0.26</v>
      </c>
      <c r="H36" s="37">
        <v>0.42</v>
      </c>
      <c r="I36" s="37">
        <v>0.46</v>
      </c>
      <c r="J36" s="38">
        <v>0.23</v>
      </c>
      <c r="K36" s="22"/>
      <c r="L36" s="22"/>
      <c r="M36" s="22"/>
      <c r="N36" s="22"/>
      <c r="O36" s="22"/>
      <c r="P36" s="22"/>
    </row>
    <row r="37" spans="1:16" ht="39" customHeight="1" x14ac:dyDescent="0.25">
      <c r="A37" s="22"/>
      <c r="B37" s="35"/>
      <c r="C37" s="1182" t="s">
        <v>573</v>
      </c>
      <c r="D37" s="1183"/>
      <c r="E37" s="1184"/>
      <c r="F37" s="36">
        <v>0.02</v>
      </c>
      <c r="G37" s="37">
        <v>0.01</v>
      </c>
      <c r="H37" s="37">
        <v>0</v>
      </c>
      <c r="I37" s="37">
        <v>0.01</v>
      </c>
      <c r="J37" s="38">
        <v>0.04</v>
      </c>
      <c r="K37" s="22"/>
      <c r="L37" s="22"/>
      <c r="M37" s="22"/>
      <c r="N37" s="22"/>
      <c r="O37" s="22"/>
      <c r="P37" s="22"/>
    </row>
    <row r="38" spans="1:16" ht="39" customHeight="1" x14ac:dyDescent="0.25">
      <c r="A38" s="22"/>
      <c r="B38" s="35"/>
      <c r="C38" s="1182" t="s">
        <v>574</v>
      </c>
      <c r="D38" s="1183"/>
      <c r="E38" s="1184"/>
      <c r="F38" s="36">
        <v>0</v>
      </c>
      <c r="G38" s="37">
        <v>0</v>
      </c>
      <c r="H38" s="37">
        <v>0</v>
      </c>
      <c r="I38" s="37">
        <v>0</v>
      </c>
      <c r="J38" s="38">
        <v>0</v>
      </c>
      <c r="K38" s="22"/>
      <c r="L38" s="22"/>
      <c r="M38" s="22"/>
      <c r="N38" s="22"/>
      <c r="O38" s="22"/>
      <c r="P38" s="22"/>
    </row>
    <row r="39" spans="1:16" ht="39" customHeight="1" x14ac:dyDescent="0.25">
      <c r="A39" s="22"/>
      <c r="B39" s="35"/>
      <c r="C39" s="1182"/>
      <c r="D39" s="1183"/>
      <c r="E39" s="1184"/>
      <c r="F39" s="36"/>
      <c r="G39" s="37"/>
      <c r="H39" s="37"/>
      <c r="I39" s="37"/>
      <c r="J39" s="38"/>
      <c r="K39" s="22"/>
      <c r="L39" s="22"/>
      <c r="M39" s="22"/>
      <c r="N39" s="22"/>
      <c r="O39" s="22"/>
      <c r="P39" s="22"/>
    </row>
    <row r="40" spans="1:16" ht="39" customHeight="1" x14ac:dyDescent="0.25">
      <c r="A40" s="22"/>
      <c r="B40" s="35"/>
      <c r="C40" s="1182"/>
      <c r="D40" s="1183"/>
      <c r="E40" s="1184"/>
      <c r="F40" s="36"/>
      <c r="G40" s="37"/>
      <c r="H40" s="37"/>
      <c r="I40" s="37"/>
      <c r="J40" s="38"/>
      <c r="K40" s="22"/>
      <c r="L40" s="22"/>
      <c r="M40" s="22"/>
      <c r="N40" s="22"/>
      <c r="O40" s="22"/>
      <c r="P40" s="22"/>
    </row>
    <row r="41" spans="1:16" ht="39" customHeight="1" x14ac:dyDescent="0.25">
      <c r="A41" s="22"/>
      <c r="B41" s="35"/>
      <c r="C41" s="1182"/>
      <c r="D41" s="1183"/>
      <c r="E41" s="1184"/>
      <c r="F41" s="36"/>
      <c r="G41" s="37"/>
      <c r="H41" s="37"/>
      <c r="I41" s="37"/>
      <c r="J41" s="38"/>
      <c r="K41" s="22"/>
      <c r="L41" s="22"/>
      <c r="M41" s="22"/>
      <c r="N41" s="22"/>
      <c r="O41" s="22"/>
      <c r="P41" s="22"/>
    </row>
    <row r="42" spans="1:16" ht="39" customHeight="1" x14ac:dyDescent="0.25">
      <c r="A42" s="22"/>
      <c r="B42" s="39"/>
      <c r="C42" s="1182" t="s">
        <v>575</v>
      </c>
      <c r="D42" s="1183"/>
      <c r="E42" s="1184"/>
      <c r="F42" s="36" t="s">
        <v>522</v>
      </c>
      <c r="G42" s="37" t="s">
        <v>522</v>
      </c>
      <c r="H42" s="37" t="s">
        <v>522</v>
      </c>
      <c r="I42" s="37" t="s">
        <v>522</v>
      </c>
      <c r="J42" s="38" t="s">
        <v>522</v>
      </c>
      <c r="K42" s="22"/>
      <c r="L42" s="22"/>
      <c r="M42" s="22"/>
      <c r="N42" s="22"/>
      <c r="O42" s="22"/>
      <c r="P42" s="22"/>
    </row>
    <row r="43" spans="1:16" ht="39" customHeight="1" thickBot="1" x14ac:dyDescent="0.3">
      <c r="A43" s="22"/>
      <c r="B43" s="40"/>
      <c r="C43" s="1185" t="s">
        <v>576</v>
      </c>
      <c r="D43" s="1186"/>
      <c r="E43" s="1187"/>
      <c r="F43" s="41" t="s">
        <v>522</v>
      </c>
      <c r="G43" s="42" t="s">
        <v>522</v>
      </c>
      <c r="H43" s="42" t="s">
        <v>522</v>
      </c>
      <c r="I43" s="42" t="s">
        <v>522</v>
      </c>
      <c r="J43" s="43" t="s">
        <v>522</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KYeR2E//M+3RJyENaQsis6zyyP0AR/tsHi4iml/lZ9Dv8FIvrEy2heL1Wk02so2XJHF0P86Eu90qBwlc3ViZbA==" saltValue="7zlLYwwXquDuObE5VeMA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5">
      <c r="A45" s="48"/>
      <c r="B45" s="1190" t="s">
        <v>10</v>
      </c>
      <c r="C45" s="1191"/>
      <c r="D45" s="58"/>
      <c r="E45" s="1196" t="s">
        <v>11</v>
      </c>
      <c r="F45" s="1196"/>
      <c r="G45" s="1196"/>
      <c r="H45" s="1196"/>
      <c r="I45" s="1196"/>
      <c r="J45" s="1197"/>
      <c r="K45" s="59" t="s">
        <v>522</v>
      </c>
      <c r="L45" s="60" t="s">
        <v>522</v>
      </c>
      <c r="M45" s="60" t="s">
        <v>522</v>
      </c>
      <c r="N45" s="60" t="s">
        <v>522</v>
      </c>
      <c r="O45" s="61" t="s">
        <v>522</v>
      </c>
      <c r="P45" s="48"/>
      <c r="Q45" s="48"/>
      <c r="R45" s="48"/>
      <c r="S45" s="48"/>
      <c r="T45" s="48"/>
      <c r="U45" s="48"/>
    </row>
    <row r="46" spans="1:21" ht="30.75" customHeight="1" x14ac:dyDescent="0.25">
      <c r="A46" s="48"/>
      <c r="B46" s="1192"/>
      <c r="C46" s="1193"/>
      <c r="D46" s="62"/>
      <c r="E46" s="1198" t="s">
        <v>12</v>
      </c>
      <c r="F46" s="1198"/>
      <c r="G46" s="1198"/>
      <c r="H46" s="1198"/>
      <c r="I46" s="1198"/>
      <c r="J46" s="1199"/>
      <c r="K46" s="63" t="s">
        <v>522</v>
      </c>
      <c r="L46" s="64" t="s">
        <v>522</v>
      </c>
      <c r="M46" s="64" t="s">
        <v>522</v>
      </c>
      <c r="N46" s="64" t="s">
        <v>522</v>
      </c>
      <c r="O46" s="65" t="s">
        <v>522</v>
      </c>
      <c r="P46" s="48"/>
      <c r="Q46" s="48"/>
      <c r="R46" s="48"/>
      <c r="S46" s="48"/>
      <c r="T46" s="48"/>
      <c r="U46" s="48"/>
    </row>
    <row r="47" spans="1:21" ht="30.75" customHeight="1" x14ac:dyDescent="0.25">
      <c r="A47" s="48"/>
      <c r="B47" s="1192"/>
      <c r="C47" s="1193"/>
      <c r="D47" s="62"/>
      <c r="E47" s="1198" t="s">
        <v>13</v>
      </c>
      <c r="F47" s="1198"/>
      <c r="G47" s="1198"/>
      <c r="H47" s="1198"/>
      <c r="I47" s="1198"/>
      <c r="J47" s="1199"/>
      <c r="K47" s="63" t="s">
        <v>522</v>
      </c>
      <c r="L47" s="64" t="s">
        <v>522</v>
      </c>
      <c r="M47" s="64" t="s">
        <v>522</v>
      </c>
      <c r="N47" s="64" t="s">
        <v>522</v>
      </c>
      <c r="O47" s="65" t="s">
        <v>522</v>
      </c>
      <c r="P47" s="48"/>
      <c r="Q47" s="48"/>
      <c r="R47" s="48"/>
      <c r="S47" s="48"/>
      <c r="T47" s="48"/>
      <c r="U47" s="48"/>
    </row>
    <row r="48" spans="1:21" ht="30.75" customHeight="1" x14ac:dyDescent="0.25">
      <c r="A48" s="48"/>
      <c r="B48" s="1192"/>
      <c r="C48" s="1193"/>
      <c r="D48" s="62"/>
      <c r="E48" s="1198" t="s">
        <v>14</v>
      </c>
      <c r="F48" s="1198"/>
      <c r="G48" s="1198"/>
      <c r="H48" s="1198"/>
      <c r="I48" s="1198"/>
      <c r="J48" s="1199"/>
      <c r="K48" s="63">
        <v>40</v>
      </c>
      <c r="L48" s="64">
        <v>40</v>
      </c>
      <c r="M48" s="64">
        <v>40</v>
      </c>
      <c r="N48" s="64">
        <v>40</v>
      </c>
      <c r="O48" s="65">
        <v>40</v>
      </c>
      <c r="P48" s="48"/>
      <c r="Q48" s="48"/>
      <c r="R48" s="48"/>
      <c r="S48" s="48"/>
      <c r="T48" s="48"/>
      <c r="U48" s="48"/>
    </row>
    <row r="49" spans="1:21" ht="30.75" customHeight="1" x14ac:dyDescent="0.25">
      <c r="A49" s="48"/>
      <c r="B49" s="1192"/>
      <c r="C49" s="1193"/>
      <c r="D49" s="62"/>
      <c r="E49" s="1198" t="s">
        <v>15</v>
      </c>
      <c r="F49" s="1198"/>
      <c r="G49" s="1198"/>
      <c r="H49" s="1198"/>
      <c r="I49" s="1198"/>
      <c r="J49" s="1199"/>
      <c r="K49" s="63" t="s">
        <v>522</v>
      </c>
      <c r="L49" s="64" t="s">
        <v>522</v>
      </c>
      <c r="M49" s="64" t="s">
        <v>522</v>
      </c>
      <c r="N49" s="64" t="s">
        <v>522</v>
      </c>
      <c r="O49" s="65" t="s">
        <v>522</v>
      </c>
      <c r="P49" s="48"/>
      <c r="Q49" s="48"/>
      <c r="R49" s="48"/>
      <c r="S49" s="48"/>
      <c r="T49" s="48"/>
      <c r="U49" s="48"/>
    </row>
    <row r="50" spans="1:21" ht="30.75" customHeight="1" x14ac:dyDescent="0.25">
      <c r="A50" s="48"/>
      <c r="B50" s="1192"/>
      <c r="C50" s="1193"/>
      <c r="D50" s="62"/>
      <c r="E50" s="1198" t="s">
        <v>16</v>
      </c>
      <c r="F50" s="1198"/>
      <c r="G50" s="1198"/>
      <c r="H50" s="1198"/>
      <c r="I50" s="1198"/>
      <c r="J50" s="1199"/>
      <c r="K50" s="63" t="s">
        <v>522</v>
      </c>
      <c r="L50" s="64" t="s">
        <v>522</v>
      </c>
      <c r="M50" s="64" t="s">
        <v>522</v>
      </c>
      <c r="N50" s="64" t="s">
        <v>522</v>
      </c>
      <c r="O50" s="65" t="s">
        <v>522</v>
      </c>
      <c r="P50" s="48"/>
      <c r="Q50" s="48"/>
      <c r="R50" s="48"/>
      <c r="S50" s="48"/>
      <c r="T50" s="48"/>
      <c r="U50" s="48"/>
    </row>
    <row r="51" spans="1:21" ht="30.75" customHeight="1" x14ac:dyDescent="0.25">
      <c r="A51" s="48"/>
      <c r="B51" s="1194"/>
      <c r="C51" s="1195"/>
      <c r="D51" s="66"/>
      <c r="E51" s="1198" t="s">
        <v>17</v>
      </c>
      <c r="F51" s="1198"/>
      <c r="G51" s="1198"/>
      <c r="H51" s="1198"/>
      <c r="I51" s="1198"/>
      <c r="J51" s="1199"/>
      <c r="K51" s="63" t="s">
        <v>522</v>
      </c>
      <c r="L51" s="64" t="s">
        <v>522</v>
      </c>
      <c r="M51" s="64" t="s">
        <v>522</v>
      </c>
      <c r="N51" s="64" t="s">
        <v>522</v>
      </c>
      <c r="O51" s="65" t="s">
        <v>522</v>
      </c>
      <c r="P51" s="48"/>
      <c r="Q51" s="48"/>
      <c r="R51" s="48"/>
      <c r="S51" s="48"/>
      <c r="T51" s="48"/>
      <c r="U51" s="48"/>
    </row>
    <row r="52" spans="1:21" ht="30.75" customHeight="1" x14ac:dyDescent="0.25">
      <c r="A52" s="48"/>
      <c r="B52" s="1200" t="s">
        <v>18</v>
      </c>
      <c r="C52" s="1201"/>
      <c r="D52" s="66"/>
      <c r="E52" s="1198" t="s">
        <v>19</v>
      </c>
      <c r="F52" s="1198"/>
      <c r="G52" s="1198"/>
      <c r="H52" s="1198"/>
      <c r="I52" s="1198"/>
      <c r="J52" s="1199"/>
      <c r="K52" s="63">
        <v>119</v>
      </c>
      <c r="L52" s="64">
        <v>110</v>
      </c>
      <c r="M52" s="64">
        <v>105</v>
      </c>
      <c r="N52" s="64">
        <v>102</v>
      </c>
      <c r="O52" s="65">
        <v>96</v>
      </c>
      <c r="P52" s="48"/>
      <c r="Q52" s="48"/>
      <c r="R52" s="48"/>
      <c r="S52" s="48"/>
      <c r="T52" s="48"/>
      <c r="U52" s="48"/>
    </row>
    <row r="53" spans="1:21" ht="30.75" customHeight="1" thickBot="1" x14ac:dyDescent="0.3">
      <c r="A53" s="48"/>
      <c r="B53" s="1202" t="s">
        <v>20</v>
      </c>
      <c r="C53" s="1203"/>
      <c r="D53" s="67"/>
      <c r="E53" s="1204" t="s">
        <v>21</v>
      </c>
      <c r="F53" s="1204"/>
      <c r="G53" s="1204"/>
      <c r="H53" s="1204"/>
      <c r="I53" s="1204"/>
      <c r="J53" s="1205"/>
      <c r="K53" s="68">
        <v>-79</v>
      </c>
      <c r="L53" s="69">
        <v>-70</v>
      </c>
      <c r="M53" s="69">
        <v>-65</v>
      </c>
      <c r="N53" s="69">
        <v>-62</v>
      </c>
      <c r="O53" s="70">
        <v>-56</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3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5">
      <c r="B58" s="1206" t="s">
        <v>25</v>
      </c>
      <c r="C58" s="1207"/>
      <c r="D58" s="1212" t="s">
        <v>26</v>
      </c>
      <c r="E58" s="1213"/>
      <c r="F58" s="1213"/>
      <c r="G58" s="1213"/>
      <c r="H58" s="1213"/>
      <c r="I58" s="1213"/>
      <c r="J58" s="1214"/>
      <c r="K58" s="83"/>
      <c r="L58" s="84"/>
      <c r="M58" s="84"/>
      <c r="N58" s="84"/>
      <c r="O58" s="85"/>
    </row>
    <row r="59" spans="1:21" ht="31.5" customHeight="1" x14ac:dyDescent="0.25">
      <c r="B59" s="1208"/>
      <c r="C59" s="1209"/>
      <c r="D59" s="1215" t="s">
        <v>27</v>
      </c>
      <c r="E59" s="1216"/>
      <c r="F59" s="1216"/>
      <c r="G59" s="1216"/>
      <c r="H59" s="1216"/>
      <c r="I59" s="1216"/>
      <c r="J59" s="1217"/>
      <c r="K59" s="86"/>
      <c r="L59" s="87"/>
      <c r="M59" s="87"/>
      <c r="N59" s="87"/>
      <c r="O59" s="88"/>
    </row>
    <row r="60" spans="1:21" ht="31.5" customHeight="1" thickBot="1" x14ac:dyDescent="0.3">
      <c r="B60" s="1210"/>
      <c r="C60" s="1211"/>
      <c r="D60" s="1218" t="s">
        <v>28</v>
      </c>
      <c r="E60" s="1219"/>
      <c r="F60" s="1219"/>
      <c r="G60" s="1219"/>
      <c r="H60" s="1219"/>
      <c r="I60" s="1219"/>
      <c r="J60" s="1220"/>
      <c r="K60" s="89"/>
      <c r="L60" s="90"/>
      <c r="M60" s="90"/>
      <c r="N60" s="90"/>
      <c r="O60" s="91"/>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f75ipJ3mnPJtmD54d1+UjpRtD4edXal+x/3zKvVfLDVsUvoMedHpzY8BWFg5nh6dS4bSX0HgD8abHycgzHERg==" saltValue="EbCgIr/y7ZD3WqJyj0yw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565</v>
      </c>
      <c r="J40" s="103" t="s">
        <v>566</v>
      </c>
      <c r="K40" s="103" t="s">
        <v>567</v>
      </c>
      <c r="L40" s="103" t="s">
        <v>568</v>
      </c>
      <c r="M40" s="104" t="s">
        <v>569</v>
      </c>
    </row>
    <row r="41" spans="2:13" ht="27.75" customHeight="1" x14ac:dyDescent="0.25">
      <c r="B41" s="1221" t="s">
        <v>31</v>
      </c>
      <c r="C41" s="1222"/>
      <c r="D41" s="105"/>
      <c r="E41" s="1227" t="s">
        <v>32</v>
      </c>
      <c r="F41" s="1227"/>
      <c r="G41" s="1227"/>
      <c r="H41" s="1228"/>
      <c r="I41" s="355" t="s">
        <v>522</v>
      </c>
      <c r="J41" s="356" t="s">
        <v>522</v>
      </c>
      <c r="K41" s="356" t="s">
        <v>522</v>
      </c>
      <c r="L41" s="356" t="s">
        <v>522</v>
      </c>
      <c r="M41" s="357" t="s">
        <v>522</v>
      </c>
    </row>
    <row r="42" spans="2:13" ht="27.75" customHeight="1" x14ac:dyDescent="0.25">
      <c r="B42" s="1223"/>
      <c r="C42" s="1224"/>
      <c r="D42" s="106"/>
      <c r="E42" s="1229" t="s">
        <v>33</v>
      </c>
      <c r="F42" s="1229"/>
      <c r="G42" s="1229"/>
      <c r="H42" s="1230"/>
      <c r="I42" s="358">
        <v>56</v>
      </c>
      <c r="J42" s="359">
        <v>35</v>
      </c>
      <c r="K42" s="359">
        <v>35</v>
      </c>
      <c r="L42" s="359">
        <v>22</v>
      </c>
      <c r="M42" s="360">
        <v>19</v>
      </c>
    </row>
    <row r="43" spans="2:13" ht="27.75" customHeight="1" x14ac:dyDescent="0.25">
      <c r="B43" s="1223"/>
      <c r="C43" s="1224"/>
      <c r="D43" s="106"/>
      <c r="E43" s="1229" t="s">
        <v>34</v>
      </c>
      <c r="F43" s="1229"/>
      <c r="G43" s="1229"/>
      <c r="H43" s="1230"/>
      <c r="I43" s="358">
        <v>249</v>
      </c>
      <c r="J43" s="359">
        <v>216</v>
      </c>
      <c r="K43" s="359">
        <v>182</v>
      </c>
      <c r="L43" s="359">
        <v>147</v>
      </c>
      <c r="M43" s="360">
        <v>110</v>
      </c>
    </row>
    <row r="44" spans="2:13" ht="27.75" customHeight="1" x14ac:dyDescent="0.25">
      <c r="B44" s="1223"/>
      <c r="C44" s="1224"/>
      <c r="D44" s="106"/>
      <c r="E44" s="1229" t="s">
        <v>35</v>
      </c>
      <c r="F44" s="1229"/>
      <c r="G44" s="1229"/>
      <c r="H44" s="1230"/>
      <c r="I44" s="358" t="s">
        <v>522</v>
      </c>
      <c r="J44" s="359" t="s">
        <v>522</v>
      </c>
      <c r="K44" s="359" t="s">
        <v>522</v>
      </c>
      <c r="L44" s="359" t="s">
        <v>522</v>
      </c>
      <c r="M44" s="360" t="s">
        <v>522</v>
      </c>
    </row>
    <row r="45" spans="2:13" ht="27.75" customHeight="1" x14ac:dyDescent="0.25">
      <c r="B45" s="1223"/>
      <c r="C45" s="1224"/>
      <c r="D45" s="106"/>
      <c r="E45" s="1229" t="s">
        <v>36</v>
      </c>
      <c r="F45" s="1229"/>
      <c r="G45" s="1229"/>
      <c r="H45" s="1230"/>
      <c r="I45" s="358">
        <v>559</v>
      </c>
      <c r="J45" s="359">
        <v>536</v>
      </c>
      <c r="K45" s="359">
        <v>565</v>
      </c>
      <c r="L45" s="359">
        <v>539</v>
      </c>
      <c r="M45" s="360">
        <v>612</v>
      </c>
    </row>
    <row r="46" spans="2:13" ht="27.75" customHeight="1" x14ac:dyDescent="0.25">
      <c r="B46" s="1223"/>
      <c r="C46" s="1224"/>
      <c r="D46" s="107"/>
      <c r="E46" s="1229" t="s">
        <v>37</v>
      </c>
      <c r="F46" s="1229"/>
      <c r="G46" s="1229"/>
      <c r="H46" s="1230"/>
      <c r="I46" s="358" t="s">
        <v>522</v>
      </c>
      <c r="J46" s="359" t="s">
        <v>522</v>
      </c>
      <c r="K46" s="359" t="s">
        <v>522</v>
      </c>
      <c r="L46" s="359" t="s">
        <v>522</v>
      </c>
      <c r="M46" s="360" t="s">
        <v>522</v>
      </c>
    </row>
    <row r="47" spans="2:13" ht="27.75" customHeight="1" x14ac:dyDescent="0.25">
      <c r="B47" s="1223"/>
      <c r="C47" s="1224"/>
      <c r="D47" s="108"/>
      <c r="E47" s="1231" t="s">
        <v>38</v>
      </c>
      <c r="F47" s="1232"/>
      <c r="G47" s="1232"/>
      <c r="H47" s="1233"/>
      <c r="I47" s="358" t="s">
        <v>522</v>
      </c>
      <c r="J47" s="359" t="s">
        <v>522</v>
      </c>
      <c r="K47" s="359" t="s">
        <v>522</v>
      </c>
      <c r="L47" s="359" t="s">
        <v>522</v>
      </c>
      <c r="M47" s="360" t="s">
        <v>522</v>
      </c>
    </row>
    <row r="48" spans="2:13" ht="27.75" customHeight="1" x14ac:dyDescent="0.25">
      <c r="B48" s="1223"/>
      <c r="C48" s="1224"/>
      <c r="D48" s="106"/>
      <c r="E48" s="1229" t="s">
        <v>39</v>
      </c>
      <c r="F48" s="1229"/>
      <c r="G48" s="1229"/>
      <c r="H48" s="1230"/>
      <c r="I48" s="358" t="s">
        <v>522</v>
      </c>
      <c r="J48" s="359" t="s">
        <v>522</v>
      </c>
      <c r="K48" s="359" t="s">
        <v>522</v>
      </c>
      <c r="L48" s="359" t="s">
        <v>522</v>
      </c>
      <c r="M48" s="360" t="s">
        <v>522</v>
      </c>
    </row>
    <row r="49" spans="2:13" ht="27.75" customHeight="1" x14ac:dyDescent="0.25">
      <c r="B49" s="1225"/>
      <c r="C49" s="1226"/>
      <c r="D49" s="106"/>
      <c r="E49" s="1229" t="s">
        <v>40</v>
      </c>
      <c r="F49" s="1229"/>
      <c r="G49" s="1229"/>
      <c r="H49" s="1230"/>
      <c r="I49" s="358" t="s">
        <v>522</v>
      </c>
      <c r="J49" s="359" t="s">
        <v>522</v>
      </c>
      <c r="K49" s="359" t="s">
        <v>522</v>
      </c>
      <c r="L49" s="359" t="s">
        <v>522</v>
      </c>
      <c r="M49" s="360" t="s">
        <v>522</v>
      </c>
    </row>
    <row r="50" spans="2:13" ht="27.75" customHeight="1" x14ac:dyDescent="0.25">
      <c r="B50" s="1234" t="s">
        <v>41</v>
      </c>
      <c r="C50" s="1235"/>
      <c r="D50" s="109"/>
      <c r="E50" s="1229" t="s">
        <v>42</v>
      </c>
      <c r="F50" s="1229"/>
      <c r="G50" s="1229"/>
      <c r="H50" s="1230"/>
      <c r="I50" s="358">
        <v>4415</v>
      </c>
      <c r="J50" s="359">
        <v>5233</v>
      </c>
      <c r="K50" s="359">
        <v>5938</v>
      </c>
      <c r="L50" s="359">
        <v>6639</v>
      </c>
      <c r="M50" s="360">
        <v>7811</v>
      </c>
    </row>
    <row r="51" spans="2:13" ht="27.75" customHeight="1" x14ac:dyDescent="0.25">
      <c r="B51" s="1223"/>
      <c r="C51" s="1224"/>
      <c r="D51" s="106"/>
      <c r="E51" s="1229" t="s">
        <v>43</v>
      </c>
      <c r="F51" s="1229"/>
      <c r="G51" s="1229"/>
      <c r="H51" s="1230"/>
      <c r="I51" s="358" t="s">
        <v>522</v>
      </c>
      <c r="J51" s="359" t="s">
        <v>522</v>
      </c>
      <c r="K51" s="359" t="s">
        <v>522</v>
      </c>
      <c r="L51" s="359" t="s">
        <v>522</v>
      </c>
      <c r="M51" s="360" t="s">
        <v>522</v>
      </c>
    </row>
    <row r="52" spans="2:13" ht="27.75" customHeight="1" x14ac:dyDescent="0.25">
      <c r="B52" s="1225"/>
      <c r="C52" s="1226"/>
      <c r="D52" s="106"/>
      <c r="E52" s="1229" t="s">
        <v>44</v>
      </c>
      <c r="F52" s="1229"/>
      <c r="G52" s="1229"/>
      <c r="H52" s="1230"/>
      <c r="I52" s="358">
        <v>665</v>
      </c>
      <c r="J52" s="359">
        <v>579</v>
      </c>
      <c r="K52" s="359">
        <v>496</v>
      </c>
      <c r="L52" s="359">
        <v>415</v>
      </c>
      <c r="M52" s="360">
        <v>339</v>
      </c>
    </row>
    <row r="53" spans="2:13" ht="27.75" customHeight="1" thickBot="1" x14ac:dyDescent="0.3">
      <c r="B53" s="1236" t="s">
        <v>45</v>
      </c>
      <c r="C53" s="1237"/>
      <c r="D53" s="110"/>
      <c r="E53" s="1238" t="s">
        <v>46</v>
      </c>
      <c r="F53" s="1238"/>
      <c r="G53" s="1238"/>
      <c r="H53" s="1239"/>
      <c r="I53" s="361">
        <v>-4215</v>
      </c>
      <c r="J53" s="362">
        <v>-5024</v>
      </c>
      <c r="K53" s="362">
        <v>-5652</v>
      </c>
      <c r="L53" s="362">
        <v>-6347</v>
      </c>
      <c r="M53" s="363">
        <v>-7410</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4heorLyULbmvsZzxPxfde4PlFA6cTjZMLzY2E/dlZb6A/2u/7cHl95Tvn1dQRbTgy1V/jDPCjtVgmZaqsjjVng==" saltValue="59jOXYvptwlEvnywjb0e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567</v>
      </c>
      <c r="G54" s="119" t="s">
        <v>568</v>
      </c>
      <c r="H54" s="120" t="s">
        <v>569</v>
      </c>
    </row>
    <row r="55" spans="2:8" ht="52.5" customHeight="1" x14ac:dyDescent="0.25">
      <c r="B55" s="121"/>
      <c r="C55" s="1248" t="s">
        <v>49</v>
      </c>
      <c r="D55" s="1248"/>
      <c r="E55" s="1249"/>
      <c r="F55" s="122">
        <v>5938</v>
      </c>
      <c r="G55" s="122">
        <v>6639</v>
      </c>
      <c r="H55" s="123">
        <v>7811</v>
      </c>
    </row>
    <row r="56" spans="2:8" ht="52.5" customHeight="1" x14ac:dyDescent="0.25">
      <c r="B56" s="124"/>
      <c r="C56" s="1250" t="s">
        <v>50</v>
      </c>
      <c r="D56" s="1250"/>
      <c r="E56" s="1251"/>
      <c r="F56" s="125" t="s">
        <v>522</v>
      </c>
      <c r="G56" s="125" t="s">
        <v>522</v>
      </c>
      <c r="H56" s="126" t="s">
        <v>522</v>
      </c>
    </row>
    <row r="57" spans="2:8" ht="53.25" customHeight="1" x14ac:dyDescent="0.25">
      <c r="B57" s="124"/>
      <c r="C57" s="1252" t="s">
        <v>51</v>
      </c>
      <c r="D57" s="1252"/>
      <c r="E57" s="1253"/>
      <c r="F57" s="127">
        <v>7497</v>
      </c>
      <c r="G57" s="127">
        <v>6731</v>
      </c>
      <c r="H57" s="128">
        <v>6966</v>
      </c>
    </row>
    <row r="58" spans="2:8" ht="45.75" customHeight="1" x14ac:dyDescent="0.25">
      <c r="B58" s="129"/>
      <c r="C58" s="1240" t="s">
        <v>52</v>
      </c>
      <c r="D58" s="1241"/>
      <c r="E58" s="1242"/>
      <c r="F58" s="130"/>
      <c r="G58" s="130"/>
      <c r="H58" s="131"/>
    </row>
    <row r="59" spans="2:8" ht="45.75" customHeight="1" x14ac:dyDescent="0.25">
      <c r="B59" s="129"/>
      <c r="C59" s="1240" t="s">
        <v>53</v>
      </c>
      <c r="D59" s="1241"/>
      <c r="E59" s="1242"/>
      <c r="F59" s="130"/>
      <c r="G59" s="130"/>
      <c r="H59" s="131"/>
    </row>
    <row r="60" spans="2:8" ht="45.75" customHeight="1" x14ac:dyDescent="0.25">
      <c r="B60" s="129"/>
      <c r="C60" s="1240" t="s">
        <v>53</v>
      </c>
      <c r="D60" s="1241"/>
      <c r="E60" s="1242"/>
      <c r="F60" s="130"/>
      <c r="G60" s="130"/>
      <c r="H60" s="131"/>
    </row>
    <row r="61" spans="2:8" ht="45.75" customHeight="1" x14ac:dyDescent="0.25">
      <c r="B61" s="129"/>
      <c r="C61" s="1240" t="s">
        <v>53</v>
      </c>
      <c r="D61" s="1241"/>
      <c r="E61" s="1242"/>
      <c r="F61" s="130"/>
      <c r="G61" s="130"/>
      <c r="H61" s="131"/>
    </row>
    <row r="62" spans="2:8" ht="45.75" customHeight="1" thickBot="1" x14ac:dyDescent="0.3">
      <c r="B62" s="132"/>
      <c r="C62" s="1243" t="s">
        <v>53</v>
      </c>
      <c r="D62" s="1244"/>
      <c r="E62" s="1245"/>
      <c r="F62" s="133"/>
      <c r="G62" s="133"/>
      <c r="H62" s="134"/>
    </row>
    <row r="63" spans="2:8" ht="52.5" customHeight="1" thickBot="1" x14ac:dyDescent="0.3">
      <c r="B63" s="135"/>
      <c r="C63" s="1246" t="s">
        <v>54</v>
      </c>
      <c r="D63" s="1246"/>
      <c r="E63" s="1247"/>
      <c r="F63" s="136">
        <v>13435</v>
      </c>
      <c r="G63" s="136">
        <v>13371</v>
      </c>
      <c r="H63" s="137">
        <v>14778</v>
      </c>
    </row>
    <row r="64" spans="2:8" ht="12.75" x14ac:dyDescent="0.25"/>
  </sheetData>
  <sheetProtection algorithmName="SHA-512" hashValue="NfHtFGbU3quH9hZjjHFeFU/MmMPG9FDiT/Sy1zaONLkpBSinNXWrhFvcgurdiDrlHCMrc5zSbhK7drsgVdB0dQ==" saltValue="AmfSSudhf5p/Zn4B5fZZ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364" customWidth="1"/>
    <col min="2" max="107" width="2.46484375" style="364" customWidth="1"/>
    <col min="108" max="108" width="6.1328125" style="366" customWidth="1"/>
    <col min="109" max="109" width="5.86328125" style="365" customWidth="1"/>
    <col min="110" max="16384" width="8.59765625" style="364" hidden="1"/>
  </cols>
  <sheetData>
    <row r="1" spans="1:109" ht="42.75" customHeight="1" x14ac:dyDescent="0.25">
      <c r="A1" s="399"/>
      <c r="B1" s="398"/>
      <c r="DD1" s="364"/>
      <c r="DE1" s="364"/>
    </row>
    <row r="2" spans="1:109" ht="25.5" customHeight="1" x14ac:dyDescent="0.2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2.75" x14ac:dyDescent="0.2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2.75" x14ac:dyDescent="0.2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2.75" x14ac:dyDescent="0.2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2.75" x14ac:dyDescent="0.2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2.75" x14ac:dyDescent="0.2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2.75" x14ac:dyDescent="0.2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2.75" x14ac:dyDescent="0.2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2.75" x14ac:dyDescent="0.2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2.75" x14ac:dyDescent="0.2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2.75" x14ac:dyDescent="0.2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2.75" x14ac:dyDescent="0.2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2.75" x14ac:dyDescent="0.2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2.75" x14ac:dyDescent="0.2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2.75" x14ac:dyDescent="0.2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2.75" x14ac:dyDescent="0.2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2.75" x14ac:dyDescent="0.25">
      <c r="DD19" s="364"/>
      <c r="DE19" s="364"/>
    </row>
    <row r="20" spans="1:109" ht="12.75" x14ac:dyDescent="0.25">
      <c r="DD20" s="364"/>
      <c r="DE20" s="364"/>
    </row>
    <row r="21" spans="1:109" ht="17.25" customHeight="1" x14ac:dyDescent="0.2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5">
      <c r="B22" s="365"/>
    </row>
    <row r="23" spans="1:109" ht="12.75" x14ac:dyDescent="0.25">
      <c r="B23" s="365"/>
    </row>
    <row r="24" spans="1:109" ht="12.75" x14ac:dyDescent="0.25">
      <c r="B24" s="365"/>
    </row>
    <row r="25" spans="1:109" ht="12.75" x14ac:dyDescent="0.25">
      <c r="B25" s="365"/>
    </row>
    <row r="26" spans="1:109" ht="12.75" x14ac:dyDescent="0.25">
      <c r="B26" s="365"/>
    </row>
    <row r="27" spans="1:109" ht="12.75" x14ac:dyDescent="0.25">
      <c r="B27" s="365"/>
    </row>
    <row r="28" spans="1:109" ht="12.75" x14ac:dyDescent="0.25">
      <c r="B28" s="365"/>
    </row>
    <row r="29" spans="1:109" ht="12.75" x14ac:dyDescent="0.25">
      <c r="B29" s="365"/>
    </row>
    <row r="30" spans="1:109" ht="12.75" x14ac:dyDescent="0.25">
      <c r="B30" s="365"/>
    </row>
    <row r="31" spans="1:109" ht="12.75" x14ac:dyDescent="0.25">
      <c r="B31" s="365"/>
    </row>
    <row r="32" spans="1:109" ht="12.75" x14ac:dyDescent="0.25">
      <c r="B32" s="365"/>
    </row>
    <row r="33" spans="2:109" ht="12.75" x14ac:dyDescent="0.25">
      <c r="B33" s="365"/>
    </row>
    <row r="34" spans="2:109" ht="12.75" x14ac:dyDescent="0.25">
      <c r="B34" s="365"/>
    </row>
    <row r="35" spans="2:109" ht="12.75" x14ac:dyDescent="0.25">
      <c r="B35" s="365"/>
    </row>
    <row r="36" spans="2:109" ht="12.75" x14ac:dyDescent="0.25">
      <c r="B36" s="365"/>
    </row>
    <row r="37" spans="2:109" ht="12.75" x14ac:dyDescent="0.25">
      <c r="B37" s="365"/>
    </row>
    <row r="38" spans="2:109" ht="12.75" x14ac:dyDescent="0.25">
      <c r="B38" s="365"/>
    </row>
    <row r="39" spans="2:109" ht="12.75" x14ac:dyDescent="0.2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2.75" x14ac:dyDescent="0.25">
      <c r="B40" s="384"/>
      <c r="DD40" s="384"/>
      <c r="DE40" s="364"/>
    </row>
    <row r="41" spans="2:109" ht="16.149999999999999" x14ac:dyDescent="0.25">
      <c r="B41" s="394"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2.75" x14ac:dyDescent="0.25">
      <c r="B42" s="365"/>
      <c r="G42" s="380"/>
      <c r="I42" s="379"/>
      <c r="J42" s="379"/>
      <c r="K42" s="379"/>
      <c r="AM42" s="380"/>
      <c r="AN42" s="380" t="s">
        <v>597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5">
      <c r="B43" s="365"/>
      <c r="AN43" s="1267"/>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2.75" x14ac:dyDescent="0.25">
      <c r="B44" s="365"/>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2.75" x14ac:dyDescent="0.25">
      <c r="B45" s="365"/>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2.75" x14ac:dyDescent="0.25">
      <c r="B46" s="365"/>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2.75" x14ac:dyDescent="0.25">
      <c r="B47" s="365"/>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2.75" x14ac:dyDescent="0.2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2.75" x14ac:dyDescent="0.25">
      <c r="B49" s="365"/>
      <c r="AN49" s="364" t="s">
        <v>596</v>
      </c>
    </row>
    <row r="50" spans="1:109" ht="12.75" x14ac:dyDescent="0.25">
      <c r="B50" s="365"/>
      <c r="G50" s="1259"/>
      <c r="H50" s="1259"/>
      <c r="I50" s="1259"/>
      <c r="J50" s="1259"/>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6" t="s">
        <v>565</v>
      </c>
      <c r="BQ50" s="1256"/>
      <c r="BR50" s="1256"/>
      <c r="BS50" s="1256"/>
      <c r="BT50" s="1256"/>
      <c r="BU50" s="1256"/>
      <c r="BV50" s="1256"/>
      <c r="BW50" s="1256"/>
      <c r="BX50" s="1256" t="s">
        <v>566</v>
      </c>
      <c r="BY50" s="1256"/>
      <c r="BZ50" s="1256"/>
      <c r="CA50" s="1256"/>
      <c r="CB50" s="1256"/>
      <c r="CC50" s="1256"/>
      <c r="CD50" s="1256"/>
      <c r="CE50" s="1256"/>
      <c r="CF50" s="1256" t="s">
        <v>567</v>
      </c>
      <c r="CG50" s="1256"/>
      <c r="CH50" s="1256"/>
      <c r="CI50" s="1256"/>
      <c r="CJ50" s="1256"/>
      <c r="CK50" s="1256"/>
      <c r="CL50" s="1256"/>
      <c r="CM50" s="1256"/>
      <c r="CN50" s="1256" t="s">
        <v>568</v>
      </c>
      <c r="CO50" s="1256"/>
      <c r="CP50" s="1256"/>
      <c r="CQ50" s="1256"/>
      <c r="CR50" s="1256"/>
      <c r="CS50" s="1256"/>
      <c r="CT50" s="1256"/>
      <c r="CU50" s="1256"/>
      <c r="CV50" s="1256" t="s">
        <v>569</v>
      </c>
      <c r="CW50" s="1256"/>
      <c r="CX50" s="1256"/>
      <c r="CY50" s="1256"/>
      <c r="CZ50" s="1256"/>
      <c r="DA50" s="1256"/>
      <c r="DB50" s="1256"/>
      <c r="DC50" s="1256"/>
    </row>
    <row r="51" spans="1:109" ht="13.5" customHeight="1" x14ac:dyDescent="0.25">
      <c r="B51" s="365"/>
      <c r="G51" s="1265"/>
      <c r="H51" s="1265"/>
      <c r="I51" s="1266"/>
      <c r="J51" s="1266"/>
      <c r="K51" s="1258"/>
      <c r="L51" s="1258"/>
      <c r="M51" s="1258"/>
      <c r="N51" s="1258"/>
      <c r="AM51" s="371"/>
      <c r="AN51" s="1257" t="s">
        <v>595</v>
      </c>
      <c r="AO51" s="1257"/>
      <c r="AP51" s="1257"/>
      <c r="AQ51" s="1257"/>
      <c r="AR51" s="1257"/>
      <c r="AS51" s="1257"/>
      <c r="AT51" s="1257"/>
      <c r="AU51" s="1257"/>
      <c r="AV51" s="1257"/>
      <c r="AW51" s="1257"/>
      <c r="AX51" s="1257"/>
      <c r="AY51" s="1257"/>
      <c r="AZ51" s="1257"/>
      <c r="BA51" s="1257"/>
      <c r="BB51" s="1257" t="s">
        <v>593</v>
      </c>
      <c r="BC51" s="1257"/>
      <c r="BD51" s="1257"/>
      <c r="BE51" s="1257"/>
      <c r="BF51" s="1257"/>
      <c r="BG51" s="1257"/>
      <c r="BH51" s="1257"/>
      <c r="BI51" s="1257"/>
      <c r="BJ51" s="1257"/>
      <c r="BK51" s="1257"/>
      <c r="BL51" s="1257"/>
      <c r="BM51" s="1257"/>
      <c r="BN51" s="1257"/>
      <c r="BO51" s="1257"/>
      <c r="BP51" s="1276"/>
      <c r="BQ51" s="1254"/>
      <c r="BR51" s="1254"/>
      <c r="BS51" s="1254"/>
      <c r="BT51" s="1254"/>
      <c r="BU51" s="1254"/>
      <c r="BV51" s="1254"/>
      <c r="BW51" s="1254"/>
      <c r="BX51" s="1276"/>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2.75" x14ac:dyDescent="0.25">
      <c r="B52" s="365"/>
      <c r="G52" s="1265"/>
      <c r="H52" s="1265"/>
      <c r="I52" s="1266"/>
      <c r="J52" s="1266"/>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2.75" x14ac:dyDescent="0.25">
      <c r="A53" s="379"/>
      <c r="B53" s="365"/>
      <c r="G53" s="1265"/>
      <c r="H53" s="1265"/>
      <c r="I53" s="1259"/>
      <c r="J53" s="1259"/>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599</v>
      </c>
      <c r="BC53" s="1257"/>
      <c r="BD53" s="1257"/>
      <c r="BE53" s="1257"/>
      <c r="BF53" s="1257"/>
      <c r="BG53" s="1257"/>
      <c r="BH53" s="1257"/>
      <c r="BI53" s="1257"/>
      <c r="BJ53" s="1257"/>
      <c r="BK53" s="1257"/>
      <c r="BL53" s="1257"/>
      <c r="BM53" s="1257"/>
      <c r="BN53" s="1257"/>
      <c r="BO53" s="1257"/>
      <c r="BP53" s="1276"/>
      <c r="BQ53" s="1254"/>
      <c r="BR53" s="1254"/>
      <c r="BS53" s="1254"/>
      <c r="BT53" s="1254"/>
      <c r="BU53" s="1254"/>
      <c r="BV53" s="1254"/>
      <c r="BW53" s="1254"/>
      <c r="BX53" s="1276"/>
      <c r="BY53" s="1254"/>
      <c r="BZ53" s="1254"/>
      <c r="CA53" s="1254"/>
      <c r="CB53" s="1254"/>
      <c r="CC53" s="1254"/>
      <c r="CD53" s="1254"/>
      <c r="CE53" s="1254"/>
      <c r="CF53" s="1254">
        <v>53.7</v>
      </c>
      <c r="CG53" s="1254"/>
      <c r="CH53" s="1254"/>
      <c r="CI53" s="1254"/>
      <c r="CJ53" s="1254"/>
      <c r="CK53" s="1254"/>
      <c r="CL53" s="1254"/>
      <c r="CM53" s="1254"/>
      <c r="CN53" s="1254">
        <v>47.7</v>
      </c>
      <c r="CO53" s="1254"/>
      <c r="CP53" s="1254"/>
      <c r="CQ53" s="1254"/>
      <c r="CR53" s="1254"/>
      <c r="CS53" s="1254"/>
      <c r="CT53" s="1254"/>
      <c r="CU53" s="1254"/>
      <c r="CV53" s="1254">
        <v>48.9</v>
      </c>
      <c r="CW53" s="1254"/>
      <c r="CX53" s="1254"/>
      <c r="CY53" s="1254"/>
      <c r="CZ53" s="1254"/>
      <c r="DA53" s="1254"/>
      <c r="DB53" s="1254"/>
      <c r="DC53" s="1254"/>
    </row>
    <row r="54" spans="1:109" ht="12.75" x14ac:dyDescent="0.25">
      <c r="A54" s="379"/>
      <c r="B54" s="365"/>
      <c r="G54" s="1265"/>
      <c r="H54" s="1265"/>
      <c r="I54" s="1259"/>
      <c r="J54" s="1259"/>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2.75" x14ac:dyDescent="0.25">
      <c r="A55" s="379"/>
      <c r="B55" s="365"/>
      <c r="G55" s="1259"/>
      <c r="H55" s="1259"/>
      <c r="I55" s="1259"/>
      <c r="J55" s="1259"/>
      <c r="K55" s="1258"/>
      <c r="L55" s="1258"/>
      <c r="M55" s="1258"/>
      <c r="N55" s="1258"/>
      <c r="AN55" s="1256" t="s">
        <v>594</v>
      </c>
      <c r="AO55" s="1256"/>
      <c r="AP55" s="1256"/>
      <c r="AQ55" s="1256"/>
      <c r="AR55" s="1256"/>
      <c r="AS55" s="1256"/>
      <c r="AT55" s="1256"/>
      <c r="AU55" s="1256"/>
      <c r="AV55" s="1256"/>
      <c r="AW55" s="1256"/>
      <c r="AX55" s="1256"/>
      <c r="AY55" s="1256"/>
      <c r="AZ55" s="1256"/>
      <c r="BA55" s="1256"/>
      <c r="BB55" s="1257" t="s">
        <v>593</v>
      </c>
      <c r="BC55" s="1257"/>
      <c r="BD55" s="1257"/>
      <c r="BE55" s="1257"/>
      <c r="BF55" s="1257"/>
      <c r="BG55" s="1257"/>
      <c r="BH55" s="1257"/>
      <c r="BI55" s="1257"/>
      <c r="BJ55" s="1257"/>
      <c r="BK55" s="1257"/>
      <c r="BL55" s="1257"/>
      <c r="BM55" s="1257"/>
      <c r="BN55" s="1257"/>
      <c r="BO55" s="1257"/>
      <c r="BP55" s="1276"/>
      <c r="BQ55" s="1254"/>
      <c r="BR55" s="1254"/>
      <c r="BS55" s="1254"/>
      <c r="BT55" s="1254"/>
      <c r="BU55" s="1254"/>
      <c r="BV55" s="1254"/>
      <c r="BW55" s="1254"/>
      <c r="BX55" s="1276"/>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2.75" x14ac:dyDescent="0.25">
      <c r="A56" s="379"/>
      <c r="B56" s="365"/>
      <c r="G56" s="1259"/>
      <c r="H56" s="1259"/>
      <c r="I56" s="1259"/>
      <c r="J56" s="1259"/>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2.75" x14ac:dyDescent="0.25">
      <c r="B57" s="385"/>
      <c r="G57" s="1259"/>
      <c r="H57" s="1259"/>
      <c r="I57" s="1260"/>
      <c r="J57" s="1260"/>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599</v>
      </c>
      <c r="BC57" s="1257"/>
      <c r="BD57" s="1257"/>
      <c r="BE57" s="1257"/>
      <c r="BF57" s="1257"/>
      <c r="BG57" s="1257"/>
      <c r="BH57" s="1257"/>
      <c r="BI57" s="1257"/>
      <c r="BJ57" s="1257"/>
      <c r="BK57" s="1257"/>
      <c r="BL57" s="1257"/>
      <c r="BM57" s="1257"/>
      <c r="BN57" s="1257"/>
      <c r="BO57" s="1257"/>
      <c r="BP57" s="1276"/>
      <c r="BQ57" s="1254"/>
      <c r="BR57" s="1254"/>
      <c r="BS57" s="1254"/>
      <c r="BT57" s="1254"/>
      <c r="BU57" s="1254"/>
      <c r="BV57" s="1254"/>
      <c r="BW57" s="1254"/>
      <c r="BX57" s="1276"/>
      <c r="BY57" s="1254"/>
      <c r="BZ57" s="1254"/>
      <c r="CA57" s="1254"/>
      <c r="CB57" s="1254"/>
      <c r="CC57" s="1254"/>
      <c r="CD57" s="1254"/>
      <c r="CE57" s="1254"/>
      <c r="CF57" s="1254">
        <v>62.2</v>
      </c>
      <c r="CG57" s="1254"/>
      <c r="CH57" s="1254"/>
      <c r="CI57" s="1254"/>
      <c r="CJ57" s="1254"/>
      <c r="CK57" s="1254"/>
      <c r="CL57" s="1254"/>
      <c r="CM57" s="1254"/>
      <c r="CN57" s="1254">
        <v>62.9</v>
      </c>
      <c r="CO57" s="1254"/>
      <c r="CP57" s="1254"/>
      <c r="CQ57" s="1254"/>
      <c r="CR57" s="1254"/>
      <c r="CS57" s="1254"/>
      <c r="CT57" s="1254"/>
      <c r="CU57" s="1254"/>
      <c r="CV57" s="1254">
        <v>62.9</v>
      </c>
      <c r="CW57" s="1254"/>
      <c r="CX57" s="1254"/>
      <c r="CY57" s="1254"/>
      <c r="CZ57" s="1254"/>
      <c r="DA57" s="1254"/>
      <c r="DB57" s="1254"/>
      <c r="DC57" s="1254"/>
      <c r="DD57" s="390"/>
      <c r="DE57" s="385"/>
    </row>
    <row r="58" spans="1:109" s="379" customFormat="1" ht="12.75" x14ac:dyDescent="0.25">
      <c r="A58" s="364"/>
      <c r="B58" s="385"/>
      <c r="G58" s="1259"/>
      <c r="H58" s="1259"/>
      <c r="I58" s="1260"/>
      <c r="J58" s="1260"/>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2.75" x14ac:dyDescent="0.2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2.75" x14ac:dyDescent="0.2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2.75" x14ac:dyDescent="0.2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2.75" x14ac:dyDescent="0.2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149999999999999" x14ac:dyDescent="0.25">
      <c r="B63" s="383" t="s">
        <v>598</v>
      </c>
    </row>
    <row r="64" spans="1:109" ht="12.75" x14ac:dyDescent="0.25">
      <c r="B64" s="365"/>
      <c r="G64" s="380"/>
      <c r="I64" s="382"/>
      <c r="J64" s="382"/>
      <c r="K64" s="382"/>
      <c r="L64" s="382"/>
      <c r="M64" s="382"/>
      <c r="N64" s="381"/>
      <c r="AM64" s="380"/>
      <c r="AN64" s="380" t="s">
        <v>597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2.75" x14ac:dyDescent="0.25">
      <c r="B65" s="365"/>
      <c r="AN65" s="1267" t="s">
        <v>601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2.75" x14ac:dyDescent="0.25">
      <c r="B66" s="36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2.75" x14ac:dyDescent="0.25">
      <c r="B67" s="36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2.75" x14ac:dyDescent="0.25">
      <c r="B68" s="36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2.75" x14ac:dyDescent="0.25">
      <c r="B69" s="36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2.75" x14ac:dyDescent="0.2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2.75" x14ac:dyDescent="0.25">
      <c r="B71" s="365"/>
      <c r="G71" s="374"/>
      <c r="I71" s="377"/>
      <c r="J71" s="376"/>
      <c r="K71" s="376"/>
      <c r="L71" s="375"/>
      <c r="M71" s="376"/>
      <c r="N71" s="375"/>
      <c r="AM71" s="374"/>
      <c r="AN71" s="364" t="s">
        <v>596</v>
      </c>
    </row>
    <row r="72" spans="2:107" ht="12.75" x14ac:dyDescent="0.25">
      <c r="B72" s="365"/>
      <c r="G72" s="1259"/>
      <c r="H72" s="1259"/>
      <c r="I72" s="1259"/>
      <c r="J72" s="1259"/>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6" t="s">
        <v>565</v>
      </c>
      <c r="BQ72" s="1256"/>
      <c r="BR72" s="1256"/>
      <c r="BS72" s="1256"/>
      <c r="BT72" s="1256"/>
      <c r="BU72" s="1256"/>
      <c r="BV72" s="1256"/>
      <c r="BW72" s="1256"/>
      <c r="BX72" s="1256" t="s">
        <v>566</v>
      </c>
      <c r="BY72" s="1256"/>
      <c r="BZ72" s="1256"/>
      <c r="CA72" s="1256"/>
      <c r="CB72" s="1256"/>
      <c r="CC72" s="1256"/>
      <c r="CD72" s="1256"/>
      <c r="CE72" s="1256"/>
      <c r="CF72" s="1256" t="s">
        <v>567</v>
      </c>
      <c r="CG72" s="1256"/>
      <c r="CH72" s="1256"/>
      <c r="CI72" s="1256"/>
      <c r="CJ72" s="1256"/>
      <c r="CK72" s="1256"/>
      <c r="CL72" s="1256"/>
      <c r="CM72" s="1256"/>
      <c r="CN72" s="1256" t="s">
        <v>568</v>
      </c>
      <c r="CO72" s="1256"/>
      <c r="CP72" s="1256"/>
      <c r="CQ72" s="1256"/>
      <c r="CR72" s="1256"/>
      <c r="CS72" s="1256"/>
      <c r="CT72" s="1256"/>
      <c r="CU72" s="1256"/>
      <c r="CV72" s="1256" t="s">
        <v>569</v>
      </c>
      <c r="CW72" s="1256"/>
      <c r="CX72" s="1256"/>
      <c r="CY72" s="1256"/>
      <c r="CZ72" s="1256"/>
      <c r="DA72" s="1256"/>
      <c r="DB72" s="1256"/>
      <c r="DC72" s="1256"/>
    </row>
    <row r="73" spans="2:107" ht="12.75" x14ac:dyDescent="0.25">
      <c r="B73" s="365"/>
      <c r="G73" s="1265"/>
      <c r="H73" s="1265"/>
      <c r="I73" s="1265"/>
      <c r="J73" s="1265"/>
      <c r="K73" s="1255"/>
      <c r="L73" s="1255"/>
      <c r="M73" s="1255"/>
      <c r="N73" s="1255"/>
      <c r="AM73" s="371"/>
      <c r="AN73" s="1257" t="s">
        <v>595</v>
      </c>
      <c r="AO73" s="1257"/>
      <c r="AP73" s="1257"/>
      <c r="AQ73" s="1257"/>
      <c r="AR73" s="1257"/>
      <c r="AS73" s="1257"/>
      <c r="AT73" s="1257"/>
      <c r="AU73" s="1257"/>
      <c r="AV73" s="1257"/>
      <c r="AW73" s="1257"/>
      <c r="AX73" s="1257"/>
      <c r="AY73" s="1257"/>
      <c r="AZ73" s="1257"/>
      <c r="BA73" s="1257"/>
      <c r="BB73" s="1257" t="s">
        <v>593</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2.75" x14ac:dyDescent="0.25">
      <c r="B74" s="365"/>
      <c r="G74" s="1265"/>
      <c r="H74" s="1265"/>
      <c r="I74" s="1265"/>
      <c r="J74" s="1265"/>
      <c r="K74" s="1255"/>
      <c r="L74" s="1255"/>
      <c r="M74" s="1255"/>
      <c r="N74" s="1255"/>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2.75" x14ac:dyDescent="0.25">
      <c r="B75" s="365"/>
      <c r="G75" s="1265"/>
      <c r="H75" s="1265"/>
      <c r="I75" s="1259"/>
      <c r="J75" s="1259"/>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592</v>
      </c>
      <c r="BC75" s="1257"/>
      <c r="BD75" s="1257"/>
      <c r="BE75" s="1257"/>
      <c r="BF75" s="1257"/>
      <c r="BG75" s="1257"/>
      <c r="BH75" s="1257"/>
      <c r="BI75" s="1257"/>
      <c r="BJ75" s="1257"/>
      <c r="BK75" s="1257"/>
      <c r="BL75" s="1257"/>
      <c r="BM75" s="1257"/>
      <c r="BN75" s="1257"/>
      <c r="BO75" s="1257"/>
      <c r="BP75" s="1254">
        <v>-3.2</v>
      </c>
      <c r="BQ75" s="1254"/>
      <c r="BR75" s="1254"/>
      <c r="BS75" s="1254"/>
      <c r="BT75" s="1254"/>
      <c r="BU75" s="1254"/>
      <c r="BV75" s="1254"/>
      <c r="BW75" s="1254"/>
      <c r="BX75" s="1254">
        <v>-3</v>
      </c>
      <c r="BY75" s="1254"/>
      <c r="BZ75" s="1254"/>
      <c r="CA75" s="1254"/>
      <c r="CB75" s="1254"/>
      <c r="CC75" s="1254"/>
      <c r="CD75" s="1254"/>
      <c r="CE75" s="1254"/>
      <c r="CF75" s="1254">
        <v>-2.6</v>
      </c>
      <c r="CG75" s="1254"/>
      <c r="CH75" s="1254"/>
      <c r="CI75" s="1254"/>
      <c r="CJ75" s="1254"/>
      <c r="CK75" s="1254"/>
      <c r="CL75" s="1254"/>
      <c r="CM75" s="1254"/>
      <c r="CN75" s="1254">
        <v>-2.2999999999999998</v>
      </c>
      <c r="CO75" s="1254"/>
      <c r="CP75" s="1254"/>
      <c r="CQ75" s="1254"/>
      <c r="CR75" s="1254"/>
      <c r="CS75" s="1254"/>
      <c r="CT75" s="1254"/>
      <c r="CU75" s="1254"/>
      <c r="CV75" s="1254">
        <v>-2</v>
      </c>
      <c r="CW75" s="1254"/>
      <c r="CX75" s="1254"/>
      <c r="CY75" s="1254"/>
      <c r="CZ75" s="1254"/>
      <c r="DA75" s="1254"/>
      <c r="DB75" s="1254"/>
      <c r="DC75" s="1254"/>
    </row>
    <row r="76" spans="2:107" ht="12.75" x14ac:dyDescent="0.25">
      <c r="B76" s="365"/>
      <c r="G76" s="1265"/>
      <c r="H76" s="1265"/>
      <c r="I76" s="1259"/>
      <c r="J76" s="1259"/>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2.75" x14ac:dyDescent="0.25">
      <c r="B77" s="365"/>
      <c r="G77" s="1259"/>
      <c r="H77" s="1259"/>
      <c r="I77" s="1259"/>
      <c r="J77" s="1259"/>
      <c r="K77" s="1255"/>
      <c r="L77" s="1255"/>
      <c r="M77" s="1255"/>
      <c r="N77" s="1255"/>
      <c r="AN77" s="1256" t="s">
        <v>594</v>
      </c>
      <c r="AO77" s="1256"/>
      <c r="AP77" s="1256"/>
      <c r="AQ77" s="1256"/>
      <c r="AR77" s="1256"/>
      <c r="AS77" s="1256"/>
      <c r="AT77" s="1256"/>
      <c r="AU77" s="1256"/>
      <c r="AV77" s="1256"/>
      <c r="AW77" s="1256"/>
      <c r="AX77" s="1256"/>
      <c r="AY77" s="1256"/>
      <c r="AZ77" s="1256"/>
      <c r="BA77" s="1256"/>
      <c r="BB77" s="1257" t="s">
        <v>593</v>
      </c>
      <c r="BC77" s="1257"/>
      <c r="BD77" s="1257"/>
      <c r="BE77" s="1257"/>
      <c r="BF77" s="1257"/>
      <c r="BG77" s="1257"/>
      <c r="BH77" s="1257"/>
      <c r="BI77" s="1257"/>
      <c r="BJ77" s="1257"/>
      <c r="BK77" s="1257"/>
      <c r="BL77" s="1257"/>
      <c r="BM77" s="1257"/>
      <c r="BN77" s="1257"/>
      <c r="BO77" s="1257"/>
      <c r="BP77" s="1254">
        <v>0</v>
      </c>
      <c r="BQ77" s="1254"/>
      <c r="BR77" s="1254"/>
      <c r="BS77" s="1254"/>
      <c r="BT77" s="1254"/>
      <c r="BU77" s="1254"/>
      <c r="BV77" s="1254"/>
      <c r="BW77" s="1254"/>
      <c r="BX77" s="1254">
        <v>0</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2.75" x14ac:dyDescent="0.25">
      <c r="B78" s="365"/>
      <c r="G78" s="1259"/>
      <c r="H78" s="1259"/>
      <c r="I78" s="1259"/>
      <c r="J78" s="1259"/>
      <c r="K78" s="1255"/>
      <c r="L78" s="1255"/>
      <c r="M78" s="1255"/>
      <c r="N78" s="1255"/>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2.75" x14ac:dyDescent="0.25">
      <c r="B79" s="365"/>
      <c r="G79" s="1259"/>
      <c r="H79" s="1259"/>
      <c r="I79" s="1260"/>
      <c r="J79" s="1260"/>
      <c r="K79" s="1261"/>
      <c r="L79" s="1261"/>
      <c r="M79" s="1261"/>
      <c r="N79" s="1261"/>
      <c r="AN79" s="1256"/>
      <c r="AO79" s="1256"/>
      <c r="AP79" s="1256"/>
      <c r="AQ79" s="1256"/>
      <c r="AR79" s="1256"/>
      <c r="AS79" s="1256"/>
      <c r="AT79" s="1256"/>
      <c r="AU79" s="1256"/>
      <c r="AV79" s="1256"/>
      <c r="AW79" s="1256"/>
      <c r="AX79" s="1256"/>
      <c r="AY79" s="1256"/>
      <c r="AZ79" s="1256"/>
      <c r="BA79" s="1256"/>
      <c r="BB79" s="1257" t="s">
        <v>592</v>
      </c>
      <c r="BC79" s="1257"/>
      <c r="BD79" s="1257"/>
      <c r="BE79" s="1257"/>
      <c r="BF79" s="1257"/>
      <c r="BG79" s="1257"/>
      <c r="BH79" s="1257"/>
      <c r="BI79" s="1257"/>
      <c r="BJ79" s="1257"/>
      <c r="BK79" s="1257"/>
      <c r="BL79" s="1257"/>
      <c r="BM79" s="1257"/>
      <c r="BN79" s="1257"/>
      <c r="BO79" s="1257"/>
      <c r="BP79" s="1254">
        <v>5.3</v>
      </c>
      <c r="BQ79" s="1254"/>
      <c r="BR79" s="1254"/>
      <c r="BS79" s="1254"/>
      <c r="BT79" s="1254"/>
      <c r="BU79" s="1254"/>
      <c r="BV79" s="1254"/>
      <c r="BW79" s="1254"/>
      <c r="BX79" s="1254">
        <v>5.8</v>
      </c>
      <c r="BY79" s="1254"/>
      <c r="BZ79" s="1254"/>
      <c r="CA79" s="1254"/>
      <c r="CB79" s="1254"/>
      <c r="CC79" s="1254"/>
      <c r="CD79" s="1254"/>
      <c r="CE79" s="1254"/>
      <c r="CF79" s="1254">
        <v>5.8</v>
      </c>
      <c r="CG79" s="1254"/>
      <c r="CH79" s="1254"/>
      <c r="CI79" s="1254"/>
      <c r="CJ79" s="1254"/>
      <c r="CK79" s="1254"/>
      <c r="CL79" s="1254"/>
      <c r="CM79" s="1254"/>
      <c r="CN79" s="1254">
        <v>6.1</v>
      </c>
      <c r="CO79" s="1254"/>
      <c r="CP79" s="1254"/>
      <c r="CQ79" s="1254"/>
      <c r="CR79" s="1254"/>
      <c r="CS79" s="1254"/>
      <c r="CT79" s="1254"/>
      <c r="CU79" s="1254"/>
      <c r="CV79" s="1254">
        <v>6.4</v>
      </c>
      <c r="CW79" s="1254"/>
      <c r="CX79" s="1254"/>
      <c r="CY79" s="1254"/>
      <c r="CZ79" s="1254"/>
      <c r="DA79" s="1254"/>
      <c r="DB79" s="1254"/>
      <c r="DC79" s="1254"/>
    </row>
    <row r="80" spans="2:107" ht="12.75" x14ac:dyDescent="0.25">
      <c r="B80" s="365"/>
      <c r="G80" s="1259"/>
      <c r="H80" s="1259"/>
      <c r="I80" s="1260"/>
      <c r="J80" s="1260"/>
      <c r="K80" s="1261"/>
      <c r="L80" s="1261"/>
      <c r="M80" s="1261"/>
      <c r="N80" s="1261"/>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2.75" x14ac:dyDescent="0.25">
      <c r="B81" s="365"/>
    </row>
    <row r="82" spans="2:109" ht="16.149999999999999" x14ac:dyDescent="0.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2.75" x14ac:dyDescent="0.2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2.75" x14ac:dyDescent="0.25">
      <c r="DD84" s="364"/>
      <c r="DE84" s="364"/>
    </row>
    <row r="85" spans="2:109" ht="12.75" x14ac:dyDescent="0.25">
      <c r="DD85" s="364"/>
      <c r="DE85" s="364"/>
    </row>
  </sheetData>
  <sheetProtection algorithmName="SHA-512" hashValue="q/NLul51ZNMt0Yb1QsiQP4H+ASrFaSO+GG3NqP1GXvatFIZIJLCXELURYYigt1ZZlYuF3na8QqPzkcJNtR7s4A==" saltValue="Q9e55IUUHqzE7ez3DXaK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jS0wHNBb1yoTz8HnHpC/f28yWY4Amfyk7mXnpXHNNy7z4vEwriO2xzFGvwKhNSZjbN7f5iZBbnP/GHg+F+4egg==" saltValue="bSSywJxIrcBd9qKPBYcU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HVxsmRs6uMHg9gP9+plTcrAHvvk/+j9ANoVF7tR3O/7HiXTSJIwvrdXcNCFq1WTzsIR5pK0XEFoKlkzP8J3pQ==" saltValue="m9yeBZzaWjHs885JlZAi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55</v>
      </c>
      <c r="E2" s="149"/>
      <c r="F2" s="150" t="s">
        <v>562</v>
      </c>
      <c r="G2" s="151"/>
      <c r="H2" s="152"/>
    </row>
    <row r="3" spans="1:8" x14ac:dyDescent="0.25">
      <c r="A3" s="148" t="s">
        <v>555</v>
      </c>
      <c r="B3" s="153"/>
      <c r="C3" s="154"/>
      <c r="D3" s="155">
        <v>166546</v>
      </c>
      <c r="E3" s="156"/>
      <c r="F3" s="157">
        <v>228215</v>
      </c>
      <c r="G3" s="158"/>
      <c r="H3" s="159"/>
    </row>
    <row r="4" spans="1:8" x14ac:dyDescent="0.25">
      <c r="A4" s="160"/>
      <c r="B4" s="161"/>
      <c r="C4" s="162"/>
      <c r="D4" s="163">
        <v>157605</v>
      </c>
      <c r="E4" s="164"/>
      <c r="F4" s="165">
        <v>117571</v>
      </c>
      <c r="G4" s="166"/>
      <c r="H4" s="167"/>
    </row>
    <row r="5" spans="1:8" x14ac:dyDescent="0.25">
      <c r="A5" s="148" t="s">
        <v>557</v>
      </c>
      <c r="B5" s="153"/>
      <c r="C5" s="154"/>
      <c r="D5" s="155">
        <v>320396</v>
      </c>
      <c r="E5" s="156"/>
      <c r="F5" s="157">
        <v>264232</v>
      </c>
      <c r="G5" s="158"/>
      <c r="H5" s="159"/>
    </row>
    <row r="6" spans="1:8" x14ac:dyDescent="0.25">
      <c r="A6" s="160"/>
      <c r="B6" s="161"/>
      <c r="C6" s="162"/>
      <c r="D6" s="163">
        <v>244148</v>
      </c>
      <c r="E6" s="164"/>
      <c r="F6" s="165">
        <v>133959</v>
      </c>
      <c r="G6" s="166"/>
      <c r="H6" s="167"/>
    </row>
    <row r="7" spans="1:8" x14ac:dyDescent="0.25">
      <c r="A7" s="148" t="s">
        <v>558</v>
      </c>
      <c r="B7" s="153"/>
      <c r="C7" s="154"/>
      <c r="D7" s="155">
        <v>317358</v>
      </c>
      <c r="E7" s="156"/>
      <c r="F7" s="157">
        <v>263613</v>
      </c>
      <c r="G7" s="158"/>
      <c r="H7" s="159"/>
    </row>
    <row r="8" spans="1:8" x14ac:dyDescent="0.25">
      <c r="A8" s="160"/>
      <c r="B8" s="161"/>
      <c r="C8" s="162"/>
      <c r="D8" s="163">
        <v>258902</v>
      </c>
      <c r="E8" s="164"/>
      <c r="F8" s="165">
        <v>128823</v>
      </c>
      <c r="G8" s="166"/>
      <c r="H8" s="167"/>
    </row>
    <row r="9" spans="1:8" x14ac:dyDescent="0.25">
      <c r="A9" s="148" t="s">
        <v>559</v>
      </c>
      <c r="B9" s="153"/>
      <c r="C9" s="154"/>
      <c r="D9" s="155">
        <v>418917</v>
      </c>
      <c r="E9" s="156"/>
      <c r="F9" s="157">
        <v>330026</v>
      </c>
      <c r="G9" s="158"/>
      <c r="H9" s="159"/>
    </row>
    <row r="10" spans="1:8" x14ac:dyDescent="0.25">
      <c r="A10" s="160"/>
      <c r="B10" s="161"/>
      <c r="C10" s="162"/>
      <c r="D10" s="163">
        <v>356085</v>
      </c>
      <c r="E10" s="164"/>
      <c r="F10" s="165">
        <v>141075</v>
      </c>
      <c r="G10" s="166"/>
      <c r="H10" s="167"/>
    </row>
    <row r="11" spans="1:8" x14ac:dyDescent="0.25">
      <c r="A11" s="148" t="s">
        <v>560</v>
      </c>
      <c r="B11" s="153"/>
      <c r="C11" s="154"/>
      <c r="D11" s="155">
        <v>185077</v>
      </c>
      <c r="E11" s="156"/>
      <c r="F11" s="157">
        <v>278179</v>
      </c>
      <c r="G11" s="158"/>
      <c r="H11" s="159"/>
    </row>
    <row r="12" spans="1:8" x14ac:dyDescent="0.25">
      <c r="A12" s="160"/>
      <c r="B12" s="161"/>
      <c r="C12" s="168"/>
      <c r="D12" s="163">
        <v>114985</v>
      </c>
      <c r="E12" s="164"/>
      <c r="F12" s="165">
        <v>122182</v>
      </c>
      <c r="G12" s="166"/>
      <c r="H12" s="167"/>
    </row>
    <row r="13" spans="1:8" x14ac:dyDescent="0.25">
      <c r="A13" s="148"/>
      <c r="B13" s="153"/>
      <c r="C13" s="169"/>
      <c r="D13" s="170">
        <v>281659</v>
      </c>
      <c r="E13" s="171"/>
      <c r="F13" s="172">
        <v>272853</v>
      </c>
      <c r="G13" s="173"/>
      <c r="H13" s="159"/>
    </row>
    <row r="14" spans="1:8" x14ac:dyDescent="0.25">
      <c r="A14" s="160"/>
      <c r="B14" s="161"/>
      <c r="C14" s="162"/>
      <c r="D14" s="163">
        <v>226345</v>
      </c>
      <c r="E14" s="164"/>
      <c r="F14" s="165">
        <v>128722</v>
      </c>
      <c r="G14" s="166"/>
      <c r="H14" s="167"/>
    </row>
    <row r="17" spans="1:11" x14ac:dyDescent="0.25">
      <c r="A17" s="144" t="s">
        <v>56</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57</v>
      </c>
      <c r="B19" s="174">
        <f>ROUND(VALUE(SUBSTITUTE(実質収支比率等に係る経年分析!F$48,"▲","-")),2)</f>
        <v>7.99</v>
      </c>
      <c r="C19" s="174">
        <f>ROUND(VALUE(SUBSTITUTE(実質収支比率等に係る経年分析!G$48,"▲","-")),2)</f>
        <v>8.5</v>
      </c>
      <c r="D19" s="174">
        <f>ROUND(VALUE(SUBSTITUTE(実質収支比率等に係る経年分析!H$48,"▲","-")),2)</f>
        <v>9.89</v>
      </c>
      <c r="E19" s="174">
        <f>ROUND(VALUE(SUBSTITUTE(実質収支比率等に係る経年分析!I$48,"▲","-")),2)</f>
        <v>10.63</v>
      </c>
      <c r="F19" s="174">
        <f>ROUND(VALUE(SUBSTITUTE(実質収支比率等に係る経年分析!J$48,"▲","-")),2)</f>
        <v>8.2200000000000006</v>
      </c>
    </row>
    <row r="20" spans="1:11" x14ac:dyDescent="0.25">
      <c r="A20" s="174" t="s">
        <v>58</v>
      </c>
      <c r="B20" s="174">
        <f>ROUND(VALUE(SUBSTITUTE(実質収支比率等に係る経年分析!F$47,"▲","-")),2)</f>
        <v>162.01</v>
      </c>
      <c r="C20" s="174">
        <f>ROUND(VALUE(SUBSTITUTE(実質収支比率等に係る経年分析!G$47,"▲","-")),2)</f>
        <v>182.58</v>
      </c>
      <c r="D20" s="174">
        <f>ROUND(VALUE(SUBSTITUTE(実質収支比率等に係る経年分析!H$47,"▲","-")),2)</f>
        <v>201.85</v>
      </c>
      <c r="E20" s="174">
        <f>ROUND(VALUE(SUBSTITUTE(実質収支比率等に係る経年分析!I$47,"▲","-")),2)</f>
        <v>223.95</v>
      </c>
      <c r="F20" s="174">
        <f>ROUND(VALUE(SUBSTITUTE(実質収支比率等に係る経年分析!J$47,"▲","-")),2)</f>
        <v>227.65</v>
      </c>
    </row>
    <row r="21" spans="1:11" x14ac:dyDescent="0.25">
      <c r="A21" s="174" t="s">
        <v>59</v>
      </c>
      <c r="B21" s="174">
        <f>IF(ISNUMBER(VALUE(SUBSTITUTE(実質収支比率等に係る経年分析!F$49,"▲","-"))),ROUND(VALUE(SUBSTITUTE(実質収支比率等に係る経年分析!F$49,"▲","-")),2),NA())</f>
        <v>21.99</v>
      </c>
      <c r="C21" s="174">
        <f>IF(ISNUMBER(VALUE(SUBSTITUTE(実質収支比率等に係る経年分析!G$49,"▲","-"))),ROUND(VALUE(SUBSTITUTE(実質収支比率等に係る経年分析!G$49,"▲","-")),2),NA())</f>
        <v>29.47</v>
      </c>
      <c r="D21" s="174">
        <f>IF(ISNUMBER(VALUE(SUBSTITUTE(実質収支比率等に係る経年分析!H$49,"▲","-"))),ROUND(VALUE(SUBSTITUTE(実質収支比率等に係る経年分析!H$49,"▲","-")),2),NA())</f>
        <v>25.57</v>
      </c>
      <c r="E21" s="174">
        <f>IF(ISNUMBER(VALUE(SUBSTITUTE(実質収支比率等に係る経年分析!I$49,"▲","-"))),ROUND(VALUE(SUBSTITUTE(実質収支比率等に係る経年分析!I$49,"▲","-")),2),NA())</f>
        <v>24.47</v>
      </c>
      <c r="F21" s="174">
        <f>IF(ISNUMBER(VALUE(SUBSTITUTE(実質収支比率等に係る経年分析!J$49,"▲","-"))),ROUND(VALUE(SUBSTITUTE(実質収支比率等に係る経年分析!J$49,"▲","-")),2),NA())</f>
        <v>33.200000000000003</v>
      </c>
    </row>
    <row r="24" spans="1:11" x14ac:dyDescent="0.25">
      <c r="A24" s="144" t="s">
        <v>60</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61</v>
      </c>
      <c r="C26" s="175" t="s">
        <v>62</v>
      </c>
      <c r="D26" s="175" t="s">
        <v>61</v>
      </c>
      <c r="E26" s="175" t="s">
        <v>62</v>
      </c>
      <c r="F26" s="175" t="s">
        <v>61</v>
      </c>
      <c r="G26" s="175" t="s">
        <v>62</v>
      </c>
      <c r="H26" s="175" t="s">
        <v>61</v>
      </c>
      <c r="I26" s="175" t="s">
        <v>62</v>
      </c>
      <c r="J26" s="175" t="s">
        <v>61</v>
      </c>
      <c r="K26" s="175" t="s">
        <v>62</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5">
      <c r="A32" s="175" t="str">
        <f>IF(連結実質赤字比率に係る赤字・黒字の構成分析!C$38="",NA(),連結実質赤字比率に係る赤字・黒字の構成分析!C$38)</f>
        <v>農業集落排水事業及び個別排水処理施設整備事業特別会計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2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0.56999999999999995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2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1.36</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8.2100000000000009</v>
      </c>
    </row>
    <row r="39" spans="1:16" x14ac:dyDescent="0.25">
      <c r="A39" s="144" t="s">
        <v>63</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25">
      <c r="A42" s="176" t="s">
        <v>66</v>
      </c>
      <c r="B42" s="176"/>
      <c r="C42" s="176"/>
      <c r="D42" s="176">
        <f>'実質公債費比率（分子）の構造'!K$52</f>
        <v>119</v>
      </c>
      <c r="E42" s="176"/>
      <c r="F42" s="176"/>
      <c r="G42" s="176">
        <f>'実質公債費比率（分子）の構造'!L$52</f>
        <v>110</v>
      </c>
      <c r="H42" s="176"/>
      <c r="I42" s="176"/>
      <c r="J42" s="176">
        <f>'実質公債費比率（分子）の構造'!M$52</f>
        <v>105</v>
      </c>
      <c r="K42" s="176"/>
      <c r="L42" s="176"/>
      <c r="M42" s="176">
        <f>'実質公債費比率（分子）の構造'!N$52</f>
        <v>102</v>
      </c>
      <c r="N42" s="176"/>
      <c r="O42" s="176"/>
      <c r="P42" s="176">
        <f>'実質公債費比率（分子）の構造'!O$52</f>
        <v>96</v>
      </c>
    </row>
    <row r="43" spans="1:16" x14ac:dyDescent="0.25">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69</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5">
      <c r="A46" s="176" t="s">
        <v>70</v>
      </c>
      <c r="B46" s="176">
        <f>'実質公債費比率（分子）の構造'!K$48</f>
        <v>40</v>
      </c>
      <c r="C46" s="176"/>
      <c r="D46" s="176"/>
      <c r="E46" s="176">
        <f>'実質公債費比率（分子）の構造'!L$48</f>
        <v>40</v>
      </c>
      <c r="F46" s="176"/>
      <c r="G46" s="176"/>
      <c r="H46" s="176">
        <f>'実質公債費比率（分子）の構造'!M$48</f>
        <v>40</v>
      </c>
      <c r="I46" s="176"/>
      <c r="J46" s="176"/>
      <c r="K46" s="176">
        <f>'実質公債費比率（分子）の構造'!N$48</f>
        <v>40</v>
      </c>
      <c r="L46" s="176"/>
      <c r="M46" s="176"/>
      <c r="N46" s="176">
        <f>'実質公債費比率（分子）の構造'!O$48</f>
        <v>40</v>
      </c>
      <c r="O46" s="176"/>
      <c r="P46" s="176"/>
    </row>
    <row r="47" spans="1:16" x14ac:dyDescent="0.25">
      <c r="A47" s="176" t="s">
        <v>13</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t="str">
        <f>'実質公債費比率（分子）の構造'!K$45</f>
        <v>-</v>
      </c>
      <c r="C49" s="176"/>
      <c r="D49" s="176"/>
      <c r="E49" s="176" t="str">
        <f>'実質公債費比率（分子）の構造'!L$45</f>
        <v>-</v>
      </c>
      <c r="F49" s="176"/>
      <c r="G49" s="176"/>
      <c r="H49" s="176" t="str">
        <f>'実質公債費比率（分子）の構造'!M$45</f>
        <v>-</v>
      </c>
      <c r="I49" s="176"/>
      <c r="J49" s="176"/>
      <c r="K49" s="176" t="str">
        <f>'実質公債費比率（分子）の構造'!N$45</f>
        <v>-</v>
      </c>
      <c r="L49" s="176"/>
      <c r="M49" s="176"/>
      <c r="N49" s="176" t="str">
        <f>'実質公債費比率（分子）の構造'!O$45</f>
        <v>-</v>
      </c>
      <c r="O49" s="176"/>
      <c r="P49" s="176"/>
    </row>
    <row r="50" spans="1:16" x14ac:dyDescent="0.25">
      <c r="A50" s="176" t="s">
        <v>73</v>
      </c>
      <c r="B50" s="176" t="e">
        <f>NA()</f>
        <v>#N/A</v>
      </c>
      <c r="C50" s="176">
        <f>IF(ISNUMBER('実質公債費比率（分子）の構造'!K$53),'実質公債費比率（分子）の構造'!K$53,NA())</f>
        <v>-79</v>
      </c>
      <c r="D50" s="176" t="e">
        <f>NA()</f>
        <v>#N/A</v>
      </c>
      <c r="E50" s="176" t="e">
        <f>NA()</f>
        <v>#N/A</v>
      </c>
      <c r="F50" s="176">
        <f>IF(ISNUMBER('実質公債費比率（分子）の構造'!L$53),'実質公債費比率（分子）の構造'!L$53,NA())</f>
        <v>-70</v>
      </c>
      <c r="G50" s="176" t="e">
        <f>NA()</f>
        <v>#N/A</v>
      </c>
      <c r="H50" s="176" t="e">
        <f>NA()</f>
        <v>#N/A</v>
      </c>
      <c r="I50" s="176">
        <f>IF(ISNUMBER('実質公債費比率（分子）の構造'!M$53),'実質公債費比率（分子）の構造'!M$53,NA())</f>
        <v>-65</v>
      </c>
      <c r="J50" s="176" t="e">
        <f>NA()</f>
        <v>#N/A</v>
      </c>
      <c r="K50" s="176" t="e">
        <f>NA()</f>
        <v>#N/A</v>
      </c>
      <c r="L50" s="176">
        <f>IF(ISNUMBER('実質公債費比率（分子）の構造'!N$53),'実質公債費比率（分子）の構造'!N$53,NA())</f>
        <v>-62</v>
      </c>
      <c r="M50" s="176" t="e">
        <f>NA()</f>
        <v>#N/A</v>
      </c>
      <c r="N50" s="176" t="e">
        <f>NA()</f>
        <v>#N/A</v>
      </c>
      <c r="O50" s="176">
        <f>IF(ISNUMBER('実質公債費比率（分子）の構造'!O$53),'実質公債費比率（分子）の構造'!O$53,NA())</f>
        <v>-56</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44</v>
      </c>
      <c r="B56" s="175"/>
      <c r="C56" s="175"/>
      <c r="D56" s="175">
        <f>'将来負担比率（分子）の構造'!I$52</f>
        <v>665</v>
      </c>
      <c r="E56" s="175"/>
      <c r="F56" s="175"/>
      <c r="G56" s="175">
        <f>'将来負担比率（分子）の構造'!J$52</f>
        <v>579</v>
      </c>
      <c r="H56" s="175"/>
      <c r="I56" s="175"/>
      <c r="J56" s="175">
        <f>'将来負担比率（分子）の構造'!K$52</f>
        <v>496</v>
      </c>
      <c r="K56" s="175"/>
      <c r="L56" s="175"/>
      <c r="M56" s="175">
        <f>'将来負担比率（分子）の構造'!L$52</f>
        <v>415</v>
      </c>
      <c r="N56" s="175"/>
      <c r="O56" s="175"/>
      <c r="P56" s="175">
        <f>'将来負担比率（分子）の構造'!M$52</f>
        <v>339</v>
      </c>
    </row>
    <row r="57" spans="1:16" x14ac:dyDescent="0.2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5">
      <c r="A58" s="175" t="s">
        <v>42</v>
      </c>
      <c r="B58" s="175"/>
      <c r="C58" s="175"/>
      <c r="D58" s="175">
        <f>'将来負担比率（分子）の構造'!I$50</f>
        <v>4415</v>
      </c>
      <c r="E58" s="175"/>
      <c r="F58" s="175"/>
      <c r="G58" s="175">
        <f>'将来負担比率（分子）の構造'!J$50</f>
        <v>5233</v>
      </c>
      <c r="H58" s="175"/>
      <c r="I58" s="175"/>
      <c r="J58" s="175">
        <f>'将来負担比率（分子）の構造'!K$50</f>
        <v>5938</v>
      </c>
      <c r="K58" s="175"/>
      <c r="L58" s="175"/>
      <c r="M58" s="175">
        <f>'将来負担比率（分子）の構造'!L$50</f>
        <v>6639</v>
      </c>
      <c r="N58" s="175"/>
      <c r="O58" s="175"/>
      <c r="P58" s="175">
        <f>'将来負担比率（分子）の構造'!M$50</f>
        <v>7811</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559</v>
      </c>
      <c r="C62" s="175"/>
      <c r="D62" s="175"/>
      <c r="E62" s="175">
        <f>'将来負担比率（分子）の構造'!J$45</f>
        <v>536</v>
      </c>
      <c r="F62" s="175"/>
      <c r="G62" s="175"/>
      <c r="H62" s="175">
        <f>'将来負担比率（分子）の構造'!K$45</f>
        <v>565</v>
      </c>
      <c r="I62" s="175"/>
      <c r="J62" s="175"/>
      <c r="K62" s="175">
        <f>'将来負担比率（分子）の構造'!L$45</f>
        <v>539</v>
      </c>
      <c r="L62" s="175"/>
      <c r="M62" s="175"/>
      <c r="N62" s="175">
        <f>'将来負担比率（分子）の構造'!M$45</f>
        <v>612</v>
      </c>
      <c r="O62" s="175"/>
      <c r="P62" s="175"/>
    </row>
    <row r="63" spans="1:16" x14ac:dyDescent="0.2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5">
      <c r="A64" s="175" t="s">
        <v>34</v>
      </c>
      <c r="B64" s="175">
        <f>'将来負担比率（分子）の構造'!I$43</f>
        <v>249</v>
      </c>
      <c r="C64" s="175"/>
      <c r="D64" s="175"/>
      <c r="E64" s="175">
        <f>'将来負担比率（分子）の構造'!J$43</f>
        <v>216</v>
      </c>
      <c r="F64" s="175"/>
      <c r="G64" s="175"/>
      <c r="H64" s="175">
        <f>'将来負担比率（分子）の構造'!K$43</f>
        <v>182</v>
      </c>
      <c r="I64" s="175"/>
      <c r="J64" s="175"/>
      <c r="K64" s="175">
        <f>'将来負担比率（分子）の構造'!L$43</f>
        <v>147</v>
      </c>
      <c r="L64" s="175"/>
      <c r="M64" s="175"/>
      <c r="N64" s="175">
        <f>'将来負担比率（分子）の構造'!M$43</f>
        <v>110</v>
      </c>
      <c r="O64" s="175"/>
      <c r="P64" s="175"/>
    </row>
    <row r="65" spans="1:16" x14ac:dyDescent="0.25">
      <c r="A65" s="175" t="s">
        <v>33</v>
      </c>
      <c r="B65" s="175">
        <f>'将来負担比率（分子）の構造'!I$42</f>
        <v>56</v>
      </c>
      <c r="C65" s="175"/>
      <c r="D65" s="175"/>
      <c r="E65" s="175">
        <f>'将来負担比率（分子）の構造'!J$42</f>
        <v>35</v>
      </c>
      <c r="F65" s="175"/>
      <c r="G65" s="175"/>
      <c r="H65" s="175">
        <f>'将来負担比率（分子）の構造'!K$42</f>
        <v>35</v>
      </c>
      <c r="I65" s="175"/>
      <c r="J65" s="175"/>
      <c r="K65" s="175">
        <f>'将来負担比率（分子）の構造'!L$42</f>
        <v>22</v>
      </c>
      <c r="L65" s="175"/>
      <c r="M65" s="175"/>
      <c r="N65" s="175">
        <f>'将来負担比率（分子）の構造'!M$42</f>
        <v>19</v>
      </c>
      <c r="O65" s="175"/>
      <c r="P65" s="175"/>
    </row>
    <row r="66" spans="1:16" x14ac:dyDescent="0.25">
      <c r="A66" s="175" t="s">
        <v>32</v>
      </c>
      <c r="B66" s="175" t="str">
        <f>'将来負担比率（分子）の構造'!I$41</f>
        <v>-</v>
      </c>
      <c r="C66" s="175"/>
      <c r="D66" s="175"/>
      <c r="E66" s="175" t="str">
        <f>'将来負担比率（分子）の構造'!J$41</f>
        <v>-</v>
      </c>
      <c r="F66" s="175"/>
      <c r="G66" s="175"/>
      <c r="H66" s="175" t="str">
        <f>'将来負担比率（分子）の構造'!K$41</f>
        <v>-</v>
      </c>
      <c r="I66" s="175"/>
      <c r="J66" s="175"/>
      <c r="K66" s="175" t="str">
        <f>'将来負担比率（分子）の構造'!L$41</f>
        <v>-</v>
      </c>
      <c r="L66" s="175"/>
      <c r="M66" s="175"/>
      <c r="N66" s="175" t="str">
        <f>'将来負担比率（分子）の構造'!M$41</f>
        <v>-</v>
      </c>
      <c r="O66" s="175"/>
      <c r="P66" s="175"/>
    </row>
    <row r="67" spans="1:16" x14ac:dyDescent="0.2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5938</v>
      </c>
      <c r="C72" s="179">
        <f>基金残高に係る経年分析!G55</f>
        <v>6639</v>
      </c>
      <c r="D72" s="179">
        <f>基金残高に係る経年分析!H55</f>
        <v>7811</v>
      </c>
    </row>
    <row r="73" spans="1:16" x14ac:dyDescent="0.25">
      <c r="A73" s="178" t="s">
        <v>80</v>
      </c>
      <c r="B73" s="179" t="str">
        <f>基金残高に係る経年分析!F56</f>
        <v>-</v>
      </c>
      <c r="C73" s="179" t="str">
        <f>基金残高に係る経年分析!G56</f>
        <v>-</v>
      </c>
      <c r="D73" s="179" t="str">
        <f>基金残高に係る経年分析!H56</f>
        <v>-</v>
      </c>
    </row>
    <row r="74" spans="1:16" x14ac:dyDescent="0.25">
      <c r="A74" s="178" t="s">
        <v>81</v>
      </c>
      <c r="B74" s="179">
        <f>基金残高に係る経年分析!F57</f>
        <v>7497</v>
      </c>
      <c r="C74" s="179">
        <f>基金残高に係る経年分析!G57</f>
        <v>6731</v>
      </c>
      <c r="D74" s="179">
        <f>基金残高に係る経年分析!H57</f>
        <v>6966</v>
      </c>
    </row>
  </sheetData>
  <sheetProtection algorithmName="SHA-512" hashValue="gsN8XFyUgkzojieRdsAfHtwwGFZXuwIPqJxgBlFwxdQ4ZKvEpEfBaD8/R7+yDrn0NgCBhDzozK8FohuqkDIVrw==" saltValue="4+WGCpMlnS5VSoMWY3sC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231</v>
      </c>
      <c r="C5" s="646"/>
      <c r="D5" s="646"/>
      <c r="E5" s="646"/>
      <c r="F5" s="646"/>
      <c r="G5" s="646"/>
      <c r="H5" s="646"/>
      <c r="I5" s="646"/>
      <c r="J5" s="646"/>
      <c r="K5" s="646"/>
      <c r="L5" s="646"/>
      <c r="M5" s="646"/>
      <c r="N5" s="646"/>
      <c r="O5" s="646"/>
      <c r="P5" s="646"/>
      <c r="Q5" s="647"/>
      <c r="R5" s="648">
        <v>3276507</v>
      </c>
      <c r="S5" s="649"/>
      <c r="T5" s="649"/>
      <c r="U5" s="649"/>
      <c r="V5" s="649"/>
      <c r="W5" s="649"/>
      <c r="X5" s="649"/>
      <c r="Y5" s="650"/>
      <c r="Z5" s="651">
        <v>50.3</v>
      </c>
      <c r="AA5" s="651"/>
      <c r="AB5" s="651"/>
      <c r="AC5" s="651"/>
      <c r="AD5" s="652">
        <v>3276507</v>
      </c>
      <c r="AE5" s="652"/>
      <c r="AF5" s="652"/>
      <c r="AG5" s="652"/>
      <c r="AH5" s="652"/>
      <c r="AI5" s="652"/>
      <c r="AJ5" s="652"/>
      <c r="AK5" s="652"/>
      <c r="AL5" s="653">
        <v>94.1</v>
      </c>
      <c r="AM5" s="654"/>
      <c r="AN5" s="654"/>
      <c r="AO5" s="655"/>
      <c r="AP5" s="645" t="s">
        <v>232</v>
      </c>
      <c r="AQ5" s="646"/>
      <c r="AR5" s="646"/>
      <c r="AS5" s="646"/>
      <c r="AT5" s="646"/>
      <c r="AU5" s="646"/>
      <c r="AV5" s="646"/>
      <c r="AW5" s="646"/>
      <c r="AX5" s="646"/>
      <c r="AY5" s="646"/>
      <c r="AZ5" s="646"/>
      <c r="BA5" s="646"/>
      <c r="BB5" s="646"/>
      <c r="BC5" s="646"/>
      <c r="BD5" s="646"/>
      <c r="BE5" s="646"/>
      <c r="BF5" s="647"/>
      <c r="BG5" s="659">
        <v>3276507</v>
      </c>
      <c r="BH5" s="660"/>
      <c r="BI5" s="660"/>
      <c r="BJ5" s="660"/>
      <c r="BK5" s="660"/>
      <c r="BL5" s="660"/>
      <c r="BM5" s="660"/>
      <c r="BN5" s="661"/>
      <c r="BO5" s="662">
        <v>100</v>
      </c>
      <c r="BP5" s="662"/>
      <c r="BQ5" s="662"/>
      <c r="BR5" s="662"/>
      <c r="BS5" s="663" t="s">
        <v>182</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5">
      <c r="B6" s="656" t="s">
        <v>236</v>
      </c>
      <c r="C6" s="657"/>
      <c r="D6" s="657"/>
      <c r="E6" s="657"/>
      <c r="F6" s="657"/>
      <c r="G6" s="657"/>
      <c r="H6" s="657"/>
      <c r="I6" s="657"/>
      <c r="J6" s="657"/>
      <c r="K6" s="657"/>
      <c r="L6" s="657"/>
      <c r="M6" s="657"/>
      <c r="N6" s="657"/>
      <c r="O6" s="657"/>
      <c r="P6" s="657"/>
      <c r="Q6" s="658"/>
      <c r="R6" s="659">
        <v>29143</v>
      </c>
      <c r="S6" s="660"/>
      <c r="T6" s="660"/>
      <c r="U6" s="660"/>
      <c r="V6" s="660"/>
      <c r="W6" s="660"/>
      <c r="X6" s="660"/>
      <c r="Y6" s="661"/>
      <c r="Z6" s="662">
        <v>0.4</v>
      </c>
      <c r="AA6" s="662"/>
      <c r="AB6" s="662"/>
      <c r="AC6" s="662"/>
      <c r="AD6" s="663">
        <v>29143</v>
      </c>
      <c r="AE6" s="663"/>
      <c r="AF6" s="663"/>
      <c r="AG6" s="663"/>
      <c r="AH6" s="663"/>
      <c r="AI6" s="663"/>
      <c r="AJ6" s="663"/>
      <c r="AK6" s="663"/>
      <c r="AL6" s="664">
        <v>0.8</v>
      </c>
      <c r="AM6" s="665"/>
      <c r="AN6" s="665"/>
      <c r="AO6" s="666"/>
      <c r="AP6" s="656" t="s">
        <v>237</v>
      </c>
      <c r="AQ6" s="657"/>
      <c r="AR6" s="657"/>
      <c r="AS6" s="657"/>
      <c r="AT6" s="657"/>
      <c r="AU6" s="657"/>
      <c r="AV6" s="657"/>
      <c r="AW6" s="657"/>
      <c r="AX6" s="657"/>
      <c r="AY6" s="657"/>
      <c r="AZ6" s="657"/>
      <c r="BA6" s="657"/>
      <c r="BB6" s="657"/>
      <c r="BC6" s="657"/>
      <c r="BD6" s="657"/>
      <c r="BE6" s="657"/>
      <c r="BF6" s="658"/>
      <c r="BG6" s="659">
        <v>3276507</v>
      </c>
      <c r="BH6" s="660"/>
      <c r="BI6" s="660"/>
      <c r="BJ6" s="660"/>
      <c r="BK6" s="660"/>
      <c r="BL6" s="660"/>
      <c r="BM6" s="660"/>
      <c r="BN6" s="661"/>
      <c r="BO6" s="662">
        <v>100</v>
      </c>
      <c r="BP6" s="662"/>
      <c r="BQ6" s="662"/>
      <c r="BR6" s="662"/>
      <c r="BS6" s="663" t="s">
        <v>238</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79248</v>
      </c>
      <c r="CS6" s="660"/>
      <c r="CT6" s="660"/>
      <c r="CU6" s="660"/>
      <c r="CV6" s="660"/>
      <c r="CW6" s="660"/>
      <c r="CX6" s="660"/>
      <c r="CY6" s="661"/>
      <c r="CZ6" s="653">
        <v>1.3</v>
      </c>
      <c r="DA6" s="654"/>
      <c r="DB6" s="654"/>
      <c r="DC6" s="670"/>
      <c r="DD6" s="668" t="s">
        <v>182</v>
      </c>
      <c r="DE6" s="660"/>
      <c r="DF6" s="660"/>
      <c r="DG6" s="660"/>
      <c r="DH6" s="660"/>
      <c r="DI6" s="660"/>
      <c r="DJ6" s="660"/>
      <c r="DK6" s="660"/>
      <c r="DL6" s="660"/>
      <c r="DM6" s="660"/>
      <c r="DN6" s="660"/>
      <c r="DO6" s="660"/>
      <c r="DP6" s="661"/>
      <c r="DQ6" s="668">
        <v>79248</v>
      </c>
      <c r="DR6" s="660"/>
      <c r="DS6" s="660"/>
      <c r="DT6" s="660"/>
      <c r="DU6" s="660"/>
      <c r="DV6" s="660"/>
      <c r="DW6" s="660"/>
      <c r="DX6" s="660"/>
      <c r="DY6" s="660"/>
      <c r="DZ6" s="660"/>
      <c r="EA6" s="660"/>
      <c r="EB6" s="660"/>
      <c r="EC6" s="669"/>
    </row>
    <row r="7" spans="2:143" ht="11.25" customHeight="1" x14ac:dyDescent="0.25">
      <c r="B7" s="656" t="s">
        <v>240</v>
      </c>
      <c r="C7" s="657"/>
      <c r="D7" s="657"/>
      <c r="E7" s="657"/>
      <c r="F7" s="657"/>
      <c r="G7" s="657"/>
      <c r="H7" s="657"/>
      <c r="I7" s="657"/>
      <c r="J7" s="657"/>
      <c r="K7" s="657"/>
      <c r="L7" s="657"/>
      <c r="M7" s="657"/>
      <c r="N7" s="657"/>
      <c r="O7" s="657"/>
      <c r="P7" s="657"/>
      <c r="Q7" s="658"/>
      <c r="R7" s="659">
        <v>189</v>
      </c>
      <c r="S7" s="660"/>
      <c r="T7" s="660"/>
      <c r="U7" s="660"/>
      <c r="V7" s="660"/>
      <c r="W7" s="660"/>
      <c r="X7" s="660"/>
      <c r="Y7" s="661"/>
      <c r="Z7" s="662">
        <v>0</v>
      </c>
      <c r="AA7" s="662"/>
      <c r="AB7" s="662"/>
      <c r="AC7" s="662"/>
      <c r="AD7" s="663">
        <v>189</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263198</v>
      </c>
      <c r="BH7" s="660"/>
      <c r="BI7" s="660"/>
      <c r="BJ7" s="660"/>
      <c r="BK7" s="660"/>
      <c r="BL7" s="660"/>
      <c r="BM7" s="660"/>
      <c r="BN7" s="661"/>
      <c r="BO7" s="662">
        <v>8</v>
      </c>
      <c r="BP7" s="662"/>
      <c r="BQ7" s="662"/>
      <c r="BR7" s="662"/>
      <c r="BS7" s="663" t="s">
        <v>182</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2368125</v>
      </c>
      <c r="CS7" s="660"/>
      <c r="CT7" s="660"/>
      <c r="CU7" s="660"/>
      <c r="CV7" s="660"/>
      <c r="CW7" s="660"/>
      <c r="CX7" s="660"/>
      <c r="CY7" s="661"/>
      <c r="CZ7" s="662">
        <v>38.6</v>
      </c>
      <c r="DA7" s="662"/>
      <c r="DB7" s="662"/>
      <c r="DC7" s="662"/>
      <c r="DD7" s="668">
        <v>53592</v>
      </c>
      <c r="DE7" s="660"/>
      <c r="DF7" s="660"/>
      <c r="DG7" s="660"/>
      <c r="DH7" s="660"/>
      <c r="DI7" s="660"/>
      <c r="DJ7" s="660"/>
      <c r="DK7" s="660"/>
      <c r="DL7" s="660"/>
      <c r="DM7" s="660"/>
      <c r="DN7" s="660"/>
      <c r="DO7" s="660"/>
      <c r="DP7" s="661"/>
      <c r="DQ7" s="668">
        <v>2214568</v>
      </c>
      <c r="DR7" s="660"/>
      <c r="DS7" s="660"/>
      <c r="DT7" s="660"/>
      <c r="DU7" s="660"/>
      <c r="DV7" s="660"/>
      <c r="DW7" s="660"/>
      <c r="DX7" s="660"/>
      <c r="DY7" s="660"/>
      <c r="DZ7" s="660"/>
      <c r="EA7" s="660"/>
      <c r="EB7" s="660"/>
      <c r="EC7" s="669"/>
    </row>
    <row r="8" spans="2:143" ht="11.25" customHeight="1" x14ac:dyDescent="0.25">
      <c r="B8" s="656" t="s">
        <v>243</v>
      </c>
      <c r="C8" s="657"/>
      <c r="D8" s="657"/>
      <c r="E8" s="657"/>
      <c r="F8" s="657"/>
      <c r="G8" s="657"/>
      <c r="H8" s="657"/>
      <c r="I8" s="657"/>
      <c r="J8" s="657"/>
      <c r="K8" s="657"/>
      <c r="L8" s="657"/>
      <c r="M8" s="657"/>
      <c r="N8" s="657"/>
      <c r="O8" s="657"/>
      <c r="P8" s="657"/>
      <c r="Q8" s="658"/>
      <c r="R8" s="659">
        <v>2742</v>
      </c>
      <c r="S8" s="660"/>
      <c r="T8" s="660"/>
      <c r="U8" s="660"/>
      <c r="V8" s="660"/>
      <c r="W8" s="660"/>
      <c r="X8" s="660"/>
      <c r="Y8" s="661"/>
      <c r="Z8" s="662">
        <v>0</v>
      </c>
      <c r="AA8" s="662"/>
      <c r="AB8" s="662"/>
      <c r="AC8" s="662"/>
      <c r="AD8" s="663">
        <v>2742</v>
      </c>
      <c r="AE8" s="663"/>
      <c r="AF8" s="663"/>
      <c r="AG8" s="663"/>
      <c r="AH8" s="663"/>
      <c r="AI8" s="663"/>
      <c r="AJ8" s="663"/>
      <c r="AK8" s="663"/>
      <c r="AL8" s="664">
        <v>0.1</v>
      </c>
      <c r="AM8" s="665"/>
      <c r="AN8" s="665"/>
      <c r="AO8" s="666"/>
      <c r="AP8" s="656" t="s">
        <v>244</v>
      </c>
      <c r="AQ8" s="657"/>
      <c r="AR8" s="657"/>
      <c r="AS8" s="657"/>
      <c r="AT8" s="657"/>
      <c r="AU8" s="657"/>
      <c r="AV8" s="657"/>
      <c r="AW8" s="657"/>
      <c r="AX8" s="657"/>
      <c r="AY8" s="657"/>
      <c r="AZ8" s="657"/>
      <c r="BA8" s="657"/>
      <c r="BB8" s="657"/>
      <c r="BC8" s="657"/>
      <c r="BD8" s="657"/>
      <c r="BE8" s="657"/>
      <c r="BF8" s="658"/>
      <c r="BG8" s="659">
        <v>8116</v>
      </c>
      <c r="BH8" s="660"/>
      <c r="BI8" s="660"/>
      <c r="BJ8" s="660"/>
      <c r="BK8" s="660"/>
      <c r="BL8" s="660"/>
      <c r="BM8" s="660"/>
      <c r="BN8" s="661"/>
      <c r="BO8" s="662">
        <v>0.2</v>
      </c>
      <c r="BP8" s="662"/>
      <c r="BQ8" s="662"/>
      <c r="BR8" s="662"/>
      <c r="BS8" s="663" t="s">
        <v>238</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891352</v>
      </c>
      <c r="CS8" s="660"/>
      <c r="CT8" s="660"/>
      <c r="CU8" s="660"/>
      <c r="CV8" s="660"/>
      <c r="CW8" s="660"/>
      <c r="CX8" s="660"/>
      <c r="CY8" s="661"/>
      <c r="CZ8" s="662">
        <v>14.5</v>
      </c>
      <c r="DA8" s="662"/>
      <c r="DB8" s="662"/>
      <c r="DC8" s="662"/>
      <c r="DD8" s="668">
        <v>19019</v>
      </c>
      <c r="DE8" s="660"/>
      <c r="DF8" s="660"/>
      <c r="DG8" s="660"/>
      <c r="DH8" s="660"/>
      <c r="DI8" s="660"/>
      <c r="DJ8" s="660"/>
      <c r="DK8" s="660"/>
      <c r="DL8" s="660"/>
      <c r="DM8" s="660"/>
      <c r="DN8" s="660"/>
      <c r="DO8" s="660"/>
      <c r="DP8" s="661"/>
      <c r="DQ8" s="668">
        <v>646656</v>
      </c>
      <c r="DR8" s="660"/>
      <c r="DS8" s="660"/>
      <c r="DT8" s="660"/>
      <c r="DU8" s="660"/>
      <c r="DV8" s="660"/>
      <c r="DW8" s="660"/>
      <c r="DX8" s="660"/>
      <c r="DY8" s="660"/>
      <c r="DZ8" s="660"/>
      <c r="EA8" s="660"/>
      <c r="EB8" s="660"/>
      <c r="EC8" s="669"/>
    </row>
    <row r="9" spans="2:143" ht="11.25" customHeight="1" x14ac:dyDescent="0.25">
      <c r="B9" s="656" t="s">
        <v>246</v>
      </c>
      <c r="C9" s="657"/>
      <c r="D9" s="657"/>
      <c r="E9" s="657"/>
      <c r="F9" s="657"/>
      <c r="G9" s="657"/>
      <c r="H9" s="657"/>
      <c r="I9" s="657"/>
      <c r="J9" s="657"/>
      <c r="K9" s="657"/>
      <c r="L9" s="657"/>
      <c r="M9" s="657"/>
      <c r="N9" s="657"/>
      <c r="O9" s="657"/>
      <c r="P9" s="657"/>
      <c r="Q9" s="658"/>
      <c r="R9" s="659">
        <v>1906</v>
      </c>
      <c r="S9" s="660"/>
      <c r="T9" s="660"/>
      <c r="U9" s="660"/>
      <c r="V9" s="660"/>
      <c r="W9" s="660"/>
      <c r="X9" s="660"/>
      <c r="Y9" s="661"/>
      <c r="Z9" s="662">
        <v>0</v>
      </c>
      <c r="AA9" s="662"/>
      <c r="AB9" s="662"/>
      <c r="AC9" s="662"/>
      <c r="AD9" s="663">
        <v>1906</v>
      </c>
      <c r="AE9" s="663"/>
      <c r="AF9" s="663"/>
      <c r="AG9" s="663"/>
      <c r="AH9" s="663"/>
      <c r="AI9" s="663"/>
      <c r="AJ9" s="663"/>
      <c r="AK9" s="663"/>
      <c r="AL9" s="664">
        <v>0.1</v>
      </c>
      <c r="AM9" s="665"/>
      <c r="AN9" s="665"/>
      <c r="AO9" s="666"/>
      <c r="AP9" s="656" t="s">
        <v>247</v>
      </c>
      <c r="AQ9" s="657"/>
      <c r="AR9" s="657"/>
      <c r="AS9" s="657"/>
      <c r="AT9" s="657"/>
      <c r="AU9" s="657"/>
      <c r="AV9" s="657"/>
      <c r="AW9" s="657"/>
      <c r="AX9" s="657"/>
      <c r="AY9" s="657"/>
      <c r="AZ9" s="657"/>
      <c r="BA9" s="657"/>
      <c r="BB9" s="657"/>
      <c r="BC9" s="657"/>
      <c r="BD9" s="657"/>
      <c r="BE9" s="657"/>
      <c r="BF9" s="658"/>
      <c r="BG9" s="659">
        <v>200603</v>
      </c>
      <c r="BH9" s="660"/>
      <c r="BI9" s="660"/>
      <c r="BJ9" s="660"/>
      <c r="BK9" s="660"/>
      <c r="BL9" s="660"/>
      <c r="BM9" s="660"/>
      <c r="BN9" s="661"/>
      <c r="BO9" s="662">
        <v>6.1</v>
      </c>
      <c r="BP9" s="662"/>
      <c r="BQ9" s="662"/>
      <c r="BR9" s="662"/>
      <c r="BS9" s="663" t="s">
        <v>182</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454232</v>
      </c>
      <c r="CS9" s="660"/>
      <c r="CT9" s="660"/>
      <c r="CU9" s="660"/>
      <c r="CV9" s="660"/>
      <c r="CW9" s="660"/>
      <c r="CX9" s="660"/>
      <c r="CY9" s="661"/>
      <c r="CZ9" s="662">
        <v>7.4</v>
      </c>
      <c r="DA9" s="662"/>
      <c r="DB9" s="662"/>
      <c r="DC9" s="662"/>
      <c r="DD9" s="668">
        <v>115851</v>
      </c>
      <c r="DE9" s="660"/>
      <c r="DF9" s="660"/>
      <c r="DG9" s="660"/>
      <c r="DH9" s="660"/>
      <c r="DI9" s="660"/>
      <c r="DJ9" s="660"/>
      <c r="DK9" s="660"/>
      <c r="DL9" s="660"/>
      <c r="DM9" s="660"/>
      <c r="DN9" s="660"/>
      <c r="DO9" s="660"/>
      <c r="DP9" s="661"/>
      <c r="DQ9" s="668">
        <v>373874</v>
      </c>
      <c r="DR9" s="660"/>
      <c r="DS9" s="660"/>
      <c r="DT9" s="660"/>
      <c r="DU9" s="660"/>
      <c r="DV9" s="660"/>
      <c r="DW9" s="660"/>
      <c r="DX9" s="660"/>
      <c r="DY9" s="660"/>
      <c r="DZ9" s="660"/>
      <c r="EA9" s="660"/>
      <c r="EB9" s="660"/>
      <c r="EC9" s="669"/>
    </row>
    <row r="10" spans="2:143" ht="11.25" customHeight="1" x14ac:dyDescent="0.25">
      <c r="B10" s="656" t="s">
        <v>249</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238</v>
      </c>
      <c r="AA10" s="662"/>
      <c r="AB10" s="662"/>
      <c r="AC10" s="662"/>
      <c r="AD10" s="663" t="s">
        <v>182</v>
      </c>
      <c r="AE10" s="663"/>
      <c r="AF10" s="663"/>
      <c r="AG10" s="663"/>
      <c r="AH10" s="663"/>
      <c r="AI10" s="663"/>
      <c r="AJ10" s="663"/>
      <c r="AK10" s="663"/>
      <c r="AL10" s="664" t="s">
        <v>182</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27176</v>
      </c>
      <c r="BH10" s="660"/>
      <c r="BI10" s="660"/>
      <c r="BJ10" s="660"/>
      <c r="BK10" s="660"/>
      <c r="BL10" s="660"/>
      <c r="BM10" s="660"/>
      <c r="BN10" s="661"/>
      <c r="BO10" s="662">
        <v>0.8</v>
      </c>
      <c r="BP10" s="662"/>
      <c r="BQ10" s="662"/>
      <c r="BR10" s="662"/>
      <c r="BS10" s="663" t="s">
        <v>182</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10080</v>
      </c>
      <c r="CS10" s="660"/>
      <c r="CT10" s="660"/>
      <c r="CU10" s="660"/>
      <c r="CV10" s="660"/>
      <c r="CW10" s="660"/>
      <c r="CX10" s="660"/>
      <c r="CY10" s="661"/>
      <c r="CZ10" s="662">
        <v>0.2</v>
      </c>
      <c r="DA10" s="662"/>
      <c r="DB10" s="662"/>
      <c r="DC10" s="662"/>
      <c r="DD10" s="668" t="s">
        <v>182</v>
      </c>
      <c r="DE10" s="660"/>
      <c r="DF10" s="660"/>
      <c r="DG10" s="660"/>
      <c r="DH10" s="660"/>
      <c r="DI10" s="660"/>
      <c r="DJ10" s="660"/>
      <c r="DK10" s="660"/>
      <c r="DL10" s="660"/>
      <c r="DM10" s="660"/>
      <c r="DN10" s="660"/>
      <c r="DO10" s="660"/>
      <c r="DP10" s="661"/>
      <c r="DQ10" s="668">
        <v>80</v>
      </c>
      <c r="DR10" s="660"/>
      <c r="DS10" s="660"/>
      <c r="DT10" s="660"/>
      <c r="DU10" s="660"/>
      <c r="DV10" s="660"/>
      <c r="DW10" s="660"/>
      <c r="DX10" s="660"/>
      <c r="DY10" s="660"/>
      <c r="DZ10" s="660"/>
      <c r="EA10" s="660"/>
      <c r="EB10" s="660"/>
      <c r="EC10" s="669"/>
    </row>
    <row r="11" spans="2:143" ht="11.25" customHeight="1" x14ac:dyDescent="0.25">
      <c r="B11" s="656" t="s">
        <v>252</v>
      </c>
      <c r="C11" s="657"/>
      <c r="D11" s="657"/>
      <c r="E11" s="657"/>
      <c r="F11" s="657"/>
      <c r="G11" s="657"/>
      <c r="H11" s="657"/>
      <c r="I11" s="657"/>
      <c r="J11" s="657"/>
      <c r="K11" s="657"/>
      <c r="L11" s="657"/>
      <c r="M11" s="657"/>
      <c r="N11" s="657"/>
      <c r="O11" s="657"/>
      <c r="P11" s="657"/>
      <c r="Q11" s="658"/>
      <c r="R11" s="659">
        <v>114673</v>
      </c>
      <c r="S11" s="660"/>
      <c r="T11" s="660"/>
      <c r="U11" s="660"/>
      <c r="V11" s="660"/>
      <c r="W11" s="660"/>
      <c r="X11" s="660"/>
      <c r="Y11" s="661"/>
      <c r="Z11" s="664">
        <v>1.8</v>
      </c>
      <c r="AA11" s="665"/>
      <c r="AB11" s="665"/>
      <c r="AC11" s="671"/>
      <c r="AD11" s="668">
        <v>114673</v>
      </c>
      <c r="AE11" s="660"/>
      <c r="AF11" s="660"/>
      <c r="AG11" s="660"/>
      <c r="AH11" s="660"/>
      <c r="AI11" s="660"/>
      <c r="AJ11" s="660"/>
      <c r="AK11" s="661"/>
      <c r="AL11" s="664">
        <v>3.3</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27303</v>
      </c>
      <c r="BH11" s="660"/>
      <c r="BI11" s="660"/>
      <c r="BJ11" s="660"/>
      <c r="BK11" s="660"/>
      <c r="BL11" s="660"/>
      <c r="BM11" s="660"/>
      <c r="BN11" s="661"/>
      <c r="BO11" s="662">
        <v>0.8</v>
      </c>
      <c r="BP11" s="662"/>
      <c r="BQ11" s="662"/>
      <c r="BR11" s="662"/>
      <c r="BS11" s="663" t="s">
        <v>139</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819811</v>
      </c>
      <c r="CS11" s="660"/>
      <c r="CT11" s="660"/>
      <c r="CU11" s="660"/>
      <c r="CV11" s="660"/>
      <c r="CW11" s="660"/>
      <c r="CX11" s="660"/>
      <c r="CY11" s="661"/>
      <c r="CZ11" s="662">
        <v>13.4</v>
      </c>
      <c r="DA11" s="662"/>
      <c r="DB11" s="662"/>
      <c r="DC11" s="662"/>
      <c r="DD11" s="668">
        <v>362625</v>
      </c>
      <c r="DE11" s="660"/>
      <c r="DF11" s="660"/>
      <c r="DG11" s="660"/>
      <c r="DH11" s="660"/>
      <c r="DI11" s="660"/>
      <c r="DJ11" s="660"/>
      <c r="DK11" s="660"/>
      <c r="DL11" s="660"/>
      <c r="DM11" s="660"/>
      <c r="DN11" s="660"/>
      <c r="DO11" s="660"/>
      <c r="DP11" s="661"/>
      <c r="DQ11" s="668">
        <v>426092</v>
      </c>
      <c r="DR11" s="660"/>
      <c r="DS11" s="660"/>
      <c r="DT11" s="660"/>
      <c r="DU11" s="660"/>
      <c r="DV11" s="660"/>
      <c r="DW11" s="660"/>
      <c r="DX11" s="660"/>
      <c r="DY11" s="660"/>
      <c r="DZ11" s="660"/>
      <c r="EA11" s="660"/>
      <c r="EB11" s="660"/>
      <c r="EC11" s="669"/>
    </row>
    <row r="12" spans="2:143" ht="11.25" customHeight="1" x14ac:dyDescent="0.25">
      <c r="B12" s="656" t="s">
        <v>255</v>
      </c>
      <c r="C12" s="657"/>
      <c r="D12" s="657"/>
      <c r="E12" s="657"/>
      <c r="F12" s="657"/>
      <c r="G12" s="657"/>
      <c r="H12" s="657"/>
      <c r="I12" s="657"/>
      <c r="J12" s="657"/>
      <c r="K12" s="657"/>
      <c r="L12" s="657"/>
      <c r="M12" s="657"/>
      <c r="N12" s="657"/>
      <c r="O12" s="657"/>
      <c r="P12" s="657"/>
      <c r="Q12" s="658"/>
      <c r="R12" s="659" t="s">
        <v>182</v>
      </c>
      <c r="S12" s="660"/>
      <c r="T12" s="660"/>
      <c r="U12" s="660"/>
      <c r="V12" s="660"/>
      <c r="W12" s="660"/>
      <c r="X12" s="660"/>
      <c r="Y12" s="661"/>
      <c r="Z12" s="662" t="s">
        <v>238</v>
      </c>
      <c r="AA12" s="662"/>
      <c r="AB12" s="662"/>
      <c r="AC12" s="662"/>
      <c r="AD12" s="663" t="s">
        <v>182</v>
      </c>
      <c r="AE12" s="663"/>
      <c r="AF12" s="663"/>
      <c r="AG12" s="663"/>
      <c r="AH12" s="663"/>
      <c r="AI12" s="663"/>
      <c r="AJ12" s="663"/>
      <c r="AK12" s="663"/>
      <c r="AL12" s="664" t="s">
        <v>182</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2955302</v>
      </c>
      <c r="BH12" s="660"/>
      <c r="BI12" s="660"/>
      <c r="BJ12" s="660"/>
      <c r="BK12" s="660"/>
      <c r="BL12" s="660"/>
      <c r="BM12" s="660"/>
      <c r="BN12" s="661"/>
      <c r="BO12" s="662">
        <v>90.2</v>
      </c>
      <c r="BP12" s="662"/>
      <c r="BQ12" s="662"/>
      <c r="BR12" s="662"/>
      <c r="BS12" s="663" t="s">
        <v>238</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101148</v>
      </c>
      <c r="CS12" s="660"/>
      <c r="CT12" s="660"/>
      <c r="CU12" s="660"/>
      <c r="CV12" s="660"/>
      <c r="CW12" s="660"/>
      <c r="CX12" s="660"/>
      <c r="CY12" s="661"/>
      <c r="CZ12" s="662">
        <v>1.6</v>
      </c>
      <c r="DA12" s="662"/>
      <c r="DB12" s="662"/>
      <c r="DC12" s="662"/>
      <c r="DD12" s="668" t="s">
        <v>139</v>
      </c>
      <c r="DE12" s="660"/>
      <c r="DF12" s="660"/>
      <c r="DG12" s="660"/>
      <c r="DH12" s="660"/>
      <c r="DI12" s="660"/>
      <c r="DJ12" s="660"/>
      <c r="DK12" s="660"/>
      <c r="DL12" s="660"/>
      <c r="DM12" s="660"/>
      <c r="DN12" s="660"/>
      <c r="DO12" s="660"/>
      <c r="DP12" s="661"/>
      <c r="DQ12" s="668">
        <v>47725</v>
      </c>
      <c r="DR12" s="660"/>
      <c r="DS12" s="660"/>
      <c r="DT12" s="660"/>
      <c r="DU12" s="660"/>
      <c r="DV12" s="660"/>
      <c r="DW12" s="660"/>
      <c r="DX12" s="660"/>
      <c r="DY12" s="660"/>
      <c r="DZ12" s="660"/>
      <c r="EA12" s="660"/>
      <c r="EB12" s="660"/>
      <c r="EC12" s="669"/>
    </row>
    <row r="13" spans="2:143" ht="11.25" customHeight="1" x14ac:dyDescent="0.25">
      <c r="B13" s="656" t="s">
        <v>258</v>
      </c>
      <c r="C13" s="657"/>
      <c r="D13" s="657"/>
      <c r="E13" s="657"/>
      <c r="F13" s="657"/>
      <c r="G13" s="657"/>
      <c r="H13" s="657"/>
      <c r="I13" s="657"/>
      <c r="J13" s="657"/>
      <c r="K13" s="657"/>
      <c r="L13" s="657"/>
      <c r="M13" s="657"/>
      <c r="N13" s="657"/>
      <c r="O13" s="657"/>
      <c r="P13" s="657"/>
      <c r="Q13" s="658"/>
      <c r="R13" s="659" t="s">
        <v>182</v>
      </c>
      <c r="S13" s="660"/>
      <c r="T13" s="660"/>
      <c r="U13" s="660"/>
      <c r="V13" s="660"/>
      <c r="W13" s="660"/>
      <c r="X13" s="660"/>
      <c r="Y13" s="661"/>
      <c r="Z13" s="662" t="s">
        <v>182</v>
      </c>
      <c r="AA13" s="662"/>
      <c r="AB13" s="662"/>
      <c r="AC13" s="662"/>
      <c r="AD13" s="663" t="s">
        <v>182</v>
      </c>
      <c r="AE13" s="663"/>
      <c r="AF13" s="663"/>
      <c r="AG13" s="663"/>
      <c r="AH13" s="663"/>
      <c r="AI13" s="663"/>
      <c r="AJ13" s="663"/>
      <c r="AK13" s="663"/>
      <c r="AL13" s="664" t="s">
        <v>238</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2955301</v>
      </c>
      <c r="BH13" s="660"/>
      <c r="BI13" s="660"/>
      <c r="BJ13" s="660"/>
      <c r="BK13" s="660"/>
      <c r="BL13" s="660"/>
      <c r="BM13" s="660"/>
      <c r="BN13" s="661"/>
      <c r="BO13" s="662">
        <v>90.2</v>
      </c>
      <c r="BP13" s="662"/>
      <c r="BQ13" s="662"/>
      <c r="BR13" s="662"/>
      <c r="BS13" s="663" t="s">
        <v>182</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538499</v>
      </c>
      <c r="CS13" s="660"/>
      <c r="CT13" s="660"/>
      <c r="CU13" s="660"/>
      <c r="CV13" s="660"/>
      <c r="CW13" s="660"/>
      <c r="CX13" s="660"/>
      <c r="CY13" s="661"/>
      <c r="CZ13" s="662">
        <v>8.8000000000000007</v>
      </c>
      <c r="DA13" s="662"/>
      <c r="DB13" s="662"/>
      <c r="DC13" s="662"/>
      <c r="DD13" s="668">
        <v>139637</v>
      </c>
      <c r="DE13" s="660"/>
      <c r="DF13" s="660"/>
      <c r="DG13" s="660"/>
      <c r="DH13" s="660"/>
      <c r="DI13" s="660"/>
      <c r="DJ13" s="660"/>
      <c r="DK13" s="660"/>
      <c r="DL13" s="660"/>
      <c r="DM13" s="660"/>
      <c r="DN13" s="660"/>
      <c r="DO13" s="660"/>
      <c r="DP13" s="661"/>
      <c r="DQ13" s="668">
        <v>328420</v>
      </c>
      <c r="DR13" s="660"/>
      <c r="DS13" s="660"/>
      <c r="DT13" s="660"/>
      <c r="DU13" s="660"/>
      <c r="DV13" s="660"/>
      <c r="DW13" s="660"/>
      <c r="DX13" s="660"/>
      <c r="DY13" s="660"/>
      <c r="DZ13" s="660"/>
      <c r="EA13" s="660"/>
      <c r="EB13" s="660"/>
      <c r="EC13" s="669"/>
    </row>
    <row r="14" spans="2:143" ht="11.25" customHeight="1" x14ac:dyDescent="0.25">
      <c r="B14" s="656" t="s">
        <v>261</v>
      </c>
      <c r="C14" s="657"/>
      <c r="D14" s="657"/>
      <c r="E14" s="657"/>
      <c r="F14" s="657"/>
      <c r="G14" s="657"/>
      <c r="H14" s="657"/>
      <c r="I14" s="657"/>
      <c r="J14" s="657"/>
      <c r="K14" s="657"/>
      <c r="L14" s="657"/>
      <c r="M14" s="657"/>
      <c r="N14" s="657"/>
      <c r="O14" s="657"/>
      <c r="P14" s="657"/>
      <c r="Q14" s="658"/>
      <c r="R14" s="659">
        <v>16</v>
      </c>
      <c r="S14" s="660"/>
      <c r="T14" s="660"/>
      <c r="U14" s="660"/>
      <c r="V14" s="660"/>
      <c r="W14" s="660"/>
      <c r="X14" s="660"/>
      <c r="Y14" s="661"/>
      <c r="Z14" s="662">
        <v>0</v>
      </c>
      <c r="AA14" s="662"/>
      <c r="AB14" s="662"/>
      <c r="AC14" s="662"/>
      <c r="AD14" s="663">
        <v>16</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19541</v>
      </c>
      <c r="BH14" s="660"/>
      <c r="BI14" s="660"/>
      <c r="BJ14" s="660"/>
      <c r="BK14" s="660"/>
      <c r="BL14" s="660"/>
      <c r="BM14" s="660"/>
      <c r="BN14" s="661"/>
      <c r="BO14" s="662">
        <v>0.6</v>
      </c>
      <c r="BP14" s="662"/>
      <c r="BQ14" s="662"/>
      <c r="BR14" s="662"/>
      <c r="BS14" s="663" t="s">
        <v>182</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213444</v>
      </c>
      <c r="CS14" s="660"/>
      <c r="CT14" s="660"/>
      <c r="CU14" s="660"/>
      <c r="CV14" s="660"/>
      <c r="CW14" s="660"/>
      <c r="CX14" s="660"/>
      <c r="CY14" s="661"/>
      <c r="CZ14" s="662">
        <v>3.5</v>
      </c>
      <c r="DA14" s="662"/>
      <c r="DB14" s="662"/>
      <c r="DC14" s="662"/>
      <c r="DD14" s="668">
        <v>46235</v>
      </c>
      <c r="DE14" s="660"/>
      <c r="DF14" s="660"/>
      <c r="DG14" s="660"/>
      <c r="DH14" s="660"/>
      <c r="DI14" s="660"/>
      <c r="DJ14" s="660"/>
      <c r="DK14" s="660"/>
      <c r="DL14" s="660"/>
      <c r="DM14" s="660"/>
      <c r="DN14" s="660"/>
      <c r="DO14" s="660"/>
      <c r="DP14" s="661"/>
      <c r="DQ14" s="668">
        <v>205017</v>
      </c>
      <c r="DR14" s="660"/>
      <c r="DS14" s="660"/>
      <c r="DT14" s="660"/>
      <c r="DU14" s="660"/>
      <c r="DV14" s="660"/>
      <c r="DW14" s="660"/>
      <c r="DX14" s="660"/>
      <c r="DY14" s="660"/>
      <c r="DZ14" s="660"/>
      <c r="EA14" s="660"/>
      <c r="EB14" s="660"/>
      <c r="EC14" s="669"/>
    </row>
    <row r="15" spans="2:143" ht="11.25" customHeight="1" x14ac:dyDescent="0.25">
      <c r="B15" s="656" t="s">
        <v>264</v>
      </c>
      <c r="C15" s="657"/>
      <c r="D15" s="657"/>
      <c r="E15" s="657"/>
      <c r="F15" s="657"/>
      <c r="G15" s="657"/>
      <c r="H15" s="657"/>
      <c r="I15" s="657"/>
      <c r="J15" s="657"/>
      <c r="K15" s="657"/>
      <c r="L15" s="657"/>
      <c r="M15" s="657"/>
      <c r="N15" s="657"/>
      <c r="O15" s="657"/>
      <c r="P15" s="657"/>
      <c r="Q15" s="658"/>
      <c r="R15" s="659" t="s">
        <v>182</v>
      </c>
      <c r="S15" s="660"/>
      <c r="T15" s="660"/>
      <c r="U15" s="660"/>
      <c r="V15" s="660"/>
      <c r="W15" s="660"/>
      <c r="X15" s="660"/>
      <c r="Y15" s="661"/>
      <c r="Z15" s="662" t="s">
        <v>238</v>
      </c>
      <c r="AA15" s="662"/>
      <c r="AB15" s="662"/>
      <c r="AC15" s="662"/>
      <c r="AD15" s="663" t="s">
        <v>182</v>
      </c>
      <c r="AE15" s="663"/>
      <c r="AF15" s="663"/>
      <c r="AG15" s="663"/>
      <c r="AH15" s="663"/>
      <c r="AI15" s="663"/>
      <c r="AJ15" s="663"/>
      <c r="AK15" s="663"/>
      <c r="AL15" s="664" t="s">
        <v>182</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38466</v>
      </c>
      <c r="BH15" s="660"/>
      <c r="BI15" s="660"/>
      <c r="BJ15" s="660"/>
      <c r="BK15" s="660"/>
      <c r="BL15" s="660"/>
      <c r="BM15" s="660"/>
      <c r="BN15" s="661"/>
      <c r="BO15" s="662">
        <v>1.2</v>
      </c>
      <c r="BP15" s="662"/>
      <c r="BQ15" s="662"/>
      <c r="BR15" s="662"/>
      <c r="BS15" s="663" t="s">
        <v>182</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657588</v>
      </c>
      <c r="CS15" s="660"/>
      <c r="CT15" s="660"/>
      <c r="CU15" s="660"/>
      <c r="CV15" s="660"/>
      <c r="CW15" s="660"/>
      <c r="CX15" s="660"/>
      <c r="CY15" s="661"/>
      <c r="CZ15" s="662">
        <v>10.7</v>
      </c>
      <c r="DA15" s="662"/>
      <c r="DB15" s="662"/>
      <c r="DC15" s="662"/>
      <c r="DD15" s="668">
        <v>68313</v>
      </c>
      <c r="DE15" s="660"/>
      <c r="DF15" s="660"/>
      <c r="DG15" s="660"/>
      <c r="DH15" s="660"/>
      <c r="DI15" s="660"/>
      <c r="DJ15" s="660"/>
      <c r="DK15" s="660"/>
      <c r="DL15" s="660"/>
      <c r="DM15" s="660"/>
      <c r="DN15" s="660"/>
      <c r="DO15" s="660"/>
      <c r="DP15" s="661"/>
      <c r="DQ15" s="668">
        <v>437420</v>
      </c>
      <c r="DR15" s="660"/>
      <c r="DS15" s="660"/>
      <c r="DT15" s="660"/>
      <c r="DU15" s="660"/>
      <c r="DV15" s="660"/>
      <c r="DW15" s="660"/>
      <c r="DX15" s="660"/>
      <c r="DY15" s="660"/>
      <c r="DZ15" s="660"/>
      <c r="EA15" s="660"/>
      <c r="EB15" s="660"/>
      <c r="EC15" s="669"/>
    </row>
    <row r="16" spans="2:143" ht="11.25" customHeight="1" x14ac:dyDescent="0.25">
      <c r="B16" s="656" t="s">
        <v>267</v>
      </c>
      <c r="C16" s="657"/>
      <c r="D16" s="657"/>
      <c r="E16" s="657"/>
      <c r="F16" s="657"/>
      <c r="G16" s="657"/>
      <c r="H16" s="657"/>
      <c r="I16" s="657"/>
      <c r="J16" s="657"/>
      <c r="K16" s="657"/>
      <c r="L16" s="657"/>
      <c r="M16" s="657"/>
      <c r="N16" s="657"/>
      <c r="O16" s="657"/>
      <c r="P16" s="657"/>
      <c r="Q16" s="658"/>
      <c r="R16" s="659">
        <v>2065</v>
      </c>
      <c r="S16" s="660"/>
      <c r="T16" s="660"/>
      <c r="U16" s="660"/>
      <c r="V16" s="660"/>
      <c r="W16" s="660"/>
      <c r="X16" s="660"/>
      <c r="Y16" s="661"/>
      <c r="Z16" s="662">
        <v>0</v>
      </c>
      <c r="AA16" s="662"/>
      <c r="AB16" s="662"/>
      <c r="AC16" s="662"/>
      <c r="AD16" s="663">
        <v>2065</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238</v>
      </c>
      <c r="BP16" s="662"/>
      <c r="BQ16" s="662"/>
      <c r="BR16" s="662"/>
      <c r="BS16" s="663" t="s">
        <v>182</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182</v>
      </c>
      <c r="CS16" s="660"/>
      <c r="CT16" s="660"/>
      <c r="CU16" s="660"/>
      <c r="CV16" s="660"/>
      <c r="CW16" s="660"/>
      <c r="CX16" s="660"/>
      <c r="CY16" s="661"/>
      <c r="CZ16" s="662" t="s">
        <v>182</v>
      </c>
      <c r="DA16" s="662"/>
      <c r="DB16" s="662"/>
      <c r="DC16" s="662"/>
      <c r="DD16" s="668" t="s">
        <v>238</v>
      </c>
      <c r="DE16" s="660"/>
      <c r="DF16" s="660"/>
      <c r="DG16" s="660"/>
      <c r="DH16" s="660"/>
      <c r="DI16" s="660"/>
      <c r="DJ16" s="660"/>
      <c r="DK16" s="660"/>
      <c r="DL16" s="660"/>
      <c r="DM16" s="660"/>
      <c r="DN16" s="660"/>
      <c r="DO16" s="660"/>
      <c r="DP16" s="661"/>
      <c r="DQ16" s="668" t="s">
        <v>238</v>
      </c>
      <c r="DR16" s="660"/>
      <c r="DS16" s="660"/>
      <c r="DT16" s="660"/>
      <c r="DU16" s="660"/>
      <c r="DV16" s="660"/>
      <c r="DW16" s="660"/>
      <c r="DX16" s="660"/>
      <c r="DY16" s="660"/>
      <c r="DZ16" s="660"/>
      <c r="EA16" s="660"/>
      <c r="EB16" s="660"/>
      <c r="EC16" s="669"/>
    </row>
    <row r="17" spans="2:133" ht="11.25" customHeight="1" x14ac:dyDescent="0.25">
      <c r="B17" s="656" t="s">
        <v>270</v>
      </c>
      <c r="C17" s="657"/>
      <c r="D17" s="657"/>
      <c r="E17" s="657"/>
      <c r="F17" s="657"/>
      <c r="G17" s="657"/>
      <c r="H17" s="657"/>
      <c r="I17" s="657"/>
      <c r="J17" s="657"/>
      <c r="K17" s="657"/>
      <c r="L17" s="657"/>
      <c r="M17" s="657"/>
      <c r="N17" s="657"/>
      <c r="O17" s="657"/>
      <c r="P17" s="657"/>
      <c r="Q17" s="658"/>
      <c r="R17" s="659">
        <v>13579</v>
      </c>
      <c r="S17" s="660"/>
      <c r="T17" s="660"/>
      <c r="U17" s="660"/>
      <c r="V17" s="660"/>
      <c r="W17" s="660"/>
      <c r="X17" s="660"/>
      <c r="Y17" s="661"/>
      <c r="Z17" s="662">
        <v>0.2</v>
      </c>
      <c r="AA17" s="662"/>
      <c r="AB17" s="662"/>
      <c r="AC17" s="662"/>
      <c r="AD17" s="663">
        <v>13579</v>
      </c>
      <c r="AE17" s="663"/>
      <c r="AF17" s="663"/>
      <c r="AG17" s="663"/>
      <c r="AH17" s="663"/>
      <c r="AI17" s="663"/>
      <c r="AJ17" s="663"/>
      <c r="AK17" s="663"/>
      <c r="AL17" s="664">
        <v>0.4</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182</v>
      </c>
      <c r="BH17" s="660"/>
      <c r="BI17" s="660"/>
      <c r="BJ17" s="660"/>
      <c r="BK17" s="660"/>
      <c r="BL17" s="660"/>
      <c r="BM17" s="660"/>
      <c r="BN17" s="661"/>
      <c r="BO17" s="662" t="s">
        <v>182</v>
      </c>
      <c r="BP17" s="662"/>
      <c r="BQ17" s="662"/>
      <c r="BR17" s="662"/>
      <c r="BS17" s="663" t="s">
        <v>238</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3000</v>
      </c>
      <c r="CS17" s="660"/>
      <c r="CT17" s="660"/>
      <c r="CU17" s="660"/>
      <c r="CV17" s="660"/>
      <c r="CW17" s="660"/>
      <c r="CX17" s="660"/>
      <c r="CY17" s="661"/>
      <c r="CZ17" s="662">
        <v>0</v>
      </c>
      <c r="DA17" s="662"/>
      <c r="DB17" s="662"/>
      <c r="DC17" s="662"/>
      <c r="DD17" s="668" t="s">
        <v>238</v>
      </c>
      <c r="DE17" s="660"/>
      <c r="DF17" s="660"/>
      <c r="DG17" s="660"/>
      <c r="DH17" s="660"/>
      <c r="DI17" s="660"/>
      <c r="DJ17" s="660"/>
      <c r="DK17" s="660"/>
      <c r="DL17" s="660"/>
      <c r="DM17" s="660"/>
      <c r="DN17" s="660"/>
      <c r="DO17" s="660"/>
      <c r="DP17" s="661"/>
      <c r="DQ17" s="668" t="s">
        <v>182</v>
      </c>
      <c r="DR17" s="660"/>
      <c r="DS17" s="660"/>
      <c r="DT17" s="660"/>
      <c r="DU17" s="660"/>
      <c r="DV17" s="660"/>
      <c r="DW17" s="660"/>
      <c r="DX17" s="660"/>
      <c r="DY17" s="660"/>
      <c r="DZ17" s="660"/>
      <c r="EA17" s="660"/>
      <c r="EB17" s="660"/>
      <c r="EC17" s="669"/>
    </row>
    <row r="18" spans="2:133" ht="11.25" customHeight="1" x14ac:dyDescent="0.25">
      <c r="B18" s="656" t="s">
        <v>273</v>
      </c>
      <c r="C18" s="657"/>
      <c r="D18" s="657"/>
      <c r="E18" s="657"/>
      <c r="F18" s="657"/>
      <c r="G18" s="657"/>
      <c r="H18" s="657"/>
      <c r="I18" s="657"/>
      <c r="J18" s="657"/>
      <c r="K18" s="657"/>
      <c r="L18" s="657"/>
      <c r="M18" s="657"/>
      <c r="N18" s="657"/>
      <c r="O18" s="657"/>
      <c r="P18" s="657"/>
      <c r="Q18" s="658"/>
      <c r="R18" s="659">
        <v>3686</v>
      </c>
      <c r="S18" s="660"/>
      <c r="T18" s="660"/>
      <c r="U18" s="660"/>
      <c r="V18" s="660"/>
      <c r="W18" s="660"/>
      <c r="X18" s="660"/>
      <c r="Y18" s="661"/>
      <c r="Z18" s="662">
        <v>0.1</v>
      </c>
      <c r="AA18" s="662"/>
      <c r="AB18" s="662"/>
      <c r="AC18" s="662"/>
      <c r="AD18" s="663">
        <v>3686</v>
      </c>
      <c r="AE18" s="663"/>
      <c r="AF18" s="663"/>
      <c r="AG18" s="663"/>
      <c r="AH18" s="663"/>
      <c r="AI18" s="663"/>
      <c r="AJ18" s="663"/>
      <c r="AK18" s="663"/>
      <c r="AL18" s="664">
        <v>0.1</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182</v>
      </c>
      <c r="BP18" s="662"/>
      <c r="BQ18" s="662"/>
      <c r="BR18" s="662"/>
      <c r="BS18" s="663" t="s">
        <v>182</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182</v>
      </c>
      <c r="CS18" s="660"/>
      <c r="CT18" s="660"/>
      <c r="CU18" s="660"/>
      <c r="CV18" s="660"/>
      <c r="CW18" s="660"/>
      <c r="CX18" s="660"/>
      <c r="CY18" s="661"/>
      <c r="CZ18" s="662" t="s">
        <v>238</v>
      </c>
      <c r="DA18" s="662"/>
      <c r="DB18" s="662"/>
      <c r="DC18" s="662"/>
      <c r="DD18" s="668" t="s">
        <v>182</v>
      </c>
      <c r="DE18" s="660"/>
      <c r="DF18" s="660"/>
      <c r="DG18" s="660"/>
      <c r="DH18" s="660"/>
      <c r="DI18" s="660"/>
      <c r="DJ18" s="660"/>
      <c r="DK18" s="660"/>
      <c r="DL18" s="660"/>
      <c r="DM18" s="660"/>
      <c r="DN18" s="660"/>
      <c r="DO18" s="660"/>
      <c r="DP18" s="661"/>
      <c r="DQ18" s="668" t="s">
        <v>182</v>
      </c>
      <c r="DR18" s="660"/>
      <c r="DS18" s="660"/>
      <c r="DT18" s="660"/>
      <c r="DU18" s="660"/>
      <c r="DV18" s="660"/>
      <c r="DW18" s="660"/>
      <c r="DX18" s="660"/>
      <c r="DY18" s="660"/>
      <c r="DZ18" s="660"/>
      <c r="EA18" s="660"/>
      <c r="EB18" s="660"/>
      <c r="EC18" s="669"/>
    </row>
    <row r="19" spans="2:133" ht="11.25" customHeight="1" x14ac:dyDescent="0.25">
      <c r="B19" s="656" t="s">
        <v>276</v>
      </c>
      <c r="C19" s="657"/>
      <c r="D19" s="657"/>
      <c r="E19" s="657"/>
      <c r="F19" s="657"/>
      <c r="G19" s="657"/>
      <c r="H19" s="657"/>
      <c r="I19" s="657"/>
      <c r="J19" s="657"/>
      <c r="K19" s="657"/>
      <c r="L19" s="657"/>
      <c r="M19" s="657"/>
      <c r="N19" s="657"/>
      <c r="O19" s="657"/>
      <c r="P19" s="657"/>
      <c r="Q19" s="658"/>
      <c r="R19" s="659">
        <v>3464</v>
      </c>
      <c r="S19" s="660"/>
      <c r="T19" s="660"/>
      <c r="U19" s="660"/>
      <c r="V19" s="660"/>
      <c r="W19" s="660"/>
      <c r="X19" s="660"/>
      <c r="Y19" s="661"/>
      <c r="Z19" s="662">
        <v>0.1</v>
      </c>
      <c r="AA19" s="662"/>
      <c r="AB19" s="662"/>
      <c r="AC19" s="662"/>
      <c r="AD19" s="663">
        <v>3464</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182</v>
      </c>
      <c r="BH19" s="660"/>
      <c r="BI19" s="660"/>
      <c r="BJ19" s="660"/>
      <c r="BK19" s="660"/>
      <c r="BL19" s="660"/>
      <c r="BM19" s="660"/>
      <c r="BN19" s="661"/>
      <c r="BO19" s="662" t="s">
        <v>238</v>
      </c>
      <c r="BP19" s="662"/>
      <c r="BQ19" s="662"/>
      <c r="BR19" s="662"/>
      <c r="BS19" s="663" t="s">
        <v>238</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182</v>
      </c>
      <c r="CS19" s="660"/>
      <c r="CT19" s="660"/>
      <c r="CU19" s="660"/>
      <c r="CV19" s="660"/>
      <c r="CW19" s="660"/>
      <c r="CX19" s="660"/>
      <c r="CY19" s="661"/>
      <c r="CZ19" s="662" t="s">
        <v>182</v>
      </c>
      <c r="DA19" s="662"/>
      <c r="DB19" s="662"/>
      <c r="DC19" s="662"/>
      <c r="DD19" s="668" t="s">
        <v>182</v>
      </c>
      <c r="DE19" s="660"/>
      <c r="DF19" s="660"/>
      <c r="DG19" s="660"/>
      <c r="DH19" s="660"/>
      <c r="DI19" s="660"/>
      <c r="DJ19" s="660"/>
      <c r="DK19" s="660"/>
      <c r="DL19" s="660"/>
      <c r="DM19" s="660"/>
      <c r="DN19" s="660"/>
      <c r="DO19" s="660"/>
      <c r="DP19" s="661"/>
      <c r="DQ19" s="668" t="s">
        <v>182</v>
      </c>
      <c r="DR19" s="660"/>
      <c r="DS19" s="660"/>
      <c r="DT19" s="660"/>
      <c r="DU19" s="660"/>
      <c r="DV19" s="660"/>
      <c r="DW19" s="660"/>
      <c r="DX19" s="660"/>
      <c r="DY19" s="660"/>
      <c r="DZ19" s="660"/>
      <c r="EA19" s="660"/>
      <c r="EB19" s="660"/>
      <c r="EC19" s="669"/>
    </row>
    <row r="20" spans="2:133" ht="11.25" customHeight="1" x14ac:dyDescent="0.25">
      <c r="B20" s="672" t="s">
        <v>279</v>
      </c>
      <c r="C20" s="673"/>
      <c r="D20" s="673"/>
      <c r="E20" s="673"/>
      <c r="F20" s="673"/>
      <c r="G20" s="673"/>
      <c r="H20" s="673"/>
      <c r="I20" s="673"/>
      <c r="J20" s="673"/>
      <c r="K20" s="673"/>
      <c r="L20" s="673"/>
      <c r="M20" s="673"/>
      <c r="N20" s="673"/>
      <c r="O20" s="673"/>
      <c r="P20" s="673"/>
      <c r="Q20" s="674"/>
      <c r="R20" s="659">
        <v>222</v>
      </c>
      <c r="S20" s="660"/>
      <c r="T20" s="660"/>
      <c r="U20" s="660"/>
      <c r="V20" s="660"/>
      <c r="W20" s="660"/>
      <c r="X20" s="660"/>
      <c r="Y20" s="661"/>
      <c r="Z20" s="662">
        <v>0</v>
      </c>
      <c r="AA20" s="662"/>
      <c r="AB20" s="662"/>
      <c r="AC20" s="662"/>
      <c r="AD20" s="663">
        <v>222</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182</v>
      </c>
      <c r="BH20" s="660"/>
      <c r="BI20" s="660"/>
      <c r="BJ20" s="660"/>
      <c r="BK20" s="660"/>
      <c r="BL20" s="660"/>
      <c r="BM20" s="660"/>
      <c r="BN20" s="661"/>
      <c r="BO20" s="662" t="s">
        <v>238</v>
      </c>
      <c r="BP20" s="662"/>
      <c r="BQ20" s="662"/>
      <c r="BR20" s="662"/>
      <c r="BS20" s="663" t="s">
        <v>182</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6136527</v>
      </c>
      <c r="CS20" s="660"/>
      <c r="CT20" s="660"/>
      <c r="CU20" s="660"/>
      <c r="CV20" s="660"/>
      <c r="CW20" s="660"/>
      <c r="CX20" s="660"/>
      <c r="CY20" s="661"/>
      <c r="CZ20" s="662">
        <v>100</v>
      </c>
      <c r="DA20" s="662"/>
      <c r="DB20" s="662"/>
      <c r="DC20" s="662"/>
      <c r="DD20" s="668">
        <v>805272</v>
      </c>
      <c r="DE20" s="660"/>
      <c r="DF20" s="660"/>
      <c r="DG20" s="660"/>
      <c r="DH20" s="660"/>
      <c r="DI20" s="660"/>
      <c r="DJ20" s="660"/>
      <c r="DK20" s="660"/>
      <c r="DL20" s="660"/>
      <c r="DM20" s="660"/>
      <c r="DN20" s="660"/>
      <c r="DO20" s="660"/>
      <c r="DP20" s="661"/>
      <c r="DQ20" s="668">
        <v>4759100</v>
      </c>
      <c r="DR20" s="660"/>
      <c r="DS20" s="660"/>
      <c r="DT20" s="660"/>
      <c r="DU20" s="660"/>
      <c r="DV20" s="660"/>
      <c r="DW20" s="660"/>
      <c r="DX20" s="660"/>
      <c r="DY20" s="660"/>
      <c r="DZ20" s="660"/>
      <c r="EA20" s="660"/>
      <c r="EB20" s="660"/>
      <c r="EC20" s="669"/>
    </row>
    <row r="21" spans="2:133" ht="11.25" customHeight="1" x14ac:dyDescent="0.25">
      <c r="B21" s="656" t="s">
        <v>282</v>
      </c>
      <c r="C21" s="657"/>
      <c r="D21" s="657"/>
      <c r="E21" s="657"/>
      <c r="F21" s="657"/>
      <c r="G21" s="657"/>
      <c r="H21" s="657"/>
      <c r="I21" s="657"/>
      <c r="J21" s="657"/>
      <c r="K21" s="657"/>
      <c r="L21" s="657"/>
      <c r="M21" s="657"/>
      <c r="N21" s="657"/>
      <c r="O21" s="657"/>
      <c r="P21" s="657"/>
      <c r="Q21" s="658"/>
      <c r="R21" s="659">
        <v>20780</v>
      </c>
      <c r="S21" s="660"/>
      <c r="T21" s="660"/>
      <c r="U21" s="660"/>
      <c r="V21" s="660"/>
      <c r="W21" s="660"/>
      <c r="X21" s="660"/>
      <c r="Y21" s="661"/>
      <c r="Z21" s="662">
        <v>0.3</v>
      </c>
      <c r="AA21" s="662"/>
      <c r="AB21" s="662"/>
      <c r="AC21" s="662"/>
      <c r="AD21" s="663" t="s">
        <v>182</v>
      </c>
      <c r="AE21" s="663"/>
      <c r="AF21" s="663"/>
      <c r="AG21" s="663"/>
      <c r="AH21" s="663"/>
      <c r="AI21" s="663"/>
      <c r="AJ21" s="663"/>
      <c r="AK21" s="663"/>
      <c r="AL21" s="664" t="s">
        <v>238</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238</v>
      </c>
      <c r="BH21" s="660"/>
      <c r="BI21" s="660"/>
      <c r="BJ21" s="660"/>
      <c r="BK21" s="660"/>
      <c r="BL21" s="660"/>
      <c r="BM21" s="660"/>
      <c r="BN21" s="661"/>
      <c r="BO21" s="662" t="s">
        <v>182</v>
      </c>
      <c r="BP21" s="662"/>
      <c r="BQ21" s="662"/>
      <c r="BR21" s="662"/>
      <c r="BS21" s="663" t="s">
        <v>182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284</v>
      </c>
      <c r="C22" s="657"/>
      <c r="D22" s="657"/>
      <c r="E22" s="657"/>
      <c r="F22" s="657"/>
      <c r="G22" s="657"/>
      <c r="H22" s="657"/>
      <c r="I22" s="657"/>
      <c r="J22" s="657"/>
      <c r="K22" s="657"/>
      <c r="L22" s="657"/>
      <c r="M22" s="657"/>
      <c r="N22" s="657"/>
      <c r="O22" s="657"/>
      <c r="P22" s="657"/>
      <c r="Q22" s="658"/>
      <c r="R22" s="659" t="s">
        <v>182</v>
      </c>
      <c r="S22" s="660"/>
      <c r="T22" s="660"/>
      <c r="U22" s="660"/>
      <c r="V22" s="660"/>
      <c r="W22" s="660"/>
      <c r="X22" s="660"/>
      <c r="Y22" s="661"/>
      <c r="Z22" s="662" t="s">
        <v>182</v>
      </c>
      <c r="AA22" s="662"/>
      <c r="AB22" s="662"/>
      <c r="AC22" s="662"/>
      <c r="AD22" s="663" t="s">
        <v>182</v>
      </c>
      <c r="AE22" s="663"/>
      <c r="AF22" s="663"/>
      <c r="AG22" s="663"/>
      <c r="AH22" s="663"/>
      <c r="AI22" s="663"/>
      <c r="AJ22" s="663"/>
      <c r="AK22" s="663"/>
      <c r="AL22" s="664" t="s">
        <v>238</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238</v>
      </c>
      <c r="BH22" s="660"/>
      <c r="BI22" s="660"/>
      <c r="BJ22" s="660"/>
      <c r="BK22" s="660"/>
      <c r="BL22" s="660"/>
      <c r="BM22" s="660"/>
      <c r="BN22" s="661"/>
      <c r="BO22" s="662" t="s">
        <v>182</v>
      </c>
      <c r="BP22" s="662"/>
      <c r="BQ22" s="662"/>
      <c r="BR22" s="662"/>
      <c r="BS22" s="663" t="s">
        <v>182</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287</v>
      </c>
      <c r="C23" s="657"/>
      <c r="D23" s="657"/>
      <c r="E23" s="657"/>
      <c r="F23" s="657"/>
      <c r="G23" s="657"/>
      <c r="H23" s="657"/>
      <c r="I23" s="657"/>
      <c r="J23" s="657"/>
      <c r="K23" s="657"/>
      <c r="L23" s="657"/>
      <c r="M23" s="657"/>
      <c r="N23" s="657"/>
      <c r="O23" s="657"/>
      <c r="P23" s="657"/>
      <c r="Q23" s="658"/>
      <c r="R23" s="659">
        <v>20776</v>
      </c>
      <c r="S23" s="660"/>
      <c r="T23" s="660"/>
      <c r="U23" s="660"/>
      <c r="V23" s="660"/>
      <c r="W23" s="660"/>
      <c r="X23" s="660"/>
      <c r="Y23" s="661"/>
      <c r="Z23" s="662">
        <v>0.3</v>
      </c>
      <c r="AA23" s="662"/>
      <c r="AB23" s="662"/>
      <c r="AC23" s="662"/>
      <c r="AD23" s="663" t="s">
        <v>238</v>
      </c>
      <c r="AE23" s="663"/>
      <c r="AF23" s="663"/>
      <c r="AG23" s="663"/>
      <c r="AH23" s="663"/>
      <c r="AI23" s="663"/>
      <c r="AJ23" s="663"/>
      <c r="AK23" s="663"/>
      <c r="AL23" s="664" t="s">
        <v>238</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238</v>
      </c>
      <c r="BH23" s="660"/>
      <c r="BI23" s="660"/>
      <c r="BJ23" s="660"/>
      <c r="BK23" s="660"/>
      <c r="BL23" s="660"/>
      <c r="BM23" s="660"/>
      <c r="BN23" s="661"/>
      <c r="BO23" s="662" t="s">
        <v>182</v>
      </c>
      <c r="BP23" s="662"/>
      <c r="BQ23" s="662"/>
      <c r="BR23" s="662"/>
      <c r="BS23" s="663" t="s">
        <v>238</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5">
      <c r="B24" s="656" t="s">
        <v>294</v>
      </c>
      <c r="C24" s="657"/>
      <c r="D24" s="657"/>
      <c r="E24" s="657"/>
      <c r="F24" s="657"/>
      <c r="G24" s="657"/>
      <c r="H24" s="657"/>
      <c r="I24" s="657"/>
      <c r="J24" s="657"/>
      <c r="K24" s="657"/>
      <c r="L24" s="657"/>
      <c r="M24" s="657"/>
      <c r="N24" s="657"/>
      <c r="O24" s="657"/>
      <c r="P24" s="657"/>
      <c r="Q24" s="658"/>
      <c r="R24" s="659">
        <v>4</v>
      </c>
      <c r="S24" s="660"/>
      <c r="T24" s="660"/>
      <c r="U24" s="660"/>
      <c r="V24" s="660"/>
      <c r="W24" s="660"/>
      <c r="X24" s="660"/>
      <c r="Y24" s="661"/>
      <c r="Z24" s="662">
        <v>0</v>
      </c>
      <c r="AA24" s="662"/>
      <c r="AB24" s="662"/>
      <c r="AC24" s="662"/>
      <c r="AD24" s="663" t="s">
        <v>238</v>
      </c>
      <c r="AE24" s="663"/>
      <c r="AF24" s="663"/>
      <c r="AG24" s="663"/>
      <c r="AH24" s="663"/>
      <c r="AI24" s="663"/>
      <c r="AJ24" s="663"/>
      <c r="AK24" s="663"/>
      <c r="AL24" s="664" t="s">
        <v>238</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182</v>
      </c>
      <c r="BP24" s="662"/>
      <c r="BQ24" s="662"/>
      <c r="BR24" s="662"/>
      <c r="BS24" s="663" t="s">
        <v>182</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1089011</v>
      </c>
      <c r="CS24" s="649"/>
      <c r="CT24" s="649"/>
      <c r="CU24" s="649"/>
      <c r="CV24" s="649"/>
      <c r="CW24" s="649"/>
      <c r="CX24" s="649"/>
      <c r="CY24" s="650"/>
      <c r="CZ24" s="653">
        <v>17.7</v>
      </c>
      <c r="DA24" s="654"/>
      <c r="DB24" s="654"/>
      <c r="DC24" s="670"/>
      <c r="DD24" s="691">
        <v>875936</v>
      </c>
      <c r="DE24" s="649"/>
      <c r="DF24" s="649"/>
      <c r="DG24" s="649"/>
      <c r="DH24" s="649"/>
      <c r="DI24" s="649"/>
      <c r="DJ24" s="649"/>
      <c r="DK24" s="650"/>
      <c r="DL24" s="691">
        <v>873278</v>
      </c>
      <c r="DM24" s="649"/>
      <c r="DN24" s="649"/>
      <c r="DO24" s="649"/>
      <c r="DP24" s="649"/>
      <c r="DQ24" s="649"/>
      <c r="DR24" s="649"/>
      <c r="DS24" s="649"/>
      <c r="DT24" s="649"/>
      <c r="DU24" s="649"/>
      <c r="DV24" s="650"/>
      <c r="DW24" s="653">
        <v>25.1</v>
      </c>
      <c r="DX24" s="654"/>
      <c r="DY24" s="654"/>
      <c r="DZ24" s="654"/>
      <c r="EA24" s="654"/>
      <c r="EB24" s="654"/>
      <c r="EC24" s="655"/>
    </row>
    <row r="25" spans="2:133" ht="11.25" customHeight="1" x14ac:dyDescent="0.25">
      <c r="B25" s="656" t="s">
        <v>297</v>
      </c>
      <c r="C25" s="657"/>
      <c r="D25" s="657"/>
      <c r="E25" s="657"/>
      <c r="F25" s="657"/>
      <c r="G25" s="657"/>
      <c r="H25" s="657"/>
      <c r="I25" s="657"/>
      <c r="J25" s="657"/>
      <c r="K25" s="657"/>
      <c r="L25" s="657"/>
      <c r="M25" s="657"/>
      <c r="N25" s="657"/>
      <c r="O25" s="657"/>
      <c r="P25" s="657"/>
      <c r="Q25" s="658"/>
      <c r="R25" s="659">
        <v>3465286</v>
      </c>
      <c r="S25" s="660"/>
      <c r="T25" s="660"/>
      <c r="U25" s="660"/>
      <c r="V25" s="660"/>
      <c r="W25" s="660"/>
      <c r="X25" s="660"/>
      <c r="Y25" s="661"/>
      <c r="Z25" s="662">
        <v>53.2</v>
      </c>
      <c r="AA25" s="662"/>
      <c r="AB25" s="662"/>
      <c r="AC25" s="662"/>
      <c r="AD25" s="663">
        <v>3444506</v>
      </c>
      <c r="AE25" s="663"/>
      <c r="AF25" s="663"/>
      <c r="AG25" s="663"/>
      <c r="AH25" s="663"/>
      <c r="AI25" s="663"/>
      <c r="AJ25" s="663"/>
      <c r="AK25" s="663"/>
      <c r="AL25" s="664">
        <v>98.9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182</v>
      </c>
      <c r="BH25" s="660"/>
      <c r="BI25" s="660"/>
      <c r="BJ25" s="660"/>
      <c r="BK25" s="660"/>
      <c r="BL25" s="660"/>
      <c r="BM25" s="660"/>
      <c r="BN25" s="661"/>
      <c r="BO25" s="662" t="s">
        <v>238</v>
      </c>
      <c r="BP25" s="662"/>
      <c r="BQ25" s="662"/>
      <c r="BR25" s="662"/>
      <c r="BS25" s="663" t="s">
        <v>182</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834181</v>
      </c>
      <c r="CS25" s="692"/>
      <c r="CT25" s="692"/>
      <c r="CU25" s="692"/>
      <c r="CV25" s="692"/>
      <c r="CW25" s="692"/>
      <c r="CX25" s="692"/>
      <c r="CY25" s="693"/>
      <c r="CZ25" s="664">
        <v>13.6</v>
      </c>
      <c r="DA25" s="689"/>
      <c r="DB25" s="689"/>
      <c r="DC25" s="694"/>
      <c r="DD25" s="668">
        <v>795332</v>
      </c>
      <c r="DE25" s="692"/>
      <c r="DF25" s="692"/>
      <c r="DG25" s="692"/>
      <c r="DH25" s="692"/>
      <c r="DI25" s="692"/>
      <c r="DJ25" s="692"/>
      <c r="DK25" s="693"/>
      <c r="DL25" s="668">
        <v>795223</v>
      </c>
      <c r="DM25" s="692"/>
      <c r="DN25" s="692"/>
      <c r="DO25" s="692"/>
      <c r="DP25" s="692"/>
      <c r="DQ25" s="692"/>
      <c r="DR25" s="692"/>
      <c r="DS25" s="692"/>
      <c r="DT25" s="692"/>
      <c r="DU25" s="692"/>
      <c r="DV25" s="693"/>
      <c r="DW25" s="664">
        <v>22.8</v>
      </c>
      <c r="DX25" s="689"/>
      <c r="DY25" s="689"/>
      <c r="DZ25" s="689"/>
      <c r="EA25" s="689"/>
      <c r="EB25" s="689"/>
      <c r="EC25" s="690"/>
    </row>
    <row r="26" spans="2:133" ht="11.25" customHeight="1" x14ac:dyDescent="0.25">
      <c r="B26" s="656" t="s">
        <v>300</v>
      </c>
      <c r="C26" s="657"/>
      <c r="D26" s="657"/>
      <c r="E26" s="657"/>
      <c r="F26" s="657"/>
      <c r="G26" s="657"/>
      <c r="H26" s="657"/>
      <c r="I26" s="657"/>
      <c r="J26" s="657"/>
      <c r="K26" s="657"/>
      <c r="L26" s="657"/>
      <c r="M26" s="657"/>
      <c r="N26" s="657"/>
      <c r="O26" s="657"/>
      <c r="P26" s="657"/>
      <c r="Q26" s="658"/>
      <c r="R26" s="659" t="s">
        <v>238</v>
      </c>
      <c r="S26" s="660"/>
      <c r="T26" s="660"/>
      <c r="U26" s="660"/>
      <c r="V26" s="660"/>
      <c r="W26" s="660"/>
      <c r="X26" s="660"/>
      <c r="Y26" s="661"/>
      <c r="Z26" s="662" t="s">
        <v>182</v>
      </c>
      <c r="AA26" s="662"/>
      <c r="AB26" s="662"/>
      <c r="AC26" s="662"/>
      <c r="AD26" s="663" t="s">
        <v>182</v>
      </c>
      <c r="AE26" s="663"/>
      <c r="AF26" s="663"/>
      <c r="AG26" s="663"/>
      <c r="AH26" s="663"/>
      <c r="AI26" s="663"/>
      <c r="AJ26" s="663"/>
      <c r="AK26" s="663"/>
      <c r="AL26" s="664" t="s">
        <v>238</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238</v>
      </c>
      <c r="BH26" s="660"/>
      <c r="BI26" s="660"/>
      <c r="BJ26" s="660"/>
      <c r="BK26" s="660"/>
      <c r="BL26" s="660"/>
      <c r="BM26" s="660"/>
      <c r="BN26" s="661"/>
      <c r="BO26" s="662" t="s">
        <v>182</v>
      </c>
      <c r="BP26" s="662"/>
      <c r="BQ26" s="662"/>
      <c r="BR26" s="662"/>
      <c r="BS26" s="663" t="s">
        <v>238</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515787</v>
      </c>
      <c r="CS26" s="660"/>
      <c r="CT26" s="660"/>
      <c r="CU26" s="660"/>
      <c r="CV26" s="660"/>
      <c r="CW26" s="660"/>
      <c r="CX26" s="660"/>
      <c r="CY26" s="661"/>
      <c r="CZ26" s="664">
        <v>8.4</v>
      </c>
      <c r="DA26" s="689"/>
      <c r="DB26" s="689"/>
      <c r="DC26" s="694"/>
      <c r="DD26" s="668">
        <v>487535</v>
      </c>
      <c r="DE26" s="660"/>
      <c r="DF26" s="660"/>
      <c r="DG26" s="660"/>
      <c r="DH26" s="660"/>
      <c r="DI26" s="660"/>
      <c r="DJ26" s="660"/>
      <c r="DK26" s="661"/>
      <c r="DL26" s="668" t="s">
        <v>182</v>
      </c>
      <c r="DM26" s="660"/>
      <c r="DN26" s="660"/>
      <c r="DO26" s="660"/>
      <c r="DP26" s="660"/>
      <c r="DQ26" s="660"/>
      <c r="DR26" s="660"/>
      <c r="DS26" s="660"/>
      <c r="DT26" s="660"/>
      <c r="DU26" s="660"/>
      <c r="DV26" s="661"/>
      <c r="DW26" s="664" t="s">
        <v>182</v>
      </c>
      <c r="DX26" s="689"/>
      <c r="DY26" s="689"/>
      <c r="DZ26" s="689"/>
      <c r="EA26" s="689"/>
      <c r="EB26" s="689"/>
      <c r="EC26" s="690"/>
    </row>
    <row r="27" spans="2:133" ht="11.25" customHeight="1" x14ac:dyDescent="0.25">
      <c r="B27" s="656" t="s">
        <v>303</v>
      </c>
      <c r="C27" s="657"/>
      <c r="D27" s="657"/>
      <c r="E27" s="657"/>
      <c r="F27" s="657"/>
      <c r="G27" s="657"/>
      <c r="H27" s="657"/>
      <c r="I27" s="657"/>
      <c r="J27" s="657"/>
      <c r="K27" s="657"/>
      <c r="L27" s="657"/>
      <c r="M27" s="657"/>
      <c r="N27" s="657"/>
      <c r="O27" s="657"/>
      <c r="P27" s="657"/>
      <c r="Q27" s="658"/>
      <c r="R27" s="659">
        <v>13119</v>
      </c>
      <c r="S27" s="660"/>
      <c r="T27" s="660"/>
      <c r="U27" s="660"/>
      <c r="V27" s="660"/>
      <c r="W27" s="660"/>
      <c r="X27" s="660"/>
      <c r="Y27" s="661"/>
      <c r="Z27" s="662">
        <v>0.2</v>
      </c>
      <c r="AA27" s="662"/>
      <c r="AB27" s="662"/>
      <c r="AC27" s="662"/>
      <c r="AD27" s="663" t="s">
        <v>182</v>
      </c>
      <c r="AE27" s="663"/>
      <c r="AF27" s="663"/>
      <c r="AG27" s="663"/>
      <c r="AH27" s="663"/>
      <c r="AI27" s="663"/>
      <c r="AJ27" s="663"/>
      <c r="AK27" s="663"/>
      <c r="AL27" s="664" t="s">
        <v>182</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3276507</v>
      </c>
      <c r="BH27" s="660"/>
      <c r="BI27" s="660"/>
      <c r="BJ27" s="660"/>
      <c r="BK27" s="660"/>
      <c r="BL27" s="660"/>
      <c r="BM27" s="660"/>
      <c r="BN27" s="661"/>
      <c r="BO27" s="662">
        <v>100</v>
      </c>
      <c r="BP27" s="662"/>
      <c r="BQ27" s="662"/>
      <c r="BR27" s="662"/>
      <c r="BS27" s="663" t="s">
        <v>182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251830</v>
      </c>
      <c r="CS27" s="692"/>
      <c r="CT27" s="692"/>
      <c r="CU27" s="692"/>
      <c r="CV27" s="692"/>
      <c r="CW27" s="692"/>
      <c r="CX27" s="692"/>
      <c r="CY27" s="693"/>
      <c r="CZ27" s="664">
        <v>4.0999999999999996</v>
      </c>
      <c r="DA27" s="689"/>
      <c r="DB27" s="689"/>
      <c r="DC27" s="694"/>
      <c r="DD27" s="668">
        <v>80604</v>
      </c>
      <c r="DE27" s="692"/>
      <c r="DF27" s="692"/>
      <c r="DG27" s="692"/>
      <c r="DH27" s="692"/>
      <c r="DI27" s="692"/>
      <c r="DJ27" s="692"/>
      <c r="DK27" s="693"/>
      <c r="DL27" s="668">
        <v>78055</v>
      </c>
      <c r="DM27" s="692"/>
      <c r="DN27" s="692"/>
      <c r="DO27" s="692"/>
      <c r="DP27" s="692"/>
      <c r="DQ27" s="692"/>
      <c r="DR27" s="692"/>
      <c r="DS27" s="692"/>
      <c r="DT27" s="692"/>
      <c r="DU27" s="692"/>
      <c r="DV27" s="693"/>
      <c r="DW27" s="664">
        <v>2.2000000000000002</v>
      </c>
      <c r="DX27" s="689"/>
      <c r="DY27" s="689"/>
      <c r="DZ27" s="689"/>
      <c r="EA27" s="689"/>
      <c r="EB27" s="689"/>
      <c r="EC27" s="690"/>
    </row>
    <row r="28" spans="2:133" ht="11.25" customHeight="1" x14ac:dyDescent="0.25">
      <c r="B28" s="656" t="s">
        <v>306</v>
      </c>
      <c r="C28" s="657"/>
      <c r="D28" s="657"/>
      <c r="E28" s="657"/>
      <c r="F28" s="657"/>
      <c r="G28" s="657"/>
      <c r="H28" s="657"/>
      <c r="I28" s="657"/>
      <c r="J28" s="657"/>
      <c r="K28" s="657"/>
      <c r="L28" s="657"/>
      <c r="M28" s="657"/>
      <c r="N28" s="657"/>
      <c r="O28" s="657"/>
      <c r="P28" s="657"/>
      <c r="Q28" s="658"/>
      <c r="R28" s="659">
        <v>39328</v>
      </c>
      <c r="S28" s="660"/>
      <c r="T28" s="660"/>
      <c r="U28" s="660"/>
      <c r="V28" s="660"/>
      <c r="W28" s="660"/>
      <c r="X28" s="660"/>
      <c r="Y28" s="661"/>
      <c r="Z28" s="662">
        <v>0.6</v>
      </c>
      <c r="AA28" s="662"/>
      <c r="AB28" s="662"/>
      <c r="AC28" s="662"/>
      <c r="AD28" s="663">
        <v>3382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3000</v>
      </c>
      <c r="CS28" s="660"/>
      <c r="CT28" s="660"/>
      <c r="CU28" s="660"/>
      <c r="CV28" s="660"/>
      <c r="CW28" s="660"/>
      <c r="CX28" s="660"/>
      <c r="CY28" s="661"/>
      <c r="CZ28" s="664">
        <v>0</v>
      </c>
      <c r="DA28" s="689"/>
      <c r="DB28" s="689"/>
      <c r="DC28" s="694"/>
      <c r="DD28" s="668" t="s">
        <v>182</v>
      </c>
      <c r="DE28" s="660"/>
      <c r="DF28" s="660"/>
      <c r="DG28" s="660"/>
      <c r="DH28" s="660"/>
      <c r="DI28" s="660"/>
      <c r="DJ28" s="660"/>
      <c r="DK28" s="661"/>
      <c r="DL28" s="668" t="s">
        <v>238</v>
      </c>
      <c r="DM28" s="660"/>
      <c r="DN28" s="660"/>
      <c r="DO28" s="660"/>
      <c r="DP28" s="660"/>
      <c r="DQ28" s="660"/>
      <c r="DR28" s="660"/>
      <c r="DS28" s="660"/>
      <c r="DT28" s="660"/>
      <c r="DU28" s="660"/>
      <c r="DV28" s="661"/>
      <c r="DW28" s="664" t="s">
        <v>182</v>
      </c>
      <c r="DX28" s="689"/>
      <c r="DY28" s="689"/>
      <c r="DZ28" s="689"/>
      <c r="EA28" s="689"/>
      <c r="EB28" s="689"/>
      <c r="EC28" s="690"/>
    </row>
    <row r="29" spans="2:133" ht="11.25" customHeight="1" x14ac:dyDescent="0.25">
      <c r="B29" s="656" t="s">
        <v>308</v>
      </c>
      <c r="C29" s="657"/>
      <c r="D29" s="657"/>
      <c r="E29" s="657"/>
      <c r="F29" s="657"/>
      <c r="G29" s="657"/>
      <c r="H29" s="657"/>
      <c r="I29" s="657"/>
      <c r="J29" s="657"/>
      <c r="K29" s="657"/>
      <c r="L29" s="657"/>
      <c r="M29" s="657"/>
      <c r="N29" s="657"/>
      <c r="O29" s="657"/>
      <c r="P29" s="657"/>
      <c r="Q29" s="658"/>
      <c r="R29" s="659">
        <v>2121</v>
      </c>
      <c r="S29" s="660"/>
      <c r="T29" s="660"/>
      <c r="U29" s="660"/>
      <c r="V29" s="660"/>
      <c r="W29" s="660"/>
      <c r="X29" s="660"/>
      <c r="Y29" s="661"/>
      <c r="Z29" s="662">
        <v>0</v>
      </c>
      <c r="AA29" s="662"/>
      <c r="AB29" s="662"/>
      <c r="AC29" s="662"/>
      <c r="AD29" s="663" t="s">
        <v>182</v>
      </c>
      <c r="AE29" s="663"/>
      <c r="AF29" s="663"/>
      <c r="AG29" s="663"/>
      <c r="AH29" s="663"/>
      <c r="AI29" s="663"/>
      <c r="AJ29" s="663"/>
      <c r="AK29" s="663"/>
      <c r="AL29" s="664" t="s">
        <v>182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3000</v>
      </c>
      <c r="CS29" s="692"/>
      <c r="CT29" s="692"/>
      <c r="CU29" s="692"/>
      <c r="CV29" s="692"/>
      <c r="CW29" s="692"/>
      <c r="CX29" s="692"/>
      <c r="CY29" s="693"/>
      <c r="CZ29" s="664">
        <v>0</v>
      </c>
      <c r="DA29" s="689"/>
      <c r="DB29" s="689"/>
      <c r="DC29" s="694"/>
      <c r="DD29" s="668" t="s">
        <v>182</v>
      </c>
      <c r="DE29" s="692"/>
      <c r="DF29" s="692"/>
      <c r="DG29" s="692"/>
      <c r="DH29" s="692"/>
      <c r="DI29" s="692"/>
      <c r="DJ29" s="692"/>
      <c r="DK29" s="693"/>
      <c r="DL29" s="668" t="s">
        <v>238</v>
      </c>
      <c r="DM29" s="692"/>
      <c r="DN29" s="692"/>
      <c r="DO29" s="692"/>
      <c r="DP29" s="692"/>
      <c r="DQ29" s="692"/>
      <c r="DR29" s="692"/>
      <c r="DS29" s="692"/>
      <c r="DT29" s="692"/>
      <c r="DU29" s="692"/>
      <c r="DV29" s="693"/>
      <c r="DW29" s="664" t="s">
        <v>182</v>
      </c>
      <c r="DX29" s="689"/>
      <c r="DY29" s="689"/>
      <c r="DZ29" s="689"/>
      <c r="EA29" s="689"/>
      <c r="EB29" s="689"/>
      <c r="EC29" s="690"/>
    </row>
    <row r="30" spans="2:133" ht="11.25" customHeight="1" x14ac:dyDescent="0.25">
      <c r="B30" s="656" t="s">
        <v>311</v>
      </c>
      <c r="C30" s="657"/>
      <c r="D30" s="657"/>
      <c r="E30" s="657"/>
      <c r="F30" s="657"/>
      <c r="G30" s="657"/>
      <c r="H30" s="657"/>
      <c r="I30" s="657"/>
      <c r="J30" s="657"/>
      <c r="K30" s="657"/>
      <c r="L30" s="657"/>
      <c r="M30" s="657"/>
      <c r="N30" s="657"/>
      <c r="O30" s="657"/>
      <c r="P30" s="657"/>
      <c r="Q30" s="658"/>
      <c r="R30" s="659">
        <v>1458205</v>
      </c>
      <c r="S30" s="660"/>
      <c r="T30" s="660"/>
      <c r="U30" s="660"/>
      <c r="V30" s="660"/>
      <c r="W30" s="660"/>
      <c r="X30" s="660"/>
      <c r="Y30" s="661"/>
      <c r="Z30" s="662">
        <v>22.4</v>
      </c>
      <c r="AA30" s="662"/>
      <c r="AB30" s="662"/>
      <c r="AC30" s="662"/>
      <c r="AD30" s="663" t="s">
        <v>182</v>
      </c>
      <c r="AE30" s="663"/>
      <c r="AF30" s="663"/>
      <c r="AG30" s="663"/>
      <c r="AH30" s="663"/>
      <c r="AI30" s="663"/>
      <c r="AJ30" s="663"/>
      <c r="AK30" s="663"/>
      <c r="AL30" s="664" t="s">
        <v>182</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3000</v>
      </c>
      <c r="CS30" s="660"/>
      <c r="CT30" s="660"/>
      <c r="CU30" s="660"/>
      <c r="CV30" s="660"/>
      <c r="CW30" s="660"/>
      <c r="CX30" s="660"/>
      <c r="CY30" s="661"/>
      <c r="CZ30" s="664">
        <v>0</v>
      </c>
      <c r="DA30" s="689"/>
      <c r="DB30" s="689"/>
      <c r="DC30" s="694"/>
      <c r="DD30" s="668" t="s">
        <v>182</v>
      </c>
      <c r="DE30" s="660"/>
      <c r="DF30" s="660"/>
      <c r="DG30" s="660"/>
      <c r="DH30" s="660"/>
      <c r="DI30" s="660"/>
      <c r="DJ30" s="660"/>
      <c r="DK30" s="661"/>
      <c r="DL30" s="668" t="s">
        <v>238</v>
      </c>
      <c r="DM30" s="660"/>
      <c r="DN30" s="660"/>
      <c r="DO30" s="660"/>
      <c r="DP30" s="660"/>
      <c r="DQ30" s="660"/>
      <c r="DR30" s="660"/>
      <c r="DS30" s="660"/>
      <c r="DT30" s="660"/>
      <c r="DU30" s="660"/>
      <c r="DV30" s="661"/>
      <c r="DW30" s="664" t="s">
        <v>182</v>
      </c>
      <c r="DX30" s="689"/>
      <c r="DY30" s="689"/>
      <c r="DZ30" s="689"/>
      <c r="EA30" s="689"/>
      <c r="EB30" s="689"/>
      <c r="EC30" s="690"/>
    </row>
    <row r="31" spans="2:133" ht="11.25" customHeight="1" x14ac:dyDescent="0.25">
      <c r="B31" s="672" t="s">
        <v>315</v>
      </c>
      <c r="C31" s="673"/>
      <c r="D31" s="673"/>
      <c r="E31" s="673"/>
      <c r="F31" s="673"/>
      <c r="G31" s="673"/>
      <c r="H31" s="673"/>
      <c r="I31" s="673"/>
      <c r="J31" s="673"/>
      <c r="K31" s="673"/>
      <c r="L31" s="673"/>
      <c r="M31" s="673"/>
      <c r="N31" s="673"/>
      <c r="O31" s="673"/>
      <c r="P31" s="673"/>
      <c r="Q31" s="674"/>
      <c r="R31" s="659" t="s">
        <v>238</v>
      </c>
      <c r="S31" s="660"/>
      <c r="T31" s="660"/>
      <c r="U31" s="660"/>
      <c r="V31" s="660"/>
      <c r="W31" s="660"/>
      <c r="X31" s="660"/>
      <c r="Y31" s="661"/>
      <c r="Z31" s="662" t="s">
        <v>182</v>
      </c>
      <c r="AA31" s="662"/>
      <c r="AB31" s="662"/>
      <c r="AC31" s="662"/>
      <c r="AD31" s="663" t="s">
        <v>238</v>
      </c>
      <c r="AE31" s="663"/>
      <c r="AF31" s="663"/>
      <c r="AG31" s="663"/>
      <c r="AH31" s="663"/>
      <c r="AI31" s="663"/>
      <c r="AJ31" s="663"/>
      <c r="AK31" s="663"/>
      <c r="AL31" s="664" t="s">
        <v>182</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99.9</v>
      </c>
      <c r="BH31" s="703"/>
      <c r="BI31" s="703"/>
      <c r="BJ31" s="703"/>
      <c r="BK31" s="703"/>
      <c r="BL31" s="703"/>
      <c r="BM31" s="654">
        <v>99.6</v>
      </c>
      <c r="BN31" s="703"/>
      <c r="BO31" s="703"/>
      <c r="BP31" s="703"/>
      <c r="BQ31" s="704"/>
      <c r="BR31" s="706">
        <v>99.9</v>
      </c>
      <c r="BS31" s="703"/>
      <c r="BT31" s="703"/>
      <c r="BU31" s="703"/>
      <c r="BV31" s="703"/>
      <c r="BW31" s="703"/>
      <c r="BX31" s="654">
        <v>99.5</v>
      </c>
      <c r="BY31" s="703"/>
      <c r="BZ31" s="703"/>
      <c r="CA31" s="703"/>
      <c r="CB31" s="704"/>
      <c r="CD31" s="699"/>
      <c r="CE31" s="700"/>
      <c r="CF31" s="656" t="s">
        <v>318</v>
      </c>
      <c r="CG31" s="657"/>
      <c r="CH31" s="657"/>
      <c r="CI31" s="657"/>
      <c r="CJ31" s="657"/>
      <c r="CK31" s="657"/>
      <c r="CL31" s="657"/>
      <c r="CM31" s="657"/>
      <c r="CN31" s="657"/>
      <c r="CO31" s="657"/>
      <c r="CP31" s="657"/>
      <c r="CQ31" s="658"/>
      <c r="CR31" s="659" t="s">
        <v>182</v>
      </c>
      <c r="CS31" s="692"/>
      <c r="CT31" s="692"/>
      <c r="CU31" s="692"/>
      <c r="CV31" s="692"/>
      <c r="CW31" s="692"/>
      <c r="CX31" s="692"/>
      <c r="CY31" s="693"/>
      <c r="CZ31" s="664" t="s">
        <v>182</v>
      </c>
      <c r="DA31" s="689"/>
      <c r="DB31" s="689"/>
      <c r="DC31" s="694"/>
      <c r="DD31" s="668" t="s">
        <v>182</v>
      </c>
      <c r="DE31" s="692"/>
      <c r="DF31" s="692"/>
      <c r="DG31" s="692"/>
      <c r="DH31" s="692"/>
      <c r="DI31" s="692"/>
      <c r="DJ31" s="692"/>
      <c r="DK31" s="693"/>
      <c r="DL31" s="668" t="s">
        <v>182</v>
      </c>
      <c r="DM31" s="692"/>
      <c r="DN31" s="692"/>
      <c r="DO31" s="692"/>
      <c r="DP31" s="692"/>
      <c r="DQ31" s="692"/>
      <c r="DR31" s="692"/>
      <c r="DS31" s="692"/>
      <c r="DT31" s="692"/>
      <c r="DU31" s="692"/>
      <c r="DV31" s="693"/>
      <c r="DW31" s="664" t="s">
        <v>182</v>
      </c>
      <c r="DX31" s="689"/>
      <c r="DY31" s="689"/>
      <c r="DZ31" s="689"/>
      <c r="EA31" s="689"/>
      <c r="EB31" s="689"/>
      <c r="EC31" s="690"/>
    </row>
    <row r="32" spans="2:133" ht="11.25" customHeight="1" x14ac:dyDescent="0.25">
      <c r="B32" s="656" t="s">
        <v>319</v>
      </c>
      <c r="C32" s="657"/>
      <c r="D32" s="657"/>
      <c r="E32" s="657"/>
      <c r="F32" s="657"/>
      <c r="G32" s="657"/>
      <c r="H32" s="657"/>
      <c r="I32" s="657"/>
      <c r="J32" s="657"/>
      <c r="K32" s="657"/>
      <c r="L32" s="657"/>
      <c r="M32" s="657"/>
      <c r="N32" s="657"/>
      <c r="O32" s="657"/>
      <c r="P32" s="657"/>
      <c r="Q32" s="658"/>
      <c r="R32" s="659">
        <v>549020</v>
      </c>
      <c r="S32" s="660"/>
      <c r="T32" s="660"/>
      <c r="U32" s="660"/>
      <c r="V32" s="660"/>
      <c r="W32" s="660"/>
      <c r="X32" s="660"/>
      <c r="Y32" s="661"/>
      <c r="Z32" s="662">
        <v>8.4</v>
      </c>
      <c r="AA32" s="662"/>
      <c r="AB32" s="662"/>
      <c r="AC32" s="662"/>
      <c r="AD32" s="663" t="s">
        <v>182</v>
      </c>
      <c r="AE32" s="663"/>
      <c r="AF32" s="663"/>
      <c r="AG32" s="663"/>
      <c r="AH32" s="663"/>
      <c r="AI32" s="663"/>
      <c r="AJ32" s="663"/>
      <c r="AK32" s="663"/>
      <c r="AL32" s="664" t="s">
        <v>182</v>
      </c>
      <c r="AM32" s="665"/>
      <c r="AN32" s="665"/>
      <c r="AO32" s="666"/>
      <c r="AP32" s="709"/>
      <c r="AQ32" s="710"/>
      <c r="AR32" s="710"/>
      <c r="AS32" s="710"/>
      <c r="AT32" s="714"/>
      <c r="AU32" s="214" t="s">
        <v>320</v>
      </c>
      <c r="AX32" s="656" t="s">
        <v>321</v>
      </c>
      <c r="AY32" s="657"/>
      <c r="AZ32" s="657"/>
      <c r="BA32" s="657"/>
      <c r="BB32" s="657"/>
      <c r="BC32" s="657"/>
      <c r="BD32" s="657"/>
      <c r="BE32" s="657"/>
      <c r="BF32" s="658"/>
      <c r="BG32" s="716">
        <v>99.8</v>
      </c>
      <c r="BH32" s="692"/>
      <c r="BI32" s="692"/>
      <c r="BJ32" s="692"/>
      <c r="BK32" s="692"/>
      <c r="BL32" s="692"/>
      <c r="BM32" s="665">
        <v>98.9</v>
      </c>
      <c r="BN32" s="692"/>
      <c r="BO32" s="692"/>
      <c r="BP32" s="692"/>
      <c r="BQ32" s="705"/>
      <c r="BR32" s="716">
        <v>99.8</v>
      </c>
      <c r="BS32" s="692"/>
      <c r="BT32" s="692"/>
      <c r="BU32" s="692"/>
      <c r="BV32" s="692"/>
      <c r="BW32" s="692"/>
      <c r="BX32" s="665">
        <v>98.7</v>
      </c>
      <c r="BY32" s="692"/>
      <c r="BZ32" s="692"/>
      <c r="CA32" s="692"/>
      <c r="CB32" s="705"/>
      <c r="CD32" s="701"/>
      <c r="CE32" s="702"/>
      <c r="CF32" s="656" t="s">
        <v>322</v>
      </c>
      <c r="CG32" s="657"/>
      <c r="CH32" s="657"/>
      <c r="CI32" s="657"/>
      <c r="CJ32" s="657"/>
      <c r="CK32" s="657"/>
      <c r="CL32" s="657"/>
      <c r="CM32" s="657"/>
      <c r="CN32" s="657"/>
      <c r="CO32" s="657"/>
      <c r="CP32" s="657"/>
      <c r="CQ32" s="658"/>
      <c r="CR32" s="659" t="s">
        <v>182</v>
      </c>
      <c r="CS32" s="660"/>
      <c r="CT32" s="660"/>
      <c r="CU32" s="660"/>
      <c r="CV32" s="660"/>
      <c r="CW32" s="660"/>
      <c r="CX32" s="660"/>
      <c r="CY32" s="661"/>
      <c r="CZ32" s="664" t="s">
        <v>139</v>
      </c>
      <c r="DA32" s="689"/>
      <c r="DB32" s="689"/>
      <c r="DC32" s="694"/>
      <c r="DD32" s="668" t="s">
        <v>139</v>
      </c>
      <c r="DE32" s="660"/>
      <c r="DF32" s="660"/>
      <c r="DG32" s="660"/>
      <c r="DH32" s="660"/>
      <c r="DI32" s="660"/>
      <c r="DJ32" s="660"/>
      <c r="DK32" s="661"/>
      <c r="DL32" s="668" t="s">
        <v>238</v>
      </c>
      <c r="DM32" s="660"/>
      <c r="DN32" s="660"/>
      <c r="DO32" s="660"/>
      <c r="DP32" s="660"/>
      <c r="DQ32" s="660"/>
      <c r="DR32" s="660"/>
      <c r="DS32" s="660"/>
      <c r="DT32" s="660"/>
      <c r="DU32" s="660"/>
      <c r="DV32" s="661"/>
      <c r="DW32" s="664" t="s">
        <v>182</v>
      </c>
      <c r="DX32" s="689"/>
      <c r="DY32" s="689"/>
      <c r="DZ32" s="689"/>
      <c r="EA32" s="689"/>
      <c r="EB32" s="689"/>
      <c r="EC32" s="690"/>
    </row>
    <row r="33" spans="2:133" ht="11.25" customHeight="1" x14ac:dyDescent="0.25">
      <c r="B33" s="656" t="s">
        <v>323</v>
      </c>
      <c r="C33" s="657"/>
      <c r="D33" s="657"/>
      <c r="E33" s="657"/>
      <c r="F33" s="657"/>
      <c r="G33" s="657"/>
      <c r="H33" s="657"/>
      <c r="I33" s="657"/>
      <c r="J33" s="657"/>
      <c r="K33" s="657"/>
      <c r="L33" s="657"/>
      <c r="M33" s="657"/>
      <c r="N33" s="657"/>
      <c r="O33" s="657"/>
      <c r="P33" s="657"/>
      <c r="Q33" s="658"/>
      <c r="R33" s="659">
        <v>44599</v>
      </c>
      <c r="S33" s="660"/>
      <c r="T33" s="660"/>
      <c r="U33" s="660"/>
      <c r="V33" s="660"/>
      <c r="W33" s="660"/>
      <c r="X33" s="660"/>
      <c r="Y33" s="661"/>
      <c r="Z33" s="662">
        <v>0.7</v>
      </c>
      <c r="AA33" s="662"/>
      <c r="AB33" s="662"/>
      <c r="AC33" s="662"/>
      <c r="AD33" s="663">
        <v>25322</v>
      </c>
      <c r="AE33" s="663"/>
      <c r="AF33" s="663"/>
      <c r="AG33" s="663"/>
      <c r="AH33" s="663"/>
      <c r="AI33" s="663"/>
      <c r="AJ33" s="663"/>
      <c r="AK33" s="663"/>
      <c r="AL33" s="664">
        <v>0.7</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99.9</v>
      </c>
      <c r="BH33" s="718"/>
      <c r="BI33" s="718"/>
      <c r="BJ33" s="718"/>
      <c r="BK33" s="718"/>
      <c r="BL33" s="718"/>
      <c r="BM33" s="719">
        <v>99.7</v>
      </c>
      <c r="BN33" s="718"/>
      <c r="BO33" s="718"/>
      <c r="BP33" s="718"/>
      <c r="BQ33" s="720"/>
      <c r="BR33" s="717">
        <v>99.9</v>
      </c>
      <c r="BS33" s="718"/>
      <c r="BT33" s="718"/>
      <c r="BU33" s="718"/>
      <c r="BV33" s="718"/>
      <c r="BW33" s="718"/>
      <c r="BX33" s="719">
        <v>99.6</v>
      </c>
      <c r="BY33" s="718"/>
      <c r="BZ33" s="718"/>
      <c r="CA33" s="718"/>
      <c r="CB33" s="720"/>
      <c r="CD33" s="656" t="s">
        <v>325</v>
      </c>
      <c r="CE33" s="657"/>
      <c r="CF33" s="657"/>
      <c r="CG33" s="657"/>
      <c r="CH33" s="657"/>
      <c r="CI33" s="657"/>
      <c r="CJ33" s="657"/>
      <c r="CK33" s="657"/>
      <c r="CL33" s="657"/>
      <c r="CM33" s="657"/>
      <c r="CN33" s="657"/>
      <c r="CO33" s="657"/>
      <c r="CP33" s="657"/>
      <c r="CQ33" s="658"/>
      <c r="CR33" s="659">
        <v>4242244</v>
      </c>
      <c r="CS33" s="692"/>
      <c r="CT33" s="692"/>
      <c r="CU33" s="692"/>
      <c r="CV33" s="692"/>
      <c r="CW33" s="692"/>
      <c r="CX33" s="692"/>
      <c r="CY33" s="693"/>
      <c r="CZ33" s="664">
        <v>69.099999999999994</v>
      </c>
      <c r="DA33" s="689"/>
      <c r="DB33" s="689"/>
      <c r="DC33" s="694"/>
      <c r="DD33" s="668">
        <v>3349733</v>
      </c>
      <c r="DE33" s="692"/>
      <c r="DF33" s="692"/>
      <c r="DG33" s="692"/>
      <c r="DH33" s="692"/>
      <c r="DI33" s="692"/>
      <c r="DJ33" s="692"/>
      <c r="DK33" s="693"/>
      <c r="DL33" s="668">
        <v>1283209</v>
      </c>
      <c r="DM33" s="692"/>
      <c r="DN33" s="692"/>
      <c r="DO33" s="692"/>
      <c r="DP33" s="692"/>
      <c r="DQ33" s="692"/>
      <c r="DR33" s="692"/>
      <c r="DS33" s="692"/>
      <c r="DT33" s="692"/>
      <c r="DU33" s="692"/>
      <c r="DV33" s="693"/>
      <c r="DW33" s="664">
        <v>36.799999999999997</v>
      </c>
      <c r="DX33" s="689"/>
      <c r="DY33" s="689"/>
      <c r="DZ33" s="689"/>
      <c r="EA33" s="689"/>
      <c r="EB33" s="689"/>
      <c r="EC33" s="690"/>
    </row>
    <row r="34" spans="2:133" ht="11.25" customHeight="1" x14ac:dyDescent="0.25">
      <c r="B34" s="656" t="s">
        <v>326</v>
      </c>
      <c r="C34" s="657"/>
      <c r="D34" s="657"/>
      <c r="E34" s="657"/>
      <c r="F34" s="657"/>
      <c r="G34" s="657"/>
      <c r="H34" s="657"/>
      <c r="I34" s="657"/>
      <c r="J34" s="657"/>
      <c r="K34" s="657"/>
      <c r="L34" s="657"/>
      <c r="M34" s="657"/>
      <c r="N34" s="657"/>
      <c r="O34" s="657"/>
      <c r="P34" s="657"/>
      <c r="Q34" s="658"/>
      <c r="R34" s="659">
        <v>1550</v>
      </c>
      <c r="S34" s="660"/>
      <c r="T34" s="660"/>
      <c r="U34" s="660"/>
      <c r="V34" s="660"/>
      <c r="W34" s="660"/>
      <c r="X34" s="660"/>
      <c r="Y34" s="661"/>
      <c r="Z34" s="662">
        <v>0</v>
      </c>
      <c r="AA34" s="662"/>
      <c r="AB34" s="662"/>
      <c r="AC34" s="662"/>
      <c r="AD34" s="663" t="s">
        <v>238</v>
      </c>
      <c r="AE34" s="663"/>
      <c r="AF34" s="663"/>
      <c r="AG34" s="663"/>
      <c r="AH34" s="663"/>
      <c r="AI34" s="663"/>
      <c r="AJ34" s="663"/>
      <c r="AK34" s="663"/>
      <c r="AL34" s="664" t="s">
        <v>182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1472674</v>
      </c>
      <c r="CS34" s="660"/>
      <c r="CT34" s="660"/>
      <c r="CU34" s="660"/>
      <c r="CV34" s="660"/>
      <c r="CW34" s="660"/>
      <c r="CX34" s="660"/>
      <c r="CY34" s="661"/>
      <c r="CZ34" s="664">
        <v>24</v>
      </c>
      <c r="DA34" s="689"/>
      <c r="DB34" s="689"/>
      <c r="DC34" s="694"/>
      <c r="DD34" s="668">
        <v>1083297</v>
      </c>
      <c r="DE34" s="660"/>
      <c r="DF34" s="660"/>
      <c r="DG34" s="660"/>
      <c r="DH34" s="660"/>
      <c r="DI34" s="660"/>
      <c r="DJ34" s="660"/>
      <c r="DK34" s="661"/>
      <c r="DL34" s="668">
        <v>924332</v>
      </c>
      <c r="DM34" s="660"/>
      <c r="DN34" s="660"/>
      <c r="DO34" s="660"/>
      <c r="DP34" s="660"/>
      <c r="DQ34" s="660"/>
      <c r="DR34" s="660"/>
      <c r="DS34" s="660"/>
      <c r="DT34" s="660"/>
      <c r="DU34" s="660"/>
      <c r="DV34" s="661"/>
      <c r="DW34" s="664">
        <v>26.5</v>
      </c>
      <c r="DX34" s="689"/>
      <c r="DY34" s="689"/>
      <c r="DZ34" s="689"/>
      <c r="EA34" s="689"/>
      <c r="EB34" s="689"/>
      <c r="EC34" s="690"/>
    </row>
    <row r="35" spans="2:133" ht="11.25" customHeight="1" x14ac:dyDescent="0.25">
      <c r="B35" s="656" t="s">
        <v>328</v>
      </c>
      <c r="C35" s="657"/>
      <c r="D35" s="657"/>
      <c r="E35" s="657"/>
      <c r="F35" s="657"/>
      <c r="G35" s="657"/>
      <c r="H35" s="657"/>
      <c r="I35" s="657"/>
      <c r="J35" s="657"/>
      <c r="K35" s="657"/>
      <c r="L35" s="657"/>
      <c r="M35" s="657"/>
      <c r="N35" s="657"/>
      <c r="O35" s="657"/>
      <c r="P35" s="657"/>
      <c r="Q35" s="658"/>
      <c r="R35" s="659">
        <v>314580</v>
      </c>
      <c r="S35" s="660"/>
      <c r="T35" s="660"/>
      <c r="U35" s="660"/>
      <c r="V35" s="660"/>
      <c r="W35" s="660"/>
      <c r="X35" s="660"/>
      <c r="Y35" s="661"/>
      <c r="Z35" s="662">
        <v>4.8</v>
      </c>
      <c r="AA35" s="662"/>
      <c r="AB35" s="662"/>
      <c r="AC35" s="662"/>
      <c r="AD35" s="663" t="s">
        <v>182</v>
      </c>
      <c r="AE35" s="663"/>
      <c r="AF35" s="663"/>
      <c r="AG35" s="663"/>
      <c r="AH35" s="663"/>
      <c r="AI35" s="663"/>
      <c r="AJ35" s="663"/>
      <c r="AK35" s="663"/>
      <c r="AL35" s="664" t="s">
        <v>182</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86067</v>
      </c>
      <c r="CS35" s="692"/>
      <c r="CT35" s="692"/>
      <c r="CU35" s="692"/>
      <c r="CV35" s="692"/>
      <c r="CW35" s="692"/>
      <c r="CX35" s="692"/>
      <c r="CY35" s="693"/>
      <c r="CZ35" s="664">
        <v>1.4</v>
      </c>
      <c r="DA35" s="689"/>
      <c r="DB35" s="689"/>
      <c r="DC35" s="694"/>
      <c r="DD35" s="668">
        <v>67738</v>
      </c>
      <c r="DE35" s="692"/>
      <c r="DF35" s="692"/>
      <c r="DG35" s="692"/>
      <c r="DH35" s="692"/>
      <c r="DI35" s="692"/>
      <c r="DJ35" s="692"/>
      <c r="DK35" s="693"/>
      <c r="DL35" s="668">
        <v>23643</v>
      </c>
      <c r="DM35" s="692"/>
      <c r="DN35" s="692"/>
      <c r="DO35" s="692"/>
      <c r="DP35" s="692"/>
      <c r="DQ35" s="692"/>
      <c r="DR35" s="692"/>
      <c r="DS35" s="692"/>
      <c r="DT35" s="692"/>
      <c r="DU35" s="692"/>
      <c r="DV35" s="693"/>
      <c r="DW35" s="664">
        <v>0.7</v>
      </c>
      <c r="DX35" s="689"/>
      <c r="DY35" s="689"/>
      <c r="DZ35" s="689"/>
      <c r="EA35" s="689"/>
      <c r="EB35" s="689"/>
      <c r="EC35" s="690"/>
    </row>
    <row r="36" spans="2:133" ht="11.25" customHeight="1" x14ac:dyDescent="0.25">
      <c r="B36" s="656" t="s">
        <v>332</v>
      </c>
      <c r="C36" s="657"/>
      <c r="D36" s="657"/>
      <c r="E36" s="657"/>
      <c r="F36" s="657"/>
      <c r="G36" s="657"/>
      <c r="H36" s="657"/>
      <c r="I36" s="657"/>
      <c r="J36" s="657"/>
      <c r="K36" s="657"/>
      <c r="L36" s="657"/>
      <c r="M36" s="657"/>
      <c r="N36" s="657"/>
      <c r="O36" s="657"/>
      <c r="P36" s="657"/>
      <c r="Q36" s="658"/>
      <c r="R36" s="659">
        <v>352440</v>
      </c>
      <c r="S36" s="660"/>
      <c r="T36" s="660"/>
      <c r="U36" s="660"/>
      <c r="V36" s="660"/>
      <c r="W36" s="660"/>
      <c r="X36" s="660"/>
      <c r="Y36" s="661"/>
      <c r="Z36" s="662">
        <v>5.4</v>
      </c>
      <c r="AA36" s="662"/>
      <c r="AB36" s="662"/>
      <c r="AC36" s="662"/>
      <c r="AD36" s="663" t="s">
        <v>238</v>
      </c>
      <c r="AE36" s="663"/>
      <c r="AF36" s="663"/>
      <c r="AG36" s="663"/>
      <c r="AH36" s="663"/>
      <c r="AI36" s="663"/>
      <c r="AJ36" s="663"/>
      <c r="AK36" s="663"/>
      <c r="AL36" s="664" t="s">
        <v>238</v>
      </c>
      <c r="AM36" s="665"/>
      <c r="AN36" s="665"/>
      <c r="AO36" s="666"/>
      <c r="AP36" s="222"/>
      <c r="AQ36" s="725" t="s">
        <v>333</v>
      </c>
      <c r="AR36" s="726"/>
      <c r="AS36" s="726"/>
      <c r="AT36" s="726"/>
      <c r="AU36" s="726"/>
      <c r="AV36" s="726"/>
      <c r="AW36" s="726"/>
      <c r="AX36" s="726"/>
      <c r="AY36" s="727"/>
      <c r="AZ36" s="648">
        <v>381315</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8179</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371302</v>
      </c>
      <c r="CS36" s="660"/>
      <c r="CT36" s="660"/>
      <c r="CU36" s="660"/>
      <c r="CV36" s="660"/>
      <c r="CW36" s="660"/>
      <c r="CX36" s="660"/>
      <c r="CY36" s="661"/>
      <c r="CZ36" s="664">
        <v>6.1</v>
      </c>
      <c r="DA36" s="689"/>
      <c r="DB36" s="689"/>
      <c r="DC36" s="694"/>
      <c r="DD36" s="668">
        <v>275038</v>
      </c>
      <c r="DE36" s="660"/>
      <c r="DF36" s="660"/>
      <c r="DG36" s="660"/>
      <c r="DH36" s="660"/>
      <c r="DI36" s="660"/>
      <c r="DJ36" s="660"/>
      <c r="DK36" s="661"/>
      <c r="DL36" s="668">
        <v>137002</v>
      </c>
      <c r="DM36" s="660"/>
      <c r="DN36" s="660"/>
      <c r="DO36" s="660"/>
      <c r="DP36" s="660"/>
      <c r="DQ36" s="660"/>
      <c r="DR36" s="660"/>
      <c r="DS36" s="660"/>
      <c r="DT36" s="660"/>
      <c r="DU36" s="660"/>
      <c r="DV36" s="661"/>
      <c r="DW36" s="664">
        <v>3.9</v>
      </c>
      <c r="DX36" s="689"/>
      <c r="DY36" s="689"/>
      <c r="DZ36" s="689"/>
      <c r="EA36" s="689"/>
      <c r="EB36" s="689"/>
      <c r="EC36" s="690"/>
    </row>
    <row r="37" spans="2:133" ht="11.25" customHeight="1" x14ac:dyDescent="0.25">
      <c r="B37" s="656" t="s">
        <v>336</v>
      </c>
      <c r="C37" s="657"/>
      <c r="D37" s="657"/>
      <c r="E37" s="657"/>
      <c r="F37" s="657"/>
      <c r="G37" s="657"/>
      <c r="H37" s="657"/>
      <c r="I37" s="657"/>
      <c r="J37" s="657"/>
      <c r="K37" s="657"/>
      <c r="L37" s="657"/>
      <c r="M37" s="657"/>
      <c r="N37" s="657"/>
      <c r="O37" s="657"/>
      <c r="P37" s="657"/>
      <c r="Q37" s="658"/>
      <c r="R37" s="659">
        <v>271687</v>
      </c>
      <c r="S37" s="660"/>
      <c r="T37" s="660"/>
      <c r="U37" s="660"/>
      <c r="V37" s="660"/>
      <c r="W37" s="660"/>
      <c r="X37" s="660"/>
      <c r="Y37" s="661"/>
      <c r="Z37" s="662">
        <v>4.2</v>
      </c>
      <c r="AA37" s="662"/>
      <c r="AB37" s="662"/>
      <c r="AC37" s="662"/>
      <c r="AD37" s="663">
        <v>10157</v>
      </c>
      <c r="AE37" s="663"/>
      <c r="AF37" s="663"/>
      <c r="AG37" s="663"/>
      <c r="AH37" s="663"/>
      <c r="AI37" s="663"/>
      <c r="AJ37" s="663"/>
      <c r="AK37" s="663"/>
      <c r="AL37" s="664">
        <v>0.3</v>
      </c>
      <c r="AM37" s="665"/>
      <c r="AN37" s="665"/>
      <c r="AO37" s="666"/>
      <c r="AQ37" s="722" t="s">
        <v>337</v>
      </c>
      <c r="AR37" s="723"/>
      <c r="AS37" s="723"/>
      <c r="AT37" s="723"/>
      <c r="AU37" s="723"/>
      <c r="AV37" s="723"/>
      <c r="AW37" s="723"/>
      <c r="AX37" s="723"/>
      <c r="AY37" s="724"/>
      <c r="AZ37" s="659">
        <v>179876</v>
      </c>
      <c r="BA37" s="660"/>
      <c r="BB37" s="660"/>
      <c r="BC37" s="660"/>
      <c r="BD37" s="692"/>
      <c r="BE37" s="692"/>
      <c r="BF37" s="705"/>
      <c r="BG37" s="656" t="s">
        <v>338</v>
      </c>
      <c r="BH37" s="657"/>
      <c r="BI37" s="657"/>
      <c r="BJ37" s="657"/>
      <c r="BK37" s="657"/>
      <c r="BL37" s="657"/>
      <c r="BM37" s="657"/>
      <c r="BN37" s="657"/>
      <c r="BO37" s="657"/>
      <c r="BP37" s="657"/>
      <c r="BQ37" s="657"/>
      <c r="BR37" s="657"/>
      <c r="BS37" s="657"/>
      <c r="BT37" s="657"/>
      <c r="BU37" s="658"/>
      <c r="BV37" s="659">
        <v>8179</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6390</v>
      </c>
      <c r="CS37" s="692"/>
      <c r="CT37" s="692"/>
      <c r="CU37" s="692"/>
      <c r="CV37" s="692"/>
      <c r="CW37" s="692"/>
      <c r="CX37" s="692"/>
      <c r="CY37" s="693"/>
      <c r="CZ37" s="664">
        <v>0.1</v>
      </c>
      <c r="DA37" s="689"/>
      <c r="DB37" s="689"/>
      <c r="DC37" s="694"/>
      <c r="DD37" s="668">
        <v>6390</v>
      </c>
      <c r="DE37" s="692"/>
      <c r="DF37" s="692"/>
      <c r="DG37" s="692"/>
      <c r="DH37" s="692"/>
      <c r="DI37" s="692"/>
      <c r="DJ37" s="692"/>
      <c r="DK37" s="693"/>
      <c r="DL37" s="668">
        <v>6390</v>
      </c>
      <c r="DM37" s="692"/>
      <c r="DN37" s="692"/>
      <c r="DO37" s="692"/>
      <c r="DP37" s="692"/>
      <c r="DQ37" s="692"/>
      <c r="DR37" s="692"/>
      <c r="DS37" s="692"/>
      <c r="DT37" s="692"/>
      <c r="DU37" s="692"/>
      <c r="DV37" s="693"/>
      <c r="DW37" s="664">
        <v>0.2</v>
      </c>
      <c r="DX37" s="689"/>
      <c r="DY37" s="689"/>
      <c r="DZ37" s="689"/>
      <c r="EA37" s="689"/>
      <c r="EB37" s="689"/>
      <c r="EC37" s="690"/>
    </row>
    <row r="38" spans="2:133" ht="11.25" customHeight="1" x14ac:dyDescent="0.25">
      <c r="B38" s="656" t="s">
        <v>340</v>
      </c>
      <c r="C38" s="657"/>
      <c r="D38" s="657"/>
      <c r="E38" s="657"/>
      <c r="F38" s="657"/>
      <c r="G38" s="657"/>
      <c r="H38" s="657"/>
      <c r="I38" s="657"/>
      <c r="J38" s="657"/>
      <c r="K38" s="657"/>
      <c r="L38" s="657"/>
      <c r="M38" s="657"/>
      <c r="N38" s="657"/>
      <c r="O38" s="657"/>
      <c r="P38" s="657"/>
      <c r="Q38" s="658"/>
      <c r="R38" s="659">
        <v>3000</v>
      </c>
      <c r="S38" s="660"/>
      <c r="T38" s="660"/>
      <c r="U38" s="660"/>
      <c r="V38" s="660"/>
      <c r="W38" s="660"/>
      <c r="X38" s="660"/>
      <c r="Y38" s="661"/>
      <c r="Z38" s="662">
        <v>0</v>
      </c>
      <c r="AA38" s="662"/>
      <c r="AB38" s="662"/>
      <c r="AC38" s="662"/>
      <c r="AD38" s="663" t="s">
        <v>182</v>
      </c>
      <c r="AE38" s="663"/>
      <c r="AF38" s="663"/>
      <c r="AG38" s="663"/>
      <c r="AH38" s="663"/>
      <c r="AI38" s="663"/>
      <c r="AJ38" s="663"/>
      <c r="AK38" s="663"/>
      <c r="AL38" s="664" t="s">
        <v>182</v>
      </c>
      <c r="AM38" s="665"/>
      <c r="AN38" s="665"/>
      <c r="AO38" s="666"/>
      <c r="AQ38" s="722" t="s">
        <v>341</v>
      </c>
      <c r="AR38" s="723"/>
      <c r="AS38" s="723"/>
      <c r="AT38" s="723"/>
      <c r="AU38" s="723"/>
      <c r="AV38" s="723"/>
      <c r="AW38" s="723"/>
      <c r="AX38" s="723"/>
      <c r="AY38" s="724"/>
      <c r="AZ38" s="659" t="s">
        <v>182</v>
      </c>
      <c r="BA38" s="660"/>
      <c r="BB38" s="660"/>
      <c r="BC38" s="660"/>
      <c r="BD38" s="692"/>
      <c r="BE38" s="692"/>
      <c r="BF38" s="705"/>
      <c r="BG38" s="656" t="s">
        <v>342</v>
      </c>
      <c r="BH38" s="657"/>
      <c r="BI38" s="657"/>
      <c r="BJ38" s="657"/>
      <c r="BK38" s="657"/>
      <c r="BL38" s="657"/>
      <c r="BM38" s="657"/>
      <c r="BN38" s="657"/>
      <c r="BO38" s="657"/>
      <c r="BP38" s="657"/>
      <c r="BQ38" s="657"/>
      <c r="BR38" s="657"/>
      <c r="BS38" s="657"/>
      <c r="BT38" s="657"/>
      <c r="BU38" s="658"/>
      <c r="BV38" s="659">
        <v>554</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381315</v>
      </c>
      <c r="CS38" s="660"/>
      <c r="CT38" s="660"/>
      <c r="CU38" s="660"/>
      <c r="CV38" s="660"/>
      <c r="CW38" s="660"/>
      <c r="CX38" s="660"/>
      <c r="CY38" s="661"/>
      <c r="CZ38" s="664">
        <v>6.2</v>
      </c>
      <c r="DA38" s="689"/>
      <c r="DB38" s="689"/>
      <c r="DC38" s="694"/>
      <c r="DD38" s="668">
        <v>235636</v>
      </c>
      <c r="DE38" s="660"/>
      <c r="DF38" s="660"/>
      <c r="DG38" s="660"/>
      <c r="DH38" s="660"/>
      <c r="DI38" s="660"/>
      <c r="DJ38" s="660"/>
      <c r="DK38" s="661"/>
      <c r="DL38" s="668">
        <v>198232</v>
      </c>
      <c r="DM38" s="660"/>
      <c r="DN38" s="660"/>
      <c r="DO38" s="660"/>
      <c r="DP38" s="660"/>
      <c r="DQ38" s="660"/>
      <c r="DR38" s="660"/>
      <c r="DS38" s="660"/>
      <c r="DT38" s="660"/>
      <c r="DU38" s="660"/>
      <c r="DV38" s="661"/>
      <c r="DW38" s="664">
        <v>5.7</v>
      </c>
      <c r="DX38" s="689"/>
      <c r="DY38" s="689"/>
      <c r="DZ38" s="689"/>
      <c r="EA38" s="689"/>
      <c r="EB38" s="689"/>
      <c r="EC38" s="690"/>
    </row>
    <row r="39" spans="2:133" ht="11.25" customHeight="1" x14ac:dyDescent="0.25">
      <c r="B39" s="656" t="s">
        <v>344</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182</v>
      </c>
      <c r="AA39" s="662"/>
      <c r="AB39" s="662"/>
      <c r="AC39" s="662"/>
      <c r="AD39" s="663" t="s">
        <v>238</v>
      </c>
      <c r="AE39" s="663"/>
      <c r="AF39" s="663"/>
      <c r="AG39" s="663"/>
      <c r="AH39" s="663"/>
      <c r="AI39" s="663"/>
      <c r="AJ39" s="663"/>
      <c r="AK39" s="663"/>
      <c r="AL39" s="664" t="s">
        <v>182</v>
      </c>
      <c r="AM39" s="665"/>
      <c r="AN39" s="665"/>
      <c r="AO39" s="666"/>
      <c r="AQ39" s="722" t="s">
        <v>345</v>
      </c>
      <c r="AR39" s="723"/>
      <c r="AS39" s="723"/>
      <c r="AT39" s="723"/>
      <c r="AU39" s="723"/>
      <c r="AV39" s="723"/>
      <c r="AW39" s="723"/>
      <c r="AX39" s="723"/>
      <c r="AY39" s="724"/>
      <c r="AZ39" s="659" t="s">
        <v>182</v>
      </c>
      <c r="BA39" s="660"/>
      <c r="BB39" s="660"/>
      <c r="BC39" s="660"/>
      <c r="BD39" s="692"/>
      <c r="BE39" s="692"/>
      <c r="BF39" s="705"/>
      <c r="BG39" s="656" t="s">
        <v>346</v>
      </c>
      <c r="BH39" s="657"/>
      <c r="BI39" s="657"/>
      <c r="BJ39" s="657"/>
      <c r="BK39" s="657"/>
      <c r="BL39" s="657"/>
      <c r="BM39" s="657"/>
      <c r="BN39" s="657"/>
      <c r="BO39" s="657"/>
      <c r="BP39" s="657"/>
      <c r="BQ39" s="657"/>
      <c r="BR39" s="657"/>
      <c r="BS39" s="657"/>
      <c r="BT39" s="657"/>
      <c r="BU39" s="658"/>
      <c r="BV39" s="659">
        <v>839</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1716830</v>
      </c>
      <c r="CS39" s="692"/>
      <c r="CT39" s="692"/>
      <c r="CU39" s="692"/>
      <c r="CV39" s="692"/>
      <c r="CW39" s="692"/>
      <c r="CX39" s="692"/>
      <c r="CY39" s="693"/>
      <c r="CZ39" s="664">
        <v>28</v>
      </c>
      <c r="DA39" s="689"/>
      <c r="DB39" s="689"/>
      <c r="DC39" s="694"/>
      <c r="DD39" s="668">
        <v>1688024</v>
      </c>
      <c r="DE39" s="692"/>
      <c r="DF39" s="692"/>
      <c r="DG39" s="692"/>
      <c r="DH39" s="692"/>
      <c r="DI39" s="692"/>
      <c r="DJ39" s="692"/>
      <c r="DK39" s="693"/>
      <c r="DL39" s="668" t="s">
        <v>182</v>
      </c>
      <c r="DM39" s="692"/>
      <c r="DN39" s="692"/>
      <c r="DO39" s="692"/>
      <c r="DP39" s="692"/>
      <c r="DQ39" s="692"/>
      <c r="DR39" s="692"/>
      <c r="DS39" s="692"/>
      <c r="DT39" s="692"/>
      <c r="DU39" s="692"/>
      <c r="DV39" s="693"/>
      <c r="DW39" s="664" t="s">
        <v>238</v>
      </c>
      <c r="DX39" s="689"/>
      <c r="DY39" s="689"/>
      <c r="DZ39" s="689"/>
      <c r="EA39" s="689"/>
      <c r="EB39" s="689"/>
      <c r="EC39" s="690"/>
    </row>
    <row r="40" spans="2:133" ht="11.25" customHeight="1" x14ac:dyDescent="0.25">
      <c r="B40" s="656" t="s">
        <v>348</v>
      </c>
      <c r="C40" s="657"/>
      <c r="D40" s="657"/>
      <c r="E40" s="657"/>
      <c r="F40" s="657"/>
      <c r="G40" s="657"/>
      <c r="H40" s="657"/>
      <c r="I40" s="657"/>
      <c r="J40" s="657"/>
      <c r="K40" s="657"/>
      <c r="L40" s="657"/>
      <c r="M40" s="657"/>
      <c r="N40" s="657"/>
      <c r="O40" s="657"/>
      <c r="P40" s="657"/>
      <c r="Q40" s="658"/>
      <c r="R40" s="659" t="s">
        <v>182</v>
      </c>
      <c r="S40" s="660"/>
      <c r="T40" s="660"/>
      <c r="U40" s="660"/>
      <c r="V40" s="660"/>
      <c r="W40" s="660"/>
      <c r="X40" s="660"/>
      <c r="Y40" s="661"/>
      <c r="Z40" s="662" t="s">
        <v>238</v>
      </c>
      <c r="AA40" s="662"/>
      <c r="AB40" s="662"/>
      <c r="AC40" s="662"/>
      <c r="AD40" s="663" t="s">
        <v>238</v>
      </c>
      <c r="AE40" s="663"/>
      <c r="AF40" s="663"/>
      <c r="AG40" s="663"/>
      <c r="AH40" s="663"/>
      <c r="AI40" s="663"/>
      <c r="AJ40" s="663"/>
      <c r="AK40" s="663"/>
      <c r="AL40" s="664" t="s">
        <v>182</v>
      </c>
      <c r="AM40" s="665"/>
      <c r="AN40" s="665"/>
      <c r="AO40" s="666"/>
      <c r="AQ40" s="722" t="s">
        <v>349</v>
      </c>
      <c r="AR40" s="723"/>
      <c r="AS40" s="723"/>
      <c r="AT40" s="723"/>
      <c r="AU40" s="723"/>
      <c r="AV40" s="723"/>
      <c r="AW40" s="723"/>
      <c r="AX40" s="723"/>
      <c r="AY40" s="724"/>
      <c r="AZ40" s="659" t="s">
        <v>182</v>
      </c>
      <c r="BA40" s="660"/>
      <c r="BB40" s="660"/>
      <c r="BC40" s="660"/>
      <c r="BD40" s="692"/>
      <c r="BE40" s="692"/>
      <c r="BF40" s="705"/>
      <c r="BG40" s="709" t="s">
        <v>350</v>
      </c>
      <c r="BH40" s="710"/>
      <c r="BI40" s="710"/>
      <c r="BJ40" s="710"/>
      <c r="BK40" s="710"/>
      <c r="BL40" s="223"/>
      <c r="BM40" s="657" t="s">
        <v>351</v>
      </c>
      <c r="BN40" s="657"/>
      <c r="BO40" s="657"/>
      <c r="BP40" s="657"/>
      <c r="BQ40" s="657"/>
      <c r="BR40" s="657"/>
      <c r="BS40" s="657"/>
      <c r="BT40" s="657"/>
      <c r="BU40" s="658"/>
      <c r="BV40" s="659">
        <v>91</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214056</v>
      </c>
      <c r="CS40" s="660"/>
      <c r="CT40" s="660"/>
      <c r="CU40" s="660"/>
      <c r="CV40" s="660"/>
      <c r="CW40" s="660"/>
      <c r="CX40" s="660"/>
      <c r="CY40" s="661"/>
      <c r="CZ40" s="664">
        <v>3.5</v>
      </c>
      <c r="DA40" s="689"/>
      <c r="DB40" s="689"/>
      <c r="DC40" s="694"/>
      <c r="DD40" s="668" t="s">
        <v>238</v>
      </c>
      <c r="DE40" s="660"/>
      <c r="DF40" s="660"/>
      <c r="DG40" s="660"/>
      <c r="DH40" s="660"/>
      <c r="DI40" s="660"/>
      <c r="DJ40" s="660"/>
      <c r="DK40" s="661"/>
      <c r="DL40" s="668" t="s">
        <v>238</v>
      </c>
      <c r="DM40" s="660"/>
      <c r="DN40" s="660"/>
      <c r="DO40" s="660"/>
      <c r="DP40" s="660"/>
      <c r="DQ40" s="660"/>
      <c r="DR40" s="660"/>
      <c r="DS40" s="660"/>
      <c r="DT40" s="660"/>
      <c r="DU40" s="660"/>
      <c r="DV40" s="661"/>
      <c r="DW40" s="664" t="s">
        <v>182</v>
      </c>
      <c r="DX40" s="689"/>
      <c r="DY40" s="689"/>
      <c r="DZ40" s="689"/>
      <c r="EA40" s="689"/>
      <c r="EB40" s="689"/>
      <c r="EC40" s="690"/>
    </row>
    <row r="41" spans="2:133" ht="11.25" customHeight="1" x14ac:dyDescent="0.25">
      <c r="B41" s="680" t="s">
        <v>353</v>
      </c>
      <c r="C41" s="681"/>
      <c r="D41" s="681"/>
      <c r="E41" s="681"/>
      <c r="F41" s="681"/>
      <c r="G41" s="681"/>
      <c r="H41" s="681"/>
      <c r="I41" s="681"/>
      <c r="J41" s="681"/>
      <c r="K41" s="681"/>
      <c r="L41" s="681"/>
      <c r="M41" s="681"/>
      <c r="N41" s="681"/>
      <c r="O41" s="681"/>
      <c r="P41" s="681"/>
      <c r="Q41" s="682"/>
      <c r="R41" s="731">
        <v>6514935</v>
      </c>
      <c r="S41" s="732"/>
      <c r="T41" s="732"/>
      <c r="U41" s="732"/>
      <c r="V41" s="732"/>
      <c r="W41" s="732"/>
      <c r="X41" s="732"/>
      <c r="Y41" s="736"/>
      <c r="Z41" s="737">
        <v>100</v>
      </c>
      <c r="AA41" s="737"/>
      <c r="AB41" s="737"/>
      <c r="AC41" s="737"/>
      <c r="AD41" s="738">
        <v>3483367</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48492</v>
      </c>
      <c r="BA41" s="660"/>
      <c r="BB41" s="660"/>
      <c r="BC41" s="660"/>
      <c r="BD41" s="692"/>
      <c r="BE41" s="692"/>
      <c r="BF41" s="705"/>
      <c r="BG41" s="709"/>
      <c r="BH41" s="710"/>
      <c r="BI41" s="710"/>
      <c r="BJ41" s="710"/>
      <c r="BK41" s="710"/>
      <c r="BL41" s="223"/>
      <c r="BM41" s="657" t="s">
        <v>355</v>
      </c>
      <c r="BN41" s="657"/>
      <c r="BO41" s="657"/>
      <c r="BP41" s="657"/>
      <c r="BQ41" s="657"/>
      <c r="BR41" s="657"/>
      <c r="BS41" s="657"/>
      <c r="BT41" s="657"/>
      <c r="BU41" s="658"/>
      <c r="BV41" s="659" t="s">
        <v>238</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238</v>
      </c>
      <c r="CS41" s="692"/>
      <c r="CT41" s="692"/>
      <c r="CU41" s="692"/>
      <c r="CV41" s="692"/>
      <c r="CW41" s="692"/>
      <c r="CX41" s="692"/>
      <c r="CY41" s="693"/>
      <c r="CZ41" s="664" t="s">
        <v>238</v>
      </c>
      <c r="DA41" s="689"/>
      <c r="DB41" s="689"/>
      <c r="DC41" s="694"/>
      <c r="DD41" s="668" t="s">
        <v>182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357</v>
      </c>
      <c r="AR42" s="729"/>
      <c r="AS42" s="729"/>
      <c r="AT42" s="729"/>
      <c r="AU42" s="729"/>
      <c r="AV42" s="729"/>
      <c r="AW42" s="729"/>
      <c r="AX42" s="729"/>
      <c r="AY42" s="730"/>
      <c r="AZ42" s="731">
        <v>152947</v>
      </c>
      <c r="BA42" s="732"/>
      <c r="BB42" s="732"/>
      <c r="BC42" s="732"/>
      <c r="BD42" s="718"/>
      <c r="BE42" s="718"/>
      <c r="BF42" s="720"/>
      <c r="BG42" s="711"/>
      <c r="BH42" s="712"/>
      <c r="BI42" s="712"/>
      <c r="BJ42" s="712"/>
      <c r="BK42" s="712"/>
      <c r="BL42" s="224"/>
      <c r="BM42" s="681" t="s">
        <v>358</v>
      </c>
      <c r="BN42" s="681"/>
      <c r="BO42" s="681"/>
      <c r="BP42" s="681"/>
      <c r="BQ42" s="681"/>
      <c r="BR42" s="681"/>
      <c r="BS42" s="681"/>
      <c r="BT42" s="681"/>
      <c r="BU42" s="682"/>
      <c r="BV42" s="731">
        <v>351</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805272</v>
      </c>
      <c r="CS42" s="692"/>
      <c r="CT42" s="692"/>
      <c r="CU42" s="692"/>
      <c r="CV42" s="692"/>
      <c r="CW42" s="692"/>
      <c r="CX42" s="692"/>
      <c r="CY42" s="693"/>
      <c r="CZ42" s="664">
        <v>13.1</v>
      </c>
      <c r="DA42" s="689"/>
      <c r="DB42" s="689"/>
      <c r="DC42" s="694"/>
      <c r="DD42" s="668">
        <v>533431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360</v>
      </c>
      <c r="CD43" s="656" t="s">
        <v>361</v>
      </c>
      <c r="CE43" s="657"/>
      <c r="CF43" s="657"/>
      <c r="CG43" s="657"/>
      <c r="CH43" s="657"/>
      <c r="CI43" s="657"/>
      <c r="CJ43" s="657"/>
      <c r="CK43" s="657"/>
      <c r="CL43" s="657"/>
      <c r="CM43" s="657"/>
      <c r="CN43" s="657"/>
      <c r="CO43" s="657"/>
      <c r="CP43" s="657"/>
      <c r="CQ43" s="658"/>
      <c r="CR43" s="659" t="s">
        <v>182</v>
      </c>
      <c r="CS43" s="692"/>
      <c r="CT43" s="692"/>
      <c r="CU43" s="692"/>
      <c r="CV43" s="692"/>
      <c r="CW43" s="692"/>
      <c r="CX43" s="692"/>
      <c r="CY43" s="693"/>
      <c r="CZ43" s="664" t="s">
        <v>238</v>
      </c>
      <c r="DA43" s="689"/>
      <c r="DB43" s="689"/>
      <c r="DC43" s="694"/>
      <c r="DD43" s="668" t="s">
        <v>182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805272</v>
      </c>
      <c r="CS44" s="660"/>
      <c r="CT44" s="660"/>
      <c r="CU44" s="660"/>
      <c r="CV44" s="660"/>
      <c r="CW44" s="660"/>
      <c r="CX44" s="660"/>
      <c r="CY44" s="661"/>
      <c r="CZ44" s="664">
        <v>13.1</v>
      </c>
      <c r="DA44" s="665"/>
      <c r="DB44" s="665"/>
      <c r="DC44" s="671"/>
      <c r="DD44" s="668">
        <v>533431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302196</v>
      </c>
      <c r="CS45" s="692"/>
      <c r="CT45" s="692"/>
      <c r="CU45" s="692"/>
      <c r="CV45" s="692"/>
      <c r="CW45" s="692"/>
      <c r="CX45" s="692"/>
      <c r="CY45" s="693"/>
      <c r="CZ45" s="664">
        <v>4.9000000000000004</v>
      </c>
      <c r="DA45" s="689"/>
      <c r="DB45" s="689"/>
      <c r="DC45" s="694"/>
      <c r="DD45" s="668">
        <v>162587</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9"/>
      <c r="CE46" s="700"/>
      <c r="CF46" s="656" t="s">
        <v>366</v>
      </c>
      <c r="CG46" s="657"/>
      <c r="CH46" s="657"/>
      <c r="CI46" s="657"/>
      <c r="CJ46" s="657"/>
      <c r="CK46" s="657"/>
      <c r="CL46" s="657"/>
      <c r="CM46" s="657"/>
      <c r="CN46" s="657"/>
      <c r="CO46" s="657"/>
      <c r="CP46" s="657"/>
      <c r="CQ46" s="658"/>
      <c r="CR46" s="659">
        <v>500300</v>
      </c>
      <c r="CS46" s="660"/>
      <c r="CT46" s="660"/>
      <c r="CU46" s="660"/>
      <c r="CV46" s="660"/>
      <c r="CW46" s="660"/>
      <c r="CX46" s="660"/>
      <c r="CY46" s="661"/>
      <c r="CZ46" s="664">
        <v>8.1999999999999993</v>
      </c>
      <c r="DA46" s="665"/>
      <c r="DB46" s="665"/>
      <c r="DC46" s="671"/>
      <c r="DD46" s="668">
        <v>368868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9"/>
      <c r="CE47" s="700"/>
      <c r="CF47" s="656" t="s">
        <v>367</v>
      </c>
      <c r="CG47" s="657"/>
      <c r="CH47" s="657"/>
      <c r="CI47" s="657"/>
      <c r="CJ47" s="657"/>
      <c r="CK47" s="657"/>
      <c r="CL47" s="657"/>
      <c r="CM47" s="657"/>
      <c r="CN47" s="657"/>
      <c r="CO47" s="657"/>
      <c r="CP47" s="657"/>
      <c r="CQ47" s="658"/>
      <c r="CR47" s="659" t="s">
        <v>238</v>
      </c>
      <c r="CS47" s="692"/>
      <c r="CT47" s="692"/>
      <c r="CU47" s="692"/>
      <c r="CV47" s="692"/>
      <c r="CW47" s="692"/>
      <c r="CX47" s="692"/>
      <c r="CY47" s="693"/>
      <c r="CZ47" s="664" t="s">
        <v>238</v>
      </c>
      <c r="DA47" s="689"/>
      <c r="DB47" s="689"/>
      <c r="DC47" s="694"/>
      <c r="DD47" s="668" t="s">
        <v>182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701"/>
      <c r="CE48" s="702"/>
      <c r="CF48" s="656" t="s">
        <v>368</v>
      </c>
      <c r="CG48" s="657"/>
      <c r="CH48" s="657"/>
      <c r="CI48" s="657"/>
      <c r="CJ48" s="657"/>
      <c r="CK48" s="657"/>
      <c r="CL48" s="657"/>
      <c r="CM48" s="657"/>
      <c r="CN48" s="657"/>
      <c r="CO48" s="657"/>
      <c r="CP48" s="657"/>
      <c r="CQ48" s="658"/>
      <c r="CR48" s="659" t="s">
        <v>238</v>
      </c>
      <c r="CS48" s="660"/>
      <c r="CT48" s="660"/>
      <c r="CU48" s="660"/>
      <c r="CV48" s="660"/>
      <c r="CW48" s="660"/>
      <c r="CX48" s="660"/>
      <c r="CY48" s="661"/>
      <c r="CZ48" s="664" t="s">
        <v>182</v>
      </c>
      <c r="DA48" s="665"/>
      <c r="DB48" s="665"/>
      <c r="DC48" s="671"/>
      <c r="DD48" s="668" t="s">
        <v>182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369</v>
      </c>
      <c r="CE49" s="681"/>
      <c r="CF49" s="681"/>
      <c r="CG49" s="681"/>
      <c r="CH49" s="681"/>
      <c r="CI49" s="681"/>
      <c r="CJ49" s="681"/>
      <c r="CK49" s="681"/>
      <c r="CL49" s="681"/>
      <c r="CM49" s="681"/>
      <c r="CN49" s="681"/>
      <c r="CO49" s="681"/>
      <c r="CP49" s="681"/>
      <c r="CQ49" s="682"/>
      <c r="CR49" s="731">
        <v>6136527</v>
      </c>
      <c r="CS49" s="718"/>
      <c r="CT49" s="718"/>
      <c r="CU49" s="718"/>
      <c r="CV49" s="718"/>
      <c r="CW49" s="718"/>
      <c r="CX49" s="718"/>
      <c r="CY49" s="747"/>
      <c r="CZ49" s="739">
        <v>100</v>
      </c>
      <c r="DA49" s="748"/>
      <c r="DB49" s="748"/>
      <c r="DC49" s="749"/>
      <c r="DD49" s="750">
        <v>4759100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U5bprVmKgsbp2h6SRJit9UtRi32p45cYRUq1CgJhh/YW7HvA+FUAcBbqDKhbvi8nKI4Fdjj9q/ddmB3Ci7ooA==" saltValue="8mvvjIT1Ad/U4Q2zqVKB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392</v>
      </c>
      <c r="C7" s="786"/>
      <c r="D7" s="786"/>
      <c r="E7" s="786"/>
      <c r="F7" s="786"/>
      <c r="G7" s="786"/>
      <c r="H7" s="786"/>
      <c r="I7" s="786"/>
      <c r="J7" s="786"/>
      <c r="K7" s="786"/>
      <c r="L7" s="786"/>
      <c r="M7" s="786"/>
      <c r="N7" s="786"/>
      <c r="O7" s="786"/>
      <c r="P7" s="787"/>
      <c r="Q7" s="788">
        <v>6515</v>
      </c>
      <c r="R7" s="789"/>
      <c r="S7" s="789"/>
      <c r="T7" s="789"/>
      <c r="U7" s="789"/>
      <c r="V7" s="789">
        <v>6137</v>
      </c>
      <c r="W7" s="789"/>
      <c r="X7" s="789"/>
      <c r="Y7" s="789"/>
      <c r="Z7" s="789"/>
      <c r="AA7" s="789">
        <v>378</v>
      </c>
      <c r="AB7" s="789"/>
      <c r="AC7" s="789"/>
      <c r="AD7" s="789"/>
      <c r="AE7" s="790"/>
      <c r="AF7" s="791">
        <v>282</v>
      </c>
      <c r="AG7" s="792"/>
      <c r="AH7" s="792"/>
      <c r="AI7" s="792"/>
      <c r="AJ7" s="793"/>
      <c r="AK7" s="794">
        <v>1045</v>
      </c>
      <c r="AL7" s="795"/>
      <c r="AM7" s="795"/>
      <c r="AN7" s="795"/>
      <c r="AO7" s="795"/>
      <c r="AP7" s="795" t="s">
        <v>583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394</v>
      </c>
      <c r="B23" s="825" t="s">
        <v>395</v>
      </c>
      <c r="C23" s="826"/>
      <c r="D23" s="826"/>
      <c r="E23" s="826"/>
      <c r="F23" s="826"/>
      <c r="G23" s="826"/>
      <c r="H23" s="826"/>
      <c r="I23" s="826"/>
      <c r="J23" s="826"/>
      <c r="K23" s="826"/>
      <c r="L23" s="826"/>
      <c r="M23" s="826"/>
      <c r="N23" s="826"/>
      <c r="O23" s="826"/>
      <c r="P23" s="827"/>
      <c r="Q23" s="828">
        <v>6515</v>
      </c>
      <c r="R23" s="829"/>
      <c r="S23" s="829"/>
      <c r="T23" s="829"/>
      <c r="U23" s="829"/>
      <c r="V23" s="829">
        <v>6137</v>
      </c>
      <c r="W23" s="829"/>
      <c r="X23" s="829"/>
      <c r="Y23" s="829"/>
      <c r="Z23" s="829"/>
      <c r="AA23" s="829">
        <v>378</v>
      </c>
      <c r="AB23" s="829"/>
      <c r="AC23" s="829"/>
      <c r="AD23" s="829"/>
      <c r="AE23" s="830"/>
      <c r="AF23" s="831">
        <v>282</v>
      </c>
      <c r="AG23" s="829"/>
      <c r="AH23" s="829"/>
      <c r="AI23" s="829"/>
      <c r="AJ23" s="832"/>
      <c r="AK23" s="833"/>
      <c r="AL23" s="834"/>
      <c r="AM23" s="834"/>
      <c r="AN23" s="834"/>
      <c r="AO23" s="834"/>
      <c r="AP23" s="829">
        <v>0</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407</v>
      </c>
      <c r="C28" s="786"/>
      <c r="D28" s="786"/>
      <c r="E28" s="786"/>
      <c r="F28" s="786"/>
      <c r="G28" s="786"/>
      <c r="H28" s="786"/>
      <c r="I28" s="786"/>
      <c r="J28" s="786"/>
      <c r="K28" s="786"/>
      <c r="L28" s="786"/>
      <c r="M28" s="786"/>
      <c r="N28" s="786"/>
      <c r="O28" s="786"/>
      <c r="P28" s="787"/>
      <c r="Q28" s="858">
        <v>439</v>
      </c>
      <c r="R28" s="859"/>
      <c r="S28" s="859"/>
      <c r="T28" s="859"/>
      <c r="U28" s="859"/>
      <c r="V28" s="859">
        <v>431</v>
      </c>
      <c r="W28" s="859"/>
      <c r="X28" s="859"/>
      <c r="Y28" s="859"/>
      <c r="Z28" s="859"/>
      <c r="AA28" s="859">
        <v>8</v>
      </c>
      <c r="AB28" s="859"/>
      <c r="AC28" s="859"/>
      <c r="AD28" s="859"/>
      <c r="AE28" s="860"/>
      <c r="AF28" s="861">
        <v>8</v>
      </c>
      <c r="AG28" s="859"/>
      <c r="AH28" s="859"/>
      <c r="AI28" s="859"/>
      <c r="AJ28" s="862"/>
      <c r="AK28" s="863">
        <v>48</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408</v>
      </c>
      <c r="C29" s="817"/>
      <c r="D29" s="817"/>
      <c r="E29" s="817"/>
      <c r="F29" s="817"/>
      <c r="G29" s="817"/>
      <c r="H29" s="817"/>
      <c r="I29" s="817"/>
      <c r="J29" s="817"/>
      <c r="K29" s="817"/>
      <c r="L29" s="817"/>
      <c r="M29" s="817"/>
      <c r="N29" s="817"/>
      <c r="O29" s="817"/>
      <c r="P29" s="818"/>
      <c r="Q29" s="819">
        <v>575</v>
      </c>
      <c r="R29" s="820"/>
      <c r="S29" s="820"/>
      <c r="T29" s="820"/>
      <c r="U29" s="820"/>
      <c r="V29" s="820">
        <v>528</v>
      </c>
      <c r="W29" s="820"/>
      <c r="X29" s="820"/>
      <c r="Y29" s="820"/>
      <c r="Z29" s="820"/>
      <c r="AA29" s="820">
        <v>47</v>
      </c>
      <c r="AB29" s="820"/>
      <c r="AC29" s="820"/>
      <c r="AD29" s="820"/>
      <c r="AE29" s="821"/>
      <c r="AF29" s="822">
        <v>47</v>
      </c>
      <c r="AG29" s="823"/>
      <c r="AH29" s="823"/>
      <c r="AI29" s="823"/>
      <c r="AJ29" s="824"/>
      <c r="AK29" s="870">
        <v>99</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409</v>
      </c>
      <c r="C30" s="817"/>
      <c r="D30" s="817"/>
      <c r="E30" s="817"/>
      <c r="F30" s="817"/>
      <c r="G30" s="817"/>
      <c r="H30" s="817"/>
      <c r="I30" s="817"/>
      <c r="J30" s="817"/>
      <c r="K30" s="817"/>
      <c r="L30" s="817"/>
      <c r="M30" s="817"/>
      <c r="N30" s="817"/>
      <c r="O30" s="817"/>
      <c r="P30" s="818"/>
      <c r="Q30" s="819">
        <v>52</v>
      </c>
      <c r="R30" s="820"/>
      <c r="S30" s="820"/>
      <c r="T30" s="820"/>
      <c r="U30" s="820"/>
      <c r="V30" s="820">
        <v>51</v>
      </c>
      <c r="W30" s="820"/>
      <c r="X30" s="820"/>
      <c r="Y30" s="820"/>
      <c r="Z30" s="820"/>
      <c r="AA30" s="820">
        <v>1</v>
      </c>
      <c r="AB30" s="820"/>
      <c r="AC30" s="820"/>
      <c r="AD30" s="820"/>
      <c r="AE30" s="821"/>
      <c r="AF30" s="822">
        <v>1</v>
      </c>
      <c r="AG30" s="823"/>
      <c r="AH30" s="823"/>
      <c r="AI30" s="823"/>
      <c r="AJ30" s="824"/>
      <c r="AK30" s="870">
        <v>10</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410</v>
      </c>
      <c r="C31" s="817"/>
      <c r="D31" s="817"/>
      <c r="E31" s="817"/>
      <c r="F31" s="817"/>
      <c r="G31" s="817"/>
      <c r="H31" s="817"/>
      <c r="I31" s="817"/>
      <c r="J31" s="817"/>
      <c r="K31" s="817"/>
      <c r="L31" s="817"/>
      <c r="M31" s="817"/>
      <c r="N31" s="817"/>
      <c r="O31" s="817"/>
      <c r="P31" s="818"/>
      <c r="Q31" s="819">
        <v>253</v>
      </c>
      <c r="R31" s="820"/>
      <c r="S31" s="820"/>
      <c r="T31" s="820"/>
      <c r="U31" s="820"/>
      <c r="V31" s="820">
        <v>253</v>
      </c>
      <c r="W31" s="820"/>
      <c r="X31" s="820"/>
      <c r="Y31" s="820"/>
      <c r="Z31" s="820"/>
      <c r="AA31" s="820">
        <v>0</v>
      </c>
      <c r="AB31" s="820"/>
      <c r="AC31" s="820"/>
      <c r="AD31" s="820"/>
      <c r="AE31" s="821"/>
      <c r="AF31" s="822">
        <v>0</v>
      </c>
      <c r="AG31" s="823"/>
      <c r="AH31" s="823"/>
      <c r="AI31" s="823"/>
      <c r="AJ31" s="824"/>
      <c r="AK31" s="870">
        <v>179</v>
      </c>
      <c r="AL31" s="866"/>
      <c r="AM31" s="866"/>
      <c r="AN31" s="866"/>
      <c r="AO31" s="866"/>
      <c r="AP31" s="866">
        <v>110</v>
      </c>
      <c r="AQ31" s="866"/>
      <c r="AR31" s="866"/>
      <c r="AS31" s="866"/>
      <c r="AT31" s="866"/>
      <c r="AU31" s="866">
        <v>110</v>
      </c>
      <c r="AV31" s="866"/>
      <c r="AW31" s="866"/>
      <c r="AX31" s="866"/>
      <c r="AY31" s="866"/>
      <c r="AZ31" s="867"/>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394</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56</v>
      </c>
      <c r="AG63" s="880"/>
      <c r="AH63" s="880"/>
      <c r="AI63" s="880"/>
      <c r="AJ63" s="881"/>
      <c r="AK63" s="882"/>
      <c r="AL63" s="877"/>
      <c r="AM63" s="877"/>
      <c r="AN63" s="877"/>
      <c r="AO63" s="877"/>
      <c r="AP63" s="880">
        <v>110</v>
      </c>
      <c r="AQ63" s="880"/>
      <c r="AR63" s="880"/>
      <c r="AS63" s="880"/>
      <c r="AT63" s="880"/>
      <c r="AU63" s="880">
        <v>110</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416</v>
      </c>
      <c r="B66" s="764"/>
      <c r="C66" s="764"/>
      <c r="D66" s="764"/>
      <c r="E66" s="764"/>
      <c r="F66" s="764"/>
      <c r="G66" s="764"/>
      <c r="H66" s="764"/>
      <c r="I66" s="764"/>
      <c r="J66" s="764"/>
      <c r="K66" s="764"/>
      <c r="L66" s="764"/>
      <c r="M66" s="764"/>
      <c r="N66" s="764"/>
      <c r="O66" s="764"/>
      <c r="P66" s="765"/>
      <c r="Q66" s="769" t="s">
        <v>399</v>
      </c>
      <c r="R66" s="770"/>
      <c r="S66" s="770"/>
      <c r="T66" s="770"/>
      <c r="U66" s="771"/>
      <c r="V66" s="769" t="s">
        <v>417</v>
      </c>
      <c r="W66" s="770"/>
      <c r="X66" s="770"/>
      <c r="Y66" s="770"/>
      <c r="Z66" s="771"/>
      <c r="AA66" s="769" t="s">
        <v>418</v>
      </c>
      <c r="AB66" s="770"/>
      <c r="AC66" s="770"/>
      <c r="AD66" s="770"/>
      <c r="AE66" s="771"/>
      <c r="AF66" s="890" t="s">
        <v>419</v>
      </c>
      <c r="AG66" s="851"/>
      <c r="AH66" s="851"/>
      <c r="AI66" s="851"/>
      <c r="AJ66" s="891"/>
      <c r="AK66" s="769" t="s">
        <v>420</v>
      </c>
      <c r="AL66" s="764"/>
      <c r="AM66" s="764"/>
      <c r="AN66" s="764"/>
      <c r="AO66" s="765"/>
      <c r="AP66" s="769" t="s">
        <v>421</v>
      </c>
      <c r="AQ66" s="770"/>
      <c r="AR66" s="770"/>
      <c r="AS66" s="770"/>
      <c r="AT66" s="771"/>
      <c r="AU66" s="769" t="s">
        <v>422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39" customHeight="1" thickTop="1" x14ac:dyDescent="0.25">
      <c r="A68" s="236">
        <v>1</v>
      </c>
      <c r="B68" s="905" t="s">
        <v>584</v>
      </c>
      <c r="C68" s="906"/>
      <c r="D68" s="906"/>
      <c r="E68" s="906"/>
      <c r="F68" s="906"/>
      <c r="G68" s="906"/>
      <c r="H68" s="906"/>
      <c r="I68" s="906"/>
      <c r="J68" s="906"/>
      <c r="K68" s="906"/>
      <c r="L68" s="906"/>
      <c r="M68" s="906"/>
      <c r="N68" s="906"/>
      <c r="O68" s="906"/>
      <c r="P68" s="907"/>
      <c r="Q68" s="908">
        <v>707</v>
      </c>
      <c r="R68" s="902"/>
      <c r="S68" s="902"/>
      <c r="T68" s="902"/>
      <c r="U68" s="902"/>
      <c r="V68" s="902">
        <v>598</v>
      </c>
      <c r="W68" s="902"/>
      <c r="X68" s="902"/>
      <c r="Y68" s="902"/>
      <c r="Z68" s="902"/>
      <c r="AA68" s="902">
        <v>109</v>
      </c>
      <c r="AB68" s="902"/>
      <c r="AC68" s="902"/>
      <c r="AD68" s="902"/>
      <c r="AE68" s="902"/>
      <c r="AF68" s="902">
        <v>109</v>
      </c>
      <c r="AG68" s="902"/>
      <c r="AH68" s="902"/>
      <c r="AI68" s="902"/>
      <c r="AJ68" s="902"/>
      <c r="AK68" s="902">
        <v>143</v>
      </c>
      <c r="AL68" s="902"/>
      <c r="AM68" s="902"/>
      <c r="AN68" s="902"/>
      <c r="AO68" s="902"/>
      <c r="AP68" s="902">
        <f>-AU68</f>
        <v>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48" customHeight="1" x14ac:dyDescent="0.25">
      <c r="A69" s="238">
        <v>2</v>
      </c>
      <c r="B69" s="909" t="s">
        <v>585</v>
      </c>
      <c r="C69" s="910"/>
      <c r="D69" s="910"/>
      <c r="E69" s="910"/>
      <c r="F69" s="910"/>
      <c r="G69" s="910"/>
      <c r="H69" s="910"/>
      <c r="I69" s="910"/>
      <c r="J69" s="910"/>
      <c r="K69" s="910"/>
      <c r="L69" s="910"/>
      <c r="M69" s="910"/>
      <c r="N69" s="910"/>
      <c r="O69" s="910"/>
      <c r="P69" s="911"/>
      <c r="Q69" s="912">
        <v>5739</v>
      </c>
      <c r="R69" s="866"/>
      <c r="S69" s="866"/>
      <c r="T69" s="866"/>
      <c r="U69" s="866"/>
      <c r="V69" s="866">
        <v>5207</v>
      </c>
      <c r="W69" s="866"/>
      <c r="X69" s="866"/>
      <c r="Y69" s="866"/>
      <c r="Z69" s="866"/>
      <c r="AA69" s="866">
        <v>532</v>
      </c>
      <c r="AB69" s="866"/>
      <c r="AC69" s="866"/>
      <c r="AD69" s="866"/>
      <c r="AE69" s="866"/>
      <c r="AF69" s="866">
        <v>532</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51.75" customHeight="1" x14ac:dyDescent="0.25">
      <c r="A70" s="238">
        <v>3</v>
      </c>
      <c r="B70" s="909" t="s">
        <v>586</v>
      </c>
      <c r="C70" s="910"/>
      <c r="D70" s="910"/>
      <c r="E70" s="910"/>
      <c r="F70" s="910"/>
      <c r="G70" s="910"/>
      <c r="H70" s="910"/>
      <c r="I70" s="910"/>
      <c r="J70" s="910"/>
      <c r="K70" s="910"/>
      <c r="L70" s="910"/>
      <c r="M70" s="910"/>
      <c r="N70" s="910"/>
      <c r="O70" s="910"/>
      <c r="P70" s="911"/>
      <c r="Q70" s="912">
        <v>1560</v>
      </c>
      <c r="R70" s="866"/>
      <c r="S70" s="866"/>
      <c r="T70" s="866"/>
      <c r="U70" s="866"/>
      <c r="V70" s="866">
        <v>1556</v>
      </c>
      <c r="W70" s="866"/>
      <c r="X70" s="866"/>
      <c r="Y70" s="866"/>
      <c r="Z70" s="866"/>
      <c r="AA70" s="866">
        <v>4</v>
      </c>
      <c r="AB70" s="866"/>
      <c r="AC70" s="866"/>
      <c r="AD70" s="866"/>
      <c r="AE70" s="866"/>
      <c r="AF70" s="866">
        <v>4</v>
      </c>
      <c r="AG70" s="866"/>
      <c r="AH70" s="866"/>
      <c r="AI70" s="866"/>
      <c r="AJ70" s="866"/>
      <c r="AK70" s="866">
        <v>38</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43.5" customHeight="1" x14ac:dyDescent="0.25">
      <c r="A71" s="238">
        <v>4</v>
      </c>
      <c r="B71" s="909" t="s">
        <v>587</v>
      </c>
      <c r="C71" s="910"/>
      <c r="D71" s="910"/>
      <c r="E71" s="910"/>
      <c r="F71" s="910"/>
      <c r="G71" s="910"/>
      <c r="H71" s="910"/>
      <c r="I71" s="910"/>
      <c r="J71" s="910"/>
      <c r="K71" s="910"/>
      <c r="L71" s="910"/>
      <c r="M71" s="910"/>
      <c r="N71" s="910"/>
      <c r="O71" s="910"/>
      <c r="P71" s="911"/>
      <c r="Q71" s="912">
        <v>3</v>
      </c>
      <c r="R71" s="866"/>
      <c r="S71" s="866"/>
      <c r="T71" s="866"/>
      <c r="U71" s="866"/>
      <c r="V71" s="866">
        <v>2</v>
      </c>
      <c r="W71" s="866"/>
      <c r="X71" s="866"/>
      <c r="Y71" s="866"/>
      <c r="Z71" s="866"/>
      <c r="AA71" s="866">
        <v>1</v>
      </c>
      <c r="AB71" s="866"/>
      <c r="AC71" s="866"/>
      <c r="AD71" s="866"/>
      <c r="AE71" s="866"/>
      <c r="AF71" s="866">
        <v>1</v>
      </c>
      <c r="AG71" s="866"/>
      <c r="AH71" s="866"/>
      <c r="AI71" s="866"/>
      <c r="AJ71" s="866"/>
      <c r="AK71" s="866">
        <v>0</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62.25" customHeight="1" x14ac:dyDescent="0.25">
      <c r="A72" s="238">
        <v>5</v>
      </c>
      <c r="B72" s="909" t="s">
        <v>588</v>
      </c>
      <c r="C72" s="910"/>
      <c r="D72" s="910"/>
      <c r="E72" s="910"/>
      <c r="F72" s="910"/>
      <c r="G72" s="910"/>
      <c r="H72" s="910"/>
      <c r="I72" s="910"/>
      <c r="J72" s="910"/>
      <c r="K72" s="910"/>
      <c r="L72" s="910"/>
      <c r="M72" s="910"/>
      <c r="N72" s="910"/>
      <c r="O72" s="910"/>
      <c r="P72" s="911"/>
      <c r="Q72" s="912">
        <v>19</v>
      </c>
      <c r="R72" s="866"/>
      <c r="S72" s="866"/>
      <c r="T72" s="866"/>
      <c r="U72" s="866"/>
      <c r="V72" s="866">
        <v>16</v>
      </c>
      <c r="W72" s="866"/>
      <c r="X72" s="866"/>
      <c r="Y72" s="866"/>
      <c r="Z72" s="866"/>
      <c r="AA72" s="866">
        <v>3</v>
      </c>
      <c r="AB72" s="866"/>
      <c r="AC72" s="866"/>
      <c r="AD72" s="866"/>
      <c r="AE72" s="866"/>
      <c r="AF72" s="866">
        <v>3</v>
      </c>
      <c r="AG72" s="866"/>
      <c r="AH72" s="866"/>
      <c r="AI72" s="866"/>
      <c r="AJ72" s="866"/>
      <c r="AK72" s="866">
        <v>8</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48" customHeight="1" x14ac:dyDescent="0.25">
      <c r="A73" s="238">
        <v>6</v>
      </c>
      <c r="B73" s="909" t="s">
        <v>589</v>
      </c>
      <c r="C73" s="910"/>
      <c r="D73" s="910"/>
      <c r="E73" s="910"/>
      <c r="F73" s="910"/>
      <c r="G73" s="910"/>
      <c r="H73" s="910"/>
      <c r="I73" s="910"/>
      <c r="J73" s="910"/>
      <c r="K73" s="910"/>
      <c r="L73" s="910"/>
      <c r="M73" s="910"/>
      <c r="N73" s="910"/>
      <c r="O73" s="910"/>
      <c r="P73" s="911"/>
      <c r="Q73" s="912">
        <v>944</v>
      </c>
      <c r="R73" s="866"/>
      <c r="S73" s="866"/>
      <c r="T73" s="866"/>
      <c r="U73" s="866"/>
      <c r="V73" s="866">
        <v>884</v>
      </c>
      <c r="W73" s="866"/>
      <c r="X73" s="866"/>
      <c r="Y73" s="866"/>
      <c r="Z73" s="866"/>
      <c r="AA73" s="866">
        <v>60</v>
      </c>
      <c r="AB73" s="866"/>
      <c r="AC73" s="866"/>
      <c r="AD73" s="866"/>
      <c r="AE73" s="866"/>
      <c r="AF73" s="866">
        <v>60</v>
      </c>
      <c r="AG73" s="866"/>
      <c r="AH73" s="866"/>
      <c r="AI73" s="866"/>
      <c r="AJ73" s="866"/>
      <c r="AK73" s="866">
        <v>461</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45.75" customHeight="1" x14ac:dyDescent="0.25">
      <c r="A74" s="238">
        <v>7</v>
      </c>
      <c r="B74" s="909" t="s">
        <v>590</v>
      </c>
      <c r="C74" s="910"/>
      <c r="D74" s="910"/>
      <c r="E74" s="910"/>
      <c r="F74" s="910"/>
      <c r="G74" s="910"/>
      <c r="H74" s="910"/>
      <c r="I74" s="910"/>
      <c r="J74" s="910"/>
      <c r="K74" s="910"/>
      <c r="L74" s="910"/>
      <c r="M74" s="910"/>
      <c r="N74" s="910"/>
      <c r="O74" s="910"/>
      <c r="P74" s="911"/>
      <c r="Q74" s="912">
        <v>1095</v>
      </c>
      <c r="R74" s="866"/>
      <c r="S74" s="866"/>
      <c r="T74" s="866"/>
      <c r="U74" s="866"/>
      <c r="V74" s="866">
        <v>1056</v>
      </c>
      <c r="W74" s="866"/>
      <c r="X74" s="866"/>
      <c r="Y74" s="866"/>
      <c r="Z74" s="866"/>
      <c r="AA74" s="866">
        <v>39</v>
      </c>
      <c r="AB74" s="866"/>
      <c r="AC74" s="866"/>
      <c r="AD74" s="866"/>
      <c r="AE74" s="866"/>
      <c r="AF74" s="866">
        <v>39</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51.75" customHeight="1" x14ac:dyDescent="0.25">
      <c r="A75" s="238">
        <v>8</v>
      </c>
      <c r="B75" s="909" t="s">
        <v>591</v>
      </c>
      <c r="C75" s="910"/>
      <c r="D75" s="910"/>
      <c r="E75" s="910"/>
      <c r="F75" s="910"/>
      <c r="G75" s="910"/>
      <c r="H75" s="910"/>
      <c r="I75" s="910"/>
      <c r="J75" s="910"/>
      <c r="K75" s="910"/>
      <c r="L75" s="910"/>
      <c r="M75" s="910"/>
      <c r="N75" s="910"/>
      <c r="O75" s="910"/>
      <c r="P75" s="911"/>
      <c r="Q75" s="913">
        <v>279741</v>
      </c>
      <c r="R75" s="914"/>
      <c r="S75" s="914"/>
      <c r="T75" s="914"/>
      <c r="U75" s="870"/>
      <c r="V75" s="915">
        <v>276725</v>
      </c>
      <c r="W75" s="914"/>
      <c r="X75" s="914"/>
      <c r="Y75" s="914"/>
      <c r="Z75" s="870"/>
      <c r="AA75" s="915">
        <v>3016</v>
      </c>
      <c r="AB75" s="914"/>
      <c r="AC75" s="914"/>
      <c r="AD75" s="914"/>
      <c r="AE75" s="870"/>
      <c r="AF75" s="915">
        <v>3016</v>
      </c>
      <c r="AG75" s="914"/>
      <c r="AH75" s="914"/>
      <c r="AI75" s="914"/>
      <c r="AJ75" s="870"/>
      <c r="AK75" s="915">
        <v>1373</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16"/>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16"/>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16"/>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16"/>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16"/>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16"/>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16"/>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16"/>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16"/>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16"/>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16"/>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394</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3764</v>
      </c>
      <c r="AG88" s="880"/>
      <c r="AH88" s="880"/>
      <c r="AI88" s="880"/>
      <c r="AJ88" s="880"/>
      <c r="AK88" s="877"/>
      <c r="AL88" s="877"/>
      <c r="AM88" s="877"/>
      <c r="AN88" s="877"/>
      <c r="AO88" s="877"/>
      <c r="AP88" s="880">
        <v>0</v>
      </c>
      <c r="AQ88" s="880"/>
      <c r="AR88" s="880"/>
      <c r="AS88" s="880"/>
      <c r="AT88" s="880"/>
      <c r="AU88" s="880">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424</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88"/>
      <c r="CT102" s="888"/>
      <c r="CU102" s="888"/>
      <c r="CV102" s="928"/>
      <c r="CW102" s="927"/>
      <c r="CX102" s="888"/>
      <c r="CY102" s="888"/>
      <c r="CZ102" s="888"/>
      <c r="DA102" s="928"/>
      <c r="DB102" s="927"/>
      <c r="DC102" s="888"/>
      <c r="DD102" s="888"/>
      <c r="DE102" s="888"/>
      <c r="DF102" s="928"/>
      <c r="DG102" s="927"/>
      <c r="DH102" s="888"/>
      <c r="DI102" s="888"/>
      <c r="DJ102" s="888"/>
      <c r="DK102" s="928"/>
      <c r="DL102" s="927"/>
      <c r="DM102" s="888"/>
      <c r="DN102" s="888"/>
      <c r="DO102" s="888"/>
      <c r="DP102" s="928"/>
      <c r="DQ102" s="927"/>
      <c r="DR102" s="888"/>
      <c r="DS102" s="888"/>
      <c r="DT102" s="888"/>
      <c r="DU102" s="928"/>
      <c r="DV102" s="825"/>
      <c r="DW102" s="826"/>
      <c r="DX102" s="826"/>
      <c r="DY102" s="826"/>
      <c r="DZ102" s="951"/>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425</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426</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4" t="s">
        <v>429</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430</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5">
      <c r="A109" s="949" t="s">
        <v>431</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432</v>
      </c>
      <c r="AB109" s="930"/>
      <c r="AC109" s="930"/>
      <c r="AD109" s="930"/>
      <c r="AE109" s="931"/>
      <c r="AF109" s="929" t="s">
        <v>433</v>
      </c>
      <c r="AG109" s="930"/>
      <c r="AH109" s="930"/>
      <c r="AI109" s="930"/>
      <c r="AJ109" s="931"/>
      <c r="AK109" s="929" t="s">
        <v>312</v>
      </c>
      <c r="AL109" s="930"/>
      <c r="AM109" s="930"/>
      <c r="AN109" s="930"/>
      <c r="AO109" s="931"/>
      <c r="AP109" s="929" t="s">
        <v>434</v>
      </c>
      <c r="AQ109" s="930"/>
      <c r="AR109" s="930"/>
      <c r="AS109" s="930"/>
      <c r="AT109" s="932"/>
      <c r="AU109" s="949" t="s">
        <v>431</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432</v>
      </c>
      <c r="BR109" s="930"/>
      <c r="BS109" s="930"/>
      <c r="BT109" s="930"/>
      <c r="BU109" s="931"/>
      <c r="BV109" s="929" t="s">
        <v>433</v>
      </c>
      <c r="BW109" s="930"/>
      <c r="BX109" s="930"/>
      <c r="BY109" s="930"/>
      <c r="BZ109" s="931"/>
      <c r="CA109" s="929" t="s">
        <v>312</v>
      </c>
      <c r="CB109" s="930"/>
      <c r="CC109" s="930"/>
      <c r="CD109" s="930"/>
      <c r="CE109" s="931"/>
      <c r="CF109" s="950" t="s">
        <v>434</v>
      </c>
      <c r="CG109" s="950"/>
      <c r="CH109" s="950"/>
      <c r="CI109" s="950"/>
      <c r="CJ109" s="950"/>
      <c r="CK109" s="929" t="s">
        <v>435</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432</v>
      </c>
      <c r="DH109" s="930"/>
      <c r="DI109" s="930"/>
      <c r="DJ109" s="930"/>
      <c r="DK109" s="931"/>
      <c r="DL109" s="929" t="s">
        <v>433</v>
      </c>
      <c r="DM109" s="930"/>
      <c r="DN109" s="930"/>
      <c r="DO109" s="930"/>
      <c r="DP109" s="931"/>
      <c r="DQ109" s="929" t="s">
        <v>312</v>
      </c>
      <c r="DR109" s="930"/>
      <c r="DS109" s="930"/>
      <c r="DT109" s="930"/>
      <c r="DU109" s="931"/>
      <c r="DV109" s="929" t="s">
        <v>434</v>
      </c>
      <c r="DW109" s="930"/>
      <c r="DX109" s="930"/>
      <c r="DY109" s="930"/>
      <c r="DZ109" s="932"/>
    </row>
    <row r="110" spans="1:131" s="230" customFormat="1" ht="26.25" customHeight="1" x14ac:dyDescent="0.25">
      <c r="A110" s="933" t="s">
        <v>436</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t="s">
        <v>437</v>
      </c>
      <c r="AB110" s="937"/>
      <c r="AC110" s="937"/>
      <c r="AD110" s="937"/>
      <c r="AE110" s="938"/>
      <c r="AF110" s="939" t="s">
        <v>437</v>
      </c>
      <c r="AG110" s="937"/>
      <c r="AH110" s="937"/>
      <c r="AI110" s="937"/>
      <c r="AJ110" s="938"/>
      <c r="AK110" s="939" t="s">
        <v>437</v>
      </c>
      <c r="AL110" s="937"/>
      <c r="AM110" s="937"/>
      <c r="AN110" s="937"/>
      <c r="AO110" s="938"/>
      <c r="AP110" s="940" t="s">
        <v>182</v>
      </c>
      <c r="AQ110" s="941"/>
      <c r="AR110" s="941"/>
      <c r="AS110" s="941"/>
      <c r="AT110" s="942"/>
      <c r="AU110" s="943" t="s">
        <v>75</v>
      </c>
      <c r="AV110" s="944"/>
      <c r="AW110" s="944"/>
      <c r="AX110" s="944"/>
      <c r="AY110" s="944"/>
      <c r="AZ110" s="966" t="s">
        <v>438</v>
      </c>
      <c r="BA110" s="934"/>
      <c r="BB110" s="934"/>
      <c r="BC110" s="934"/>
      <c r="BD110" s="934"/>
      <c r="BE110" s="934"/>
      <c r="BF110" s="934"/>
      <c r="BG110" s="934"/>
      <c r="BH110" s="934"/>
      <c r="BI110" s="934"/>
      <c r="BJ110" s="934"/>
      <c r="BK110" s="934"/>
      <c r="BL110" s="934"/>
      <c r="BM110" s="934"/>
      <c r="BN110" s="934"/>
      <c r="BO110" s="934"/>
      <c r="BP110" s="935"/>
      <c r="BQ110" s="967" t="s">
        <v>182</v>
      </c>
      <c r="BR110" s="968"/>
      <c r="BS110" s="968"/>
      <c r="BT110" s="968"/>
      <c r="BU110" s="968"/>
      <c r="BV110" s="968" t="s">
        <v>437</v>
      </c>
      <c r="BW110" s="968"/>
      <c r="BX110" s="968"/>
      <c r="BY110" s="968"/>
      <c r="BZ110" s="968"/>
      <c r="CA110" s="968" t="s">
        <v>437</v>
      </c>
      <c r="CB110" s="968"/>
      <c r="CC110" s="968"/>
      <c r="CD110" s="968"/>
      <c r="CE110" s="968"/>
      <c r="CF110" s="981" t="s">
        <v>437</v>
      </c>
      <c r="CG110" s="982"/>
      <c r="CH110" s="982"/>
      <c r="CI110" s="982"/>
      <c r="CJ110" s="982"/>
      <c r="CK110" s="983" t="s">
        <v>439</v>
      </c>
      <c r="CL110" s="984"/>
      <c r="CM110" s="966" t="s">
        <v>440</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182</v>
      </c>
      <c r="DH110" s="968"/>
      <c r="DI110" s="968"/>
      <c r="DJ110" s="968"/>
      <c r="DK110" s="968"/>
      <c r="DL110" s="968" t="s">
        <v>182</v>
      </c>
      <c r="DM110" s="968"/>
      <c r="DN110" s="968"/>
      <c r="DO110" s="968"/>
      <c r="DP110" s="968"/>
      <c r="DQ110" s="968" t="s">
        <v>182</v>
      </c>
      <c r="DR110" s="968"/>
      <c r="DS110" s="968"/>
      <c r="DT110" s="968"/>
      <c r="DU110" s="968"/>
      <c r="DV110" s="969" t="s">
        <v>182</v>
      </c>
      <c r="DW110" s="969"/>
      <c r="DX110" s="969"/>
      <c r="DY110" s="969"/>
      <c r="DZ110" s="970"/>
    </row>
    <row r="111" spans="1:131" s="230" customFormat="1" ht="26.25" customHeight="1" x14ac:dyDescent="0.25">
      <c r="A111" s="971" t="s">
        <v>441</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437</v>
      </c>
      <c r="AB111" s="975"/>
      <c r="AC111" s="975"/>
      <c r="AD111" s="975"/>
      <c r="AE111" s="976"/>
      <c r="AF111" s="977" t="s">
        <v>182</v>
      </c>
      <c r="AG111" s="975"/>
      <c r="AH111" s="975"/>
      <c r="AI111" s="975"/>
      <c r="AJ111" s="976"/>
      <c r="AK111" s="977" t="s">
        <v>182</v>
      </c>
      <c r="AL111" s="975"/>
      <c r="AM111" s="975"/>
      <c r="AN111" s="975"/>
      <c r="AO111" s="976"/>
      <c r="AP111" s="978" t="s">
        <v>182</v>
      </c>
      <c r="AQ111" s="979"/>
      <c r="AR111" s="979"/>
      <c r="AS111" s="979"/>
      <c r="AT111" s="980"/>
      <c r="AU111" s="945"/>
      <c r="AV111" s="946"/>
      <c r="AW111" s="946"/>
      <c r="AX111" s="946"/>
      <c r="AY111" s="946"/>
      <c r="AZ111" s="959" t="s">
        <v>442</v>
      </c>
      <c r="BA111" s="960"/>
      <c r="BB111" s="960"/>
      <c r="BC111" s="960"/>
      <c r="BD111" s="960"/>
      <c r="BE111" s="960"/>
      <c r="BF111" s="960"/>
      <c r="BG111" s="960"/>
      <c r="BH111" s="960"/>
      <c r="BI111" s="960"/>
      <c r="BJ111" s="960"/>
      <c r="BK111" s="960"/>
      <c r="BL111" s="960"/>
      <c r="BM111" s="960"/>
      <c r="BN111" s="960"/>
      <c r="BO111" s="960"/>
      <c r="BP111" s="961"/>
      <c r="BQ111" s="962">
        <v>34892</v>
      </c>
      <c r="BR111" s="963"/>
      <c r="BS111" s="963"/>
      <c r="BT111" s="963"/>
      <c r="BU111" s="963"/>
      <c r="BV111" s="963">
        <v>21557</v>
      </c>
      <c r="BW111" s="963"/>
      <c r="BX111" s="963"/>
      <c r="BY111" s="963"/>
      <c r="BZ111" s="963"/>
      <c r="CA111" s="963">
        <v>18993</v>
      </c>
      <c r="CB111" s="963"/>
      <c r="CC111" s="963"/>
      <c r="CD111" s="963"/>
      <c r="CE111" s="963"/>
      <c r="CF111" s="957">
        <v>0.6</v>
      </c>
      <c r="CG111" s="958"/>
      <c r="CH111" s="958"/>
      <c r="CI111" s="958"/>
      <c r="CJ111" s="958"/>
      <c r="CK111" s="985"/>
      <c r="CL111" s="986"/>
      <c r="CM111" s="959" t="s">
        <v>443</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182</v>
      </c>
      <c r="DH111" s="963"/>
      <c r="DI111" s="963"/>
      <c r="DJ111" s="963"/>
      <c r="DK111" s="963"/>
      <c r="DL111" s="963" t="s">
        <v>182</v>
      </c>
      <c r="DM111" s="963"/>
      <c r="DN111" s="963"/>
      <c r="DO111" s="963"/>
      <c r="DP111" s="963"/>
      <c r="DQ111" s="963" t="s">
        <v>182</v>
      </c>
      <c r="DR111" s="963"/>
      <c r="DS111" s="963"/>
      <c r="DT111" s="963"/>
      <c r="DU111" s="963"/>
      <c r="DV111" s="964" t="s">
        <v>182</v>
      </c>
      <c r="DW111" s="964"/>
      <c r="DX111" s="964"/>
      <c r="DY111" s="964"/>
      <c r="DZ111" s="965"/>
    </row>
    <row r="112" spans="1:131" s="230" customFormat="1" ht="26.25" customHeight="1" x14ac:dyDescent="0.25">
      <c r="A112" s="989" t="s">
        <v>444</v>
      </c>
      <c r="B112" s="990"/>
      <c r="C112" s="960" t="s">
        <v>445</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446</v>
      </c>
      <c r="AB112" s="996"/>
      <c r="AC112" s="996"/>
      <c r="AD112" s="996"/>
      <c r="AE112" s="997"/>
      <c r="AF112" s="998" t="s">
        <v>446</v>
      </c>
      <c r="AG112" s="996"/>
      <c r="AH112" s="996"/>
      <c r="AI112" s="996"/>
      <c r="AJ112" s="997"/>
      <c r="AK112" s="998" t="s">
        <v>446</v>
      </c>
      <c r="AL112" s="996"/>
      <c r="AM112" s="996"/>
      <c r="AN112" s="996"/>
      <c r="AO112" s="997"/>
      <c r="AP112" s="999" t="s">
        <v>446</v>
      </c>
      <c r="AQ112" s="1000"/>
      <c r="AR112" s="1000"/>
      <c r="AS112" s="1000"/>
      <c r="AT112" s="1001"/>
      <c r="AU112" s="945"/>
      <c r="AV112" s="946"/>
      <c r="AW112" s="946"/>
      <c r="AX112" s="946"/>
      <c r="AY112" s="946"/>
      <c r="AZ112" s="959" t="s">
        <v>447</v>
      </c>
      <c r="BA112" s="960"/>
      <c r="BB112" s="960"/>
      <c r="BC112" s="960"/>
      <c r="BD112" s="960"/>
      <c r="BE112" s="960"/>
      <c r="BF112" s="960"/>
      <c r="BG112" s="960"/>
      <c r="BH112" s="960"/>
      <c r="BI112" s="960"/>
      <c r="BJ112" s="960"/>
      <c r="BK112" s="960"/>
      <c r="BL112" s="960"/>
      <c r="BM112" s="960"/>
      <c r="BN112" s="960"/>
      <c r="BO112" s="960"/>
      <c r="BP112" s="961"/>
      <c r="BQ112" s="962">
        <v>181978</v>
      </c>
      <c r="BR112" s="963"/>
      <c r="BS112" s="963"/>
      <c r="BT112" s="963"/>
      <c r="BU112" s="963"/>
      <c r="BV112" s="963">
        <v>146611</v>
      </c>
      <c r="BW112" s="963"/>
      <c r="BX112" s="963"/>
      <c r="BY112" s="963"/>
      <c r="BZ112" s="963"/>
      <c r="CA112" s="963">
        <v>110088</v>
      </c>
      <c r="CB112" s="963"/>
      <c r="CC112" s="963"/>
      <c r="CD112" s="963"/>
      <c r="CE112" s="963"/>
      <c r="CF112" s="957">
        <v>3.3</v>
      </c>
      <c r="CG112" s="958"/>
      <c r="CH112" s="958"/>
      <c r="CI112" s="958"/>
      <c r="CJ112" s="958"/>
      <c r="CK112" s="985"/>
      <c r="CL112" s="986"/>
      <c r="CM112" s="959" t="s">
        <v>448</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446</v>
      </c>
      <c r="DH112" s="963"/>
      <c r="DI112" s="963"/>
      <c r="DJ112" s="963"/>
      <c r="DK112" s="963"/>
      <c r="DL112" s="963" t="s">
        <v>446</v>
      </c>
      <c r="DM112" s="963"/>
      <c r="DN112" s="963"/>
      <c r="DO112" s="963"/>
      <c r="DP112" s="963"/>
      <c r="DQ112" s="963" t="s">
        <v>446</v>
      </c>
      <c r="DR112" s="963"/>
      <c r="DS112" s="963"/>
      <c r="DT112" s="963"/>
      <c r="DU112" s="963"/>
      <c r="DV112" s="964" t="s">
        <v>446</v>
      </c>
      <c r="DW112" s="964"/>
      <c r="DX112" s="964"/>
      <c r="DY112" s="964"/>
      <c r="DZ112" s="965"/>
    </row>
    <row r="113" spans="1:130" s="230" customFormat="1" ht="26.25" customHeight="1" x14ac:dyDescent="0.25">
      <c r="A113" s="991"/>
      <c r="B113" s="992"/>
      <c r="C113" s="960" t="s">
        <v>449</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40314</v>
      </c>
      <c r="AB113" s="975"/>
      <c r="AC113" s="975"/>
      <c r="AD113" s="975"/>
      <c r="AE113" s="976"/>
      <c r="AF113" s="977">
        <v>40314</v>
      </c>
      <c r="AG113" s="975"/>
      <c r="AH113" s="975"/>
      <c r="AI113" s="975"/>
      <c r="AJ113" s="976"/>
      <c r="AK113" s="977">
        <v>40314</v>
      </c>
      <c r="AL113" s="975"/>
      <c r="AM113" s="975"/>
      <c r="AN113" s="975"/>
      <c r="AO113" s="976"/>
      <c r="AP113" s="978">
        <v>1.2</v>
      </c>
      <c r="AQ113" s="979"/>
      <c r="AR113" s="979"/>
      <c r="AS113" s="979"/>
      <c r="AT113" s="980"/>
      <c r="AU113" s="945"/>
      <c r="AV113" s="946"/>
      <c r="AW113" s="946"/>
      <c r="AX113" s="946"/>
      <c r="AY113" s="946"/>
      <c r="AZ113" s="959" t="s">
        <v>450</v>
      </c>
      <c r="BA113" s="960"/>
      <c r="BB113" s="960"/>
      <c r="BC113" s="960"/>
      <c r="BD113" s="960"/>
      <c r="BE113" s="960"/>
      <c r="BF113" s="960"/>
      <c r="BG113" s="960"/>
      <c r="BH113" s="960"/>
      <c r="BI113" s="960"/>
      <c r="BJ113" s="960"/>
      <c r="BK113" s="960"/>
      <c r="BL113" s="960"/>
      <c r="BM113" s="960"/>
      <c r="BN113" s="960"/>
      <c r="BO113" s="960"/>
      <c r="BP113" s="961"/>
      <c r="BQ113" s="962" t="s">
        <v>446</v>
      </c>
      <c r="BR113" s="963"/>
      <c r="BS113" s="963"/>
      <c r="BT113" s="963"/>
      <c r="BU113" s="963"/>
      <c r="BV113" s="963" t="s">
        <v>446</v>
      </c>
      <c r="BW113" s="963"/>
      <c r="BX113" s="963"/>
      <c r="BY113" s="963"/>
      <c r="BZ113" s="963"/>
      <c r="CA113" s="963" t="s">
        <v>446</v>
      </c>
      <c r="CB113" s="963"/>
      <c r="CC113" s="963"/>
      <c r="CD113" s="963"/>
      <c r="CE113" s="963"/>
      <c r="CF113" s="957" t="s">
        <v>446</v>
      </c>
      <c r="CG113" s="958"/>
      <c r="CH113" s="958"/>
      <c r="CI113" s="958"/>
      <c r="CJ113" s="958"/>
      <c r="CK113" s="985"/>
      <c r="CL113" s="986"/>
      <c r="CM113" s="959" t="s">
        <v>451</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446</v>
      </c>
      <c r="DH113" s="996"/>
      <c r="DI113" s="996"/>
      <c r="DJ113" s="996"/>
      <c r="DK113" s="997"/>
      <c r="DL113" s="998" t="s">
        <v>446</v>
      </c>
      <c r="DM113" s="996"/>
      <c r="DN113" s="996"/>
      <c r="DO113" s="996"/>
      <c r="DP113" s="997"/>
      <c r="DQ113" s="998" t="s">
        <v>446</v>
      </c>
      <c r="DR113" s="996"/>
      <c r="DS113" s="996"/>
      <c r="DT113" s="996"/>
      <c r="DU113" s="997"/>
      <c r="DV113" s="999" t="s">
        <v>446</v>
      </c>
      <c r="DW113" s="1000"/>
      <c r="DX113" s="1000"/>
      <c r="DY113" s="1000"/>
      <c r="DZ113" s="1001"/>
    </row>
    <row r="114" spans="1:130" s="230" customFormat="1" ht="26.25" customHeight="1" x14ac:dyDescent="0.25">
      <c r="A114" s="991"/>
      <c r="B114" s="992"/>
      <c r="C114" s="960" t="s">
        <v>452</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t="s">
        <v>446</v>
      </c>
      <c r="AB114" s="996"/>
      <c r="AC114" s="996"/>
      <c r="AD114" s="996"/>
      <c r="AE114" s="997"/>
      <c r="AF114" s="998" t="s">
        <v>446</v>
      </c>
      <c r="AG114" s="996"/>
      <c r="AH114" s="996"/>
      <c r="AI114" s="996"/>
      <c r="AJ114" s="997"/>
      <c r="AK114" s="998" t="s">
        <v>446</v>
      </c>
      <c r="AL114" s="996"/>
      <c r="AM114" s="996"/>
      <c r="AN114" s="996"/>
      <c r="AO114" s="997"/>
      <c r="AP114" s="999" t="s">
        <v>446</v>
      </c>
      <c r="AQ114" s="1000"/>
      <c r="AR114" s="1000"/>
      <c r="AS114" s="1000"/>
      <c r="AT114" s="1001"/>
      <c r="AU114" s="945"/>
      <c r="AV114" s="946"/>
      <c r="AW114" s="946"/>
      <c r="AX114" s="946"/>
      <c r="AY114" s="946"/>
      <c r="AZ114" s="959" t="s">
        <v>453</v>
      </c>
      <c r="BA114" s="960"/>
      <c r="BB114" s="960"/>
      <c r="BC114" s="960"/>
      <c r="BD114" s="960"/>
      <c r="BE114" s="960"/>
      <c r="BF114" s="960"/>
      <c r="BG114" s="960"/>
      <c r="BH114" s="960"/>
      <c r="BI114" s="960"/>
      <c r="BJ114" s="960"/>
      <c r="BK114" s="960"/>
      <c r="BL114" s="960"/>
      <c r="BM114" s="960"/>
      <c r="BN114" s="960"/>
      <c r="BO114" s="960"/>
      <c r="BP114" s="961"/>
      <c r="BQ114" s="962">
        <v>564938</v>
      </c>
      <c r="BR114" s="963"/>
      <c r="BS114" s="963"/>
      <c r="BT114" s="963"/>
      <c r="BU114" s="963"/>
      <c r="BV114" s="963">
        <v>538952</v>
      </c>
      <c r="BW114" s="963"/>
      <c r="BX114" s="963"/>
      <c r="BY114" s="963"/>
      <c r="BZ114" s="963"/>
      <c r="CA114" s="963">
        <v>611724</v>
      </c>
      <c r="CB114" s="963"/>
      <c r="CC114" s="963"/>
      <c r="CD114" s="963"/>
      <c r="CE114" s="963"/>
      <c r="CF114" s="957">
        <v>18.3</v>
      </c>
      <c r="CG114" s="958"/>
      <c r="CH114" s="958"/>
      <c r="CI114" s="958"/>
      <c r="CJ114" s="958"/>
      <c r="CK114" s="985"/>
      <c r="CL114" s="986"/>
      <c r="CM114" s="959" t="s">
        <v>454</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446</v>
      </c>
      <c r="DH114" s="996"/>
      <c r="DI114" s="996"/>
      <c r="DJ114" s="996"/>
      <c r="DK114" s="997"/>
      <c r="DL114" s="998" t="s">
        <v>446</v>
      </c>
      <c r="DM114" s="996"/>
      <c r="DN114" s="996"/>
      <c r="DO114" s="996"/>
      <c r="DP114" s="997"/>
      <c r="DQ114" s="998" t="s">
        <v>446</v>
      </c>
      <c r="DR114" s="996"/>
      <c r="DS114" s="996"/>
      <c r="DT114" s="996"/>
      <c r="DU114" s="997"/>
      <c r="DV114" s="999" t="s">
        <v>446</v>
      </c>
      <c r="DW114" s="1000"/>
      <c r="DX114" s="1000"/>
      <c r="DY114" s="1000"/>
      <c r="DZ114" s="1001"/>
    </row>
    <row r="115" spans="1:130" s="230" customFormat="1" ht="26.25" customHeight="1" x14ac:dyDescent="0.25">
      <c r="A115" s="991"/>
      <c r="B115" s="992"/>
      <c r="C115" s="960" t="s">
        <v>455</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446</v>
      </c>
      <c r="AB115" s="975"/>
      <c r="AC115" s="975"/>
      <c r="AD115" s="975"/>
      <c r="AE115" s="976"/>
      <c r="AF115" s="977" t="s">
        <v>446</v>
      </c>
      <c r="AG115" s="975"/>
      <c r="AH115" s="975"/>
      <c r="AI115" s="975"/>
      <c r="AJ115" s="976"/>
      <c r="AK115" s="977" t="s">
        <v>446</v>
      </c>
      <c r="AL115" s="975"/>
      <c r="AM115" s="975"/>
      <c r="AN115" s="975"/>
      <c r="AO115" s="976"/>
      <c r="AP115" s="978" t="s">
        <v>446</v>
      </c>
      <c r="AQ115" s="979"/>
      <c r="AR115" s="979"/>
      <c r="AS115" s="979"/>
      <c r="AT115" s="980"/>
      <c r="AU115" s="945"/>
      <c r="AV115" s="946"/>
      <c r="AW115" s="946"/>
      <c r="AX115" s="946"/>
      <c r="AY115" s="946"/>
      <c r="AZ115" s="959" t="s">
        <v>456</v>
      </c>
      <c r="BA115" s="960"/>
      <c r="BB115" s="960"/>
      <c r="BC115" s="960"/>
      <c r="BD115" s="960"/>
      <c r="BE115" s="960"/>
      <c r="BF115" s="960"/>
      <c r="BG115" s="960"/>
      <c r="BH115" s="960"/>
      <c r="BI115" s="960"/>
      <c r="BJ115" s="960"/>
      <c r="BK115" s="960"/>
      <c r="BL115" s="960"/>
      <c r="BM115" s="960"/>
      <c r="BN115" s="960"/>
      <c r="BO115" s="960"/>
      <c r="BP115" s="961"/>
      <c r="BQ115" s="962" t="s">
        <v>446</v>
      </c>
      <c r="BR115" s="963"/>
      <c r="BS115" s="963"/>
      <c r="BT115" s="963"/>
      <c r="BU115" s="963"/>
      <c r="BV115" s="963" t="s">
        <v>446</v>
      </c>
      <c r="BW115" s="963"/>
      <c r="BX115" s="963"/>
      <c r="BY115" s="963"/>
      <c r="BZ115" s="963"/>
      <c r="CA115" s="963" t="s">
        <v>446</v>
      </c>
      <c r="CB115" s="963"/>
      <c r="CC115" s="963"/>
      <c r="CD115" s="963"/>
      <c r="CE115" s="963"/>
      <c r="CF115" s="957" t="s">
        <v>446</v>
      </c>
      <c r="CG115" s="958"/>
      <c r="CH115" s="958"/>
      <c r="CI115" s="958"/>
      <c r="CJ115" s="958"/>
      <c r="CK115" s="985"/>
      <c r="CL115" s="986"/>
      <c r="CM115" s="959" t="s">
        <v>457</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446</v>
      </c>
      <c r="DH115" s="996"/>
      <c r="DI115" s="996"/>
      <c r="DJ115" s="996"/>
      <c r="DK115" s="997"/>
      <c r="DL115" s="998" t="s">
        <v>446</v>
      </c>
      <c r="DM115" s="996"/>
      <c r="DN115" s="996"/>
      <c r="DO115" s="996"/>
      <c r="DP115" s="997"/>
      <c r="DQ115" s="998" t="s">
        <v>446</v>
      </c>
      <c r="DR115" s="996"/>
      <c r="DS115" s="996"/>
      <c r="DT115" s="996"/>
      <c r="DU115" s="997"/>
      <c r="DV115" s="999" t="s">
        <v>446</v>
      </c>
      <c r="DW115" s="1000"/>
      <c r="DX115" s="1000"/>
      <c r="DY115" s="1000"/>
      <c r="DZ115" s="1001"/>
    </row>
    <row r="116" spans="1:130" s="230" customFormat="1" ht="26.25" customHeight="1" x14ac:dyDescent="0.25">
      <c r="A116" s="993"/>
      <c r="B116" s="994"/>
      <c r="C116" s="1002" t="s">
        <v>458</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446</v>
      </c>
      <c r="AB116" s="996"/>
      <c r="AC116" s="996"/>
      <c r="AD116" s="996"/>
      <c r="AE116" s="997"/>
      <c r="AF116" s="998" t="s">
        <v>446</v>
      </c>
      <c r="AG116" s="996"/>
      <c r="AH116" s="996"/>
      <c r="AI116" s="996"/>
      <c r="AJ116" s="997"/>
      <c r="AK116" s="998" t="s">
        <v>446</v>
      </c>
      <c r="AL116" s="996"/>
      <c r="AM116" s="996"/>
      <c r="AN116" s="996"/>
      <c r="AO116" s="997"/>
      <c r="AP116" s="999" t="s">
        <v>446</v>
      </c>
      <c r="AQ116" s="1000"/>
      <c r="AR116" s="1000"/>
      <c r="AS116" s="1000"/>
      <c r="AT116" s="1001"/>
      <c r="AU116" s="945"/>
      <c r="AV116" s="946"/>
      <c r="AW116" s="946"/>
      <c r="AX116" s="946"/>
      <c r="AY116" s="946"/>
      <c r="AZ116" s="1004" t="s">
        <v>459</v>
      </c>
      <c r="BA116" s="1005"/>
      <c r="BB116" s="1005"/>
      <c r="BC116" s="1005"/>
      <c r="BD116" s="1005"/>
      <c r="BE116" s="1005"/>
      <c r="BF116" s="1005"/>
      <c r="BG116" s="1005"/>
      <c r="BH116" s="1005"/>
      <c r="BI116" s="1005"/>
      <c r="BJ116" s="1005"/>
      <c r="BK116" s="1005"/>
      <c r="BL116" s="1005"/>
      <c r="BM116" s="1005"/>
      <c r="BN116" s="1005"/>
      <c r="BO116" s="1005"/>
      <c r="BP116" s="1006"/>
      <c r="BQ116" s="962" t="s">
        <v>446</v>
      </c>
      <c r="BR116" s="963"/>
      <c r="BS116" s="963"/>
      <c r="BT116" s="963"/>
      <c r="BU116" s="963"/>
      <c r="BV116" s="963" t="s">
        <v>446</v>
      </c>
      <c r="BW116" s="963"/>
      <c r="BX116" s="963"/>
      <c r="BY116" s="963"/>
      <c r="BZ116" s="963"/>
      <c r="CA116" s="963" t="s">
        <v>446</v>
      </c>
      <c r="CB116" s="963"/>
      <c r="CC116" s="963"/>
      <c r="CD116" s="963"/>
      <c r="CE116" s="963"/>
      <c r="CF116" s="957" t="s">
        <v>446</v>
      </c>
      <c r="CG116" s="958"/>
      <c r="CH116" s="958"/>
      <c r="CI116" s="958"/>
      <c r="CJ116" s="958"/>
      <c r="CK116" s="985"/>
      <c r="CL116" s="986"/>
      <c r="CM116" s="959" t="s">
        <v>460</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446</v>
      </c>
      <c r="DH116" s="996"/>
      <c r="DI116" s="996"/>
      <c r="DJ116" s="996"/>
      <c r="DK116" s="997"/>
      <c r="DL116" s="998" t="s">
        <v>446</v>
      </c>
      <c r="DM116" s="996"/>
      <c r="DN116" s="996"/>
      <c r="DO116" s="996"/>
      <c r="DP116" s="997"/>
      <c r="DQ116" s="998" t="s">
        <v>446</v>
      </c>
      <c r="DR116" s="996"/>
      <c r="DS116" s="996"/>
      <c r="DT116" s="996"/>
      <c r="DU116" s="997"/>
      <c r="DV116" s="999" t="s">
        <v>446</v>
      </c>
      <c r="DW116" s="1000"/>
      <c r="DX116" s="1000"/>
      <c r="DY116" s="1000"/>
      <c r="DZ116" s="1001"/>
    </row>
    <row r="117" spans="1:130" s="230" customFormat="1" ht="26.25" customHeight="1" x14ac:dyDescent="0.25">
      <c r="A117" s="949" t="s">
        <v>191</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461</v>
      </c>
      <c r="Z117" s="931"/>
      <c r="AA117" s="1015">
        <v>40314</v>
      </c>
      <c r="AB117" s="1016"/>
      <c r="AC117" s="1016"/>
      <c r="AD117" s="1016"/>
      <c r="AE117" s="1017"/>
      <c r="AF117" s="1018">
        <v>40314</v>
      </c>
      <c r="AG117" s="1016"/>
      <c r="AH117" s="1016"/>
      <c r="AI117" s="1016"/>
      <c r="AJ117" s="1017"/>
      <c r="AK117" s="1018">
        <v>40314</v>
      </c>
      <c r="AL117" s="1016"/>
      <c r="AM117" s="1016"/>
      <c r="AN117" s="1016"/>
      <c r="AO117" s="1017"/>
      <c r="AP117" s="1019"/>
      <c r="AQ117" s="1020"/>
      <c r="AR117" s="1020"/>
      <c r="AS117" s="1020"/>
      <c r="AT117" s="1021"/>
      <c r="AU117" s="945"/>
      <c r="AV117" s="946"/>
      <c r="AW117" s="946"/>
      <c r="AX117" s="946"/>
      <c r="AY117" s="946"/>
      <c r="AZ117" s="1011" t="s">
        <v>462</v>
      </c>
      <c r="BA117" s="1012"/>
      <c r="BB117" s="1012"/>
      <c r="BC117" s="1012"/>
      <c r="BD117" s="1012"/>
      <c r="BE117" s="1012"/>
      <c r="BF117" s="1012"/>
      <c r="BG117" s="1012"/>
      <c r="BH117" s="1012"/>
      <c r="BI117" s="1012"/>
      <c r="BJ117" s="1012"/>
      <c r="BK117" s="1012"/>
      <c r="BL117" s="1012"/>
      <c r="BM117" s="1012"/>
      <c r="BN117" s="1012"/>
      <c r="BO117" s="1012"/>
      <c r="BP117" s="1013"/>
      <c r="BQ117" s="962" t="s">
        <v>182</v>
      </c>
      <c r="BR117" s="963"/>
      <c r="BS117" s="963"/>
      <c r="BT117" s="963"/>
      <c r="BU117" s="963"/>
      <c r="BV117" s="963" t="s">
        <v>182</v>
      </c>
      <c r="BW117" s="963"/>
      <c r="BX117" s="963"/>
      <c r="BY117" s="963"/>
      <c r="BZ117" s="963"/>
      <c r="CA117" s="963" t="s">
        <v>182</v>
      </c>
      <c r="CB117" s="963"/>
      <c r="CC117" s="963"/>
      <c r="CD117" s="963"/>
      <c r="CE117" s="963"/>
      <c r="CF117" s="957" t="s">
        <v>182</v>
      </c>
      <c r="CG117" s="958"/>
      <c r="CH117" s="958"/>
      <c r="CI117" s="958"/>
      <c r="CJ117" s="958"/>
      <c r="CK117" s="985"/>
      <c r="CL117" s="986"/>
      <c r="CM117" s="959" t="s">
        <v>463</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182</v>
      </c>
      <c r="DH117" s="996"/>
      <c r="DI117" s="996"/>
      <c r="DJ117" s="996"/>
      <c r="DK117" s="997"/>
      <c r="DL117" s="998" t="s">
        <v>182</v>
      </c>
      <c r="DM117" s="996"/>
      <c r="DN117" s="996"/>
      <c r="DO117" s="996"/>
      <c r="DP117" s="997"/>
      <c r="DQ117" s="998" t="s">
        <v>182</v>
      </c>
      <c r="DR117" s="996"/>
      <c r="DS117" s="996"/>
      <c r="DT117" s="996"/>
      <c r="DU117" s="997"/>
      <c r="DV117" s="999" t="s">
        <v>182</v>
      </c>
      <c r="DW117" s="1000"/>
      <c r="DX117" s="1000"/>
      <c r="DY117" s="1000"/>
      <c r="DZ117" s="1001"/>
    </row>
    <row r="118" spans="1:130" s="230" customFormat="1" ht="26.25" customHeight="1" x14ac:dyDescent="0.25">
      <c r="A118" s="949" t="s">
        <v>435</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432</v>
      </c>
      <c r="AB118" s="930"/>
      <c r="AC118" s="930"/>
      <c r="AD118" s="930"/>
      <c r="AE118" s="931"/>
      <c r="AF118" s="929" t="s">
        <v>433</v>
      </c>
      <c r="AG118" s="930"/>
      <c r="AH118" s="930"/>
      <c r="AI118" s="930"/>
      <c r="AJ118" s="931"/>
      <c r="AK118" s="929" t="s">
        <v>312</v>
      </c>
      <c r="AL118" s="930"/>
      <c r="AM118" s="930"/>
      <c r="AN118" s="930"/>
      <c r="AO118" s="931"/>
      <c r="AP118" s="1007" t="s">
        <v>434</v>
      </c>
      <c r="AQ118" s="1008"/>
      <c r="AR118" s="1008"/>
      <c r="AS118" s="1008"/>
      <c r="AT118" s="1009"/>
      <c r="AU118" s="945"/>
      <c r="AV118" s="946"/>
      <c r="AW118" s="946"/>
      <c r="AX118" s="946"/>
      <c r="AY118" s="946"/>
      <c r="AZ118" s="1010" t="s">
        <v>464</v>
      </c>
      <c r="BA118" s="1002"/>
      <c r="BB118" s="1002"/>
      <c r="BC118" s="1002"/>
      <c r="BD118" s="1002"/>
      <c r="BE118" s="1002"/>
      <c r="BF118" s="1002"/>
      <c r="BG118" s="1002"/>
      <c r="BH118" s="1002"/>
      <c r="BI118" s="1002"/>
      <c r="BJ118" s="1002"/>
      <c r="BK118" s="1002"/>
      <c r="BL118" s="1002"/>
      <c r="BM118" s="1002"/>
      <c r="BN118" s="1002"/>
      <c r="BO118" s="1002"/>
      <c r="BP118" s="1003"/>
      <c r="BQ118" s="1036" t="s">
        <v>465</v>
      </c>
      <c r="BR118" s="1037"/>
      <c r="BS118" s="1037"/>
      <c r="BT118" s="1037"/>
      <c r="BU118" s="1037"/>
      <c r="BV118" s="1037" t="s">
        <v>465</v>
      </c>
      <c r="BW118" s="1037"/>
      <c r="BX118" s="1037"/>
      <c r="BY118" s="1037"/>
      <c r="BZ118" s="1037"/>
      <c r="CA118" s="1037" t="s">
        <v>465</v>
      </c>
      <c r="CB118" s="1037"/>
      <c r="CC118" s="1037"/>
      <c r="CD118" s="1037"/>
      <c r="CE118" s="1037"/>
      <c r="CF118" s="957" t="s">
        <v>466</v>
      </c>
      <c r="CG118" s="958"/>
      <c r="CH118" s="958"/>
      <c r="CI118" s="958"/>
      <c r="CJ118" s="958"/>
      <c r="CK118" s="985"/>
      <c r="CL118" s="986"/>
      <c r="CM118" s="959" t="s">
        <v>467</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465</v>
      </c>
      <c r="DH118" s="996"/>
      <c r="DI118" s="996"/>
      <c r="DJ118" s="996"/>
      <c r="DK118" s="997"/>
      <c r="DL118" s="998" t="s">
        <v>466</v>
      </c>
      <c r="DM118" s="996"/>
      <c r="DN118" s="996"/>
      <c r="DO118" s="996"/>
      <c r="DP118" s="997"/>
      <c r="DQ118" s="998" t="s">
        <v>465</v>
      </c>
      <c r="DR118" s="996"/>
      <c r="DS118" s="996"/>
      <c r="DT118" s="996"/>
      <c r="DU118" s="997"/>
      <c r="DV118" s="999" t="s">
        <v>465</v>
      </c>
      <c r="DW118" s="1000"/>
      <c r="DX118" s="1000"/>
      <c r="DY118" s="1000"/>
      <c r="DZ118" s="1001"/>
    </row>
    <row r="119" spans="1:130" s="230" customFormat="1" ht="26.25" customHeight="1" x14ac:dyDescent="0.25">
      <c r="A119" s="1093" t="s">
        <v>439</v>
      </c>
      <c r="B119" s="984"/>
      <c r="C119" s="966" t="s">
        <v>440</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466</v>
      </c>
      <c r="AB119" s="937"/>
      <c r="AC119" s="937"/>
      <c r="AD119" s="937"/>
      <c r="AE119" s="938"/>
      <c r="AF119" s="939" t="s">
        <v>465</v>
      </c>
      <c r="AG119" s="937"/>
      <c r="AH119" s="937"/>
      <c r="AI119" s="937"/>
      <c r="AJ119" s="938"/>
      <c r="AK119" s="939" t="s">
        <v>465</v>
      </c>
      <c r="AL119" s="937"/>
      <c r="AM119" s="937"/>
      <c r="AN119" s="937"/>
      <c r="AO119" s="938"/>
      <c r="AP119" s="940" t="s">
        <v>465</v>
      </c>
      <c r="AQ119" s="941"/>
      <c r="AR119" s="941"/>
      <c r="AS119" s="941"/>
      <c r="AT119" s="942"/>
      <c r="AU119" s="947"/>
      <c r="AV119" s="948"/>
      <c r="AW119" s="948"/>
      <c r="AX119" s="948"/>
      <c r="AY119" s="948"/>
      <c r="AZ119" s="251" t="s">
        <v>191</v>
      </c>
      <c r="BA119" s="251"/>
      <c r="BB119" s="251"/>
      <c r="BC119" s="251"/>
      <c r="BD119" s="251"/>
      <c r="BE119" s="251"/>
      <c r="BF119" s="251"/>
      <c r="BG119" s="251"/>
      <c r="BH119" s="251"/>
      <c r="BI119" s="251"/>
      <c r="BJ119" s="251"/>
      <c r="BK119" s="251"/>
      <c r="BL119" s="251"/>
      <c r="BM119" s="251"/>
      <c r="BN119" s="251"/>
      <c r="BO119" s="1014" t="s">
        <v>468</v>
      </c>
      <c r="BP119" s="1042"/>
      <c r="BQ119" s="1036">
        <v>781808</v>
      </c>
      <c r="BR119" s="1037"/>
      <c r="BS119" s="1037"/>
      <c r="BT119" s="1037"/>
      <c r="BU119" s="1037"/>
      <c r="BV119" s="1037">
        <v>707120</v>
      </c>
      <c r="BW119" s="1037"/>
      <c r="BX119" s="1037"/>
      <c r="BY119" s="1037"/>
      <c r="BZ119" s="1037"/>
      <c r="CA119" s="1037">
        <v>740805</v>
      </c>
      <c r="CB119" s="1037"/>
      <c r="CC119" s="1037"/>
      <c r="CD119" s="1037"/>
      <c r="CE119" s="1037"/>
      <c r="CF119" s="1038"/>
      <c r="CG119" s="1039"/>
      <c r="CH119" s="1039"/>
      <c r="CI119" s="1039"/>
      <c r="CJ119" s="1040"/>
      <c r="CK119" s="987"/>
      <c r="CL119" s="988"/>
      <c r="CM119" s="1010" t="s">
        <v>469</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34892</v>
      </c>
      <c r="DH119" s="1023"/>
      <c r="DI119" s="1023"/>
      <c r="DJ119" s="1023"/>
      <c r="DK119" s="1024"/>
      <c r="DL119" s="1022">
        <v>21557</v>
      </c>
      <c r="DM119" s="1023"/>
      <c r="DN119" s="1023"/>
      <c r="DO119" s="1023"/>
      <c r="DP119" s="1024"/>
      <c r="DQ119" s="1022">
        <v>18993</v>
      </c>
      <c r="DR119" s="1023"/>
      <c r="DS119" s="1023"/>
      <c r="DT119" s="1023"/>
      <c r="DU119" s="1024"/>
      <c r="DV119" s="1025">
        <v>0.6</v>
      </c>
      <c r="DW119" s="1026"/>
      <c r="DX119" s="1026"/>
      <c r="DY119" s="1026"/>
      <c r="DZ119" s="1027"/>
    </row>
    <row r="120" spans="1:130" s="230" customFormat="1" ht="26.25" customHeight="1" x14ac:dyDescent="0.25">
      <c r="A120" s="1094"/>
      <c r="B120" s="986"/>
      <c r="C120" s="959" t="s">
        <v>443</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466</v>
      </c>
      <c r="AB120" s="996"/>
      <c r="AC120" s="996"/>
      <c r="AD120" s="996"/>
      <c r="AE120" s="997"/>
      <c r="AF120" s="998" t="s">
        <v>466</v>
      </c>
      <c r="AG120" s="996"/>
      <c r="AH120" s="996"/>
      <c r="AI120" s="996"/>
      <c r="AJ120" s="997"/>
      <c r="AK120" s="998" t="s">
        <v>466</v>
      </c>
      <c r="AL120" s="996"/>
      <c r="AM120" s="996"/>
      <c r="AN120" s="996"/>
      <c r="AO120" s="997"/>
      <c r="AP120" s="999" t="s">
        <v>466</v>
      </c>
      <c r="AQ120" s="1000"/>
      <c r="AR120" s="1000"/>
      <c r="AS120" s="1000"/>
      <c r="AT120" s="1001"/>
      <c r="AU120" s="1028" t="s">
        <v>470</v>
      </c>
      <c r="AV120" s="1029"/>
      <c r="AW120" s="1029"/>
      <c r="AX120" s="1029"/>
      <c r="AY120" s="1030"/>
      <c r="AZ120" s="966" t="s">
        <v>471</v>
      </c>
      <c r="BA120" s="934"/>
      <c r="BB120" s="934"/>
      <c r="BC120" s="934"/>
      <c r="BD120" s="934"/>
      <c r="BE120" s="934"/>
      <c r="BF120" s="934"/>
      <c r="BG120" s="934"/>
      <c r="BH120" s="934"/>
      <c r="BI120" s="934"/>
      <c r="BJ120" s="934"/>
      <c r="BK120" s="934"/>
      <c r="BL120" s="934"/>
      <c r="BM120" s="934"/>
      <c r="BN120" s="934"/>
      <c r="BO120" s="934"/>
      <c r="BP120" s="935"/>
      <c r="BQ120" s="967">
        <v>5937967</v>
      </c>
      <c r="BR120" s="968"/>
      <c r="BS120" s="968"/>
      <c r="BT120" s="968"/>
      <c r="BU120" s="968"/>
      <c r="BV120" s="968">
        <v>6639194</v>
      </c>
      <c r="BW120" s="968"/>
      <c r="BX120" s="968"/>
      <c r="BY120" s="968"/>
      <c r="BZ120" s="968"/>
      <c r="CA120" s="968">
        <v>7811379</v>
      </c>
      <c r="CB120" s="968"/>
      <c r="CC120" s="968"/>
      <c r="CD120" s="968"/>
      <c r="CE120" s="968"/>
      <c r="CF120" s="981">
        <v>234.2</v>
      </c>
      <c r="CG120" s="982"/>
      <c r="CH120" s="982"/>
      <c r="CI120" s="982"/>
      <c r="CJ120" s="982"/>
      <c r="CK120" s="1043" t="s">
        <v>472</v>
      </c>
      <c r="CL120" s="1044"/>
      <c r="CM120" s="1044"/>
      <c r="CN120" s="1044"/>
      <c r="CO120" s="1045"/>
      <c r="CP120" s="1051" t="s">
        <v>473</v>
      </c>
      <c r="CQ120" s="1052"/>
      <c r="CR120" s="1052"/>
      <c r="CS120" s="1052"/>
      <c r="CT120" s="1052"/>
      <c r="CU120" s="1052"/>
      <c r="CV120" s="1052"/>
      <c r="CW120" s="1052"/>
      <c r="CX120" s="1052"/>
      <c r="CY120" s="1052"/>
      <c r="CZ120" s="1052"/>
      <c r="DA120" s="1052"/>
      <c r="DB120" s="1052"/>
      <c r="DC120" s="1052"/>
      <c r="DD120" s="1052"/>
      <c r="DE120" s="1052"/>
      <c r="DF120" s="1053"/>
      <c r="DG120" s="967">
        <v>181978000</v>
      </c>
      <c r="DH120" s="968"/>
      <c r="DI120" s="968"/>
      <c r="DJ120" s="968"/>
      <c r="DK120" s="968"/>
      <c r="DL120" s="968">
        <v>146611</v>
      </c>
      <c r="DM120" s="968"/>
      <c r="DN120" s="968"/>
      <c r="DO120" s="968"/>
      <c r="DP120" s="968"/>
      <c r="DQ120" s="968">
        <v>110089</v>
      </c>
      <c r="DR120" s="968"/>
      <c r="DS120" s="968"/>
      <c r="DT120" s="968"/>
      <c r="DU120" s="968"/>
      <c r="DV120" s="969">
        <v>3.3</v>
      </c>
      <c r="DW120" s="969"/>
      <c r="DX120" s="969"/>
      <c r="DY120" s="969"/>
      <c r="DZ120" s="970"/>
    </row>
    <row r="121" spans="1:130" s="230" customFormat="1" ht="26.25" customHeight="1" x14ac:dyDescent="0.25">
      <c r="A121" s="1094"/>
      <c r="B121" s="986"/>
      <c r="C121" s="1011" t="s">
        <v>474</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466</v>
      </c>
      <c r="AB121" s="996"/>
      <c r="AC121" s="996"/>
      <c r="AD121" s="996"/>
      <c r="AE121" s="997"/>
      <c r="AF121" s="998" t="s">
        <v>466</v>
      </c>
      <c r="AG121" s="996"/>
      <c r="AH121" s="996"/>
      <c r="AI121" s="996"/>
      <c r="AJ121" s="997"/>
      <c r="AK121" s="998" t="s">
        <v>465</v>
      </c>
      <c r="AL121" s="996"/>
      <c r="AM121" s="996"/>
      <c r="AN121" s="996"/>
      <c r="AO121" s="997"/>
      <c r="AP121" s="999" t="s">
        <v>466</v>
      </c>
      <c r="AQ121" s="1000"/>
      <c r="AR121" s="1000"/>
      <c r="AS121" s="1000"/>
      <c r="AT121" s="1001"/>
      <c r="AU121" s="1031"/>
      <c r="AV121" s="1032"/>
      <c r="AW121" s="1032"/>
      <c r="AX121" s="1032"/>
      <c r="AY121" s="1033"/>
      <c r="AZ121" s="959" t="s">
        <v>475</v>
      </c>
      <c r="BA121" s="960"/>
      <c r="BB121" s="960"/>
      <c r="BC121" s="960"/>
      <c r="BD121" s="960"/>
      <c r="BE121" s="960"/>
      <c r="BF121" s="960"/>
      <c r="BG121" s="960"/>
      <c r="BH121" s="960"/>
      <c r="BI121" s="960"/>
      <c r="BJ121" s="960"/>
      <c r="BK121" s="960"/>
      <c r="BL121" s="960"/>
      <c r="BM121" s="960"/>
      <c r="BN121" s="960"/>
      <c r="BO121" s="960"/>
      <c r="BP121" s="961"/>
      <c r="BQ121" s="962" t="s">
        <v>465</v>
      </c>
      <c r="BR121" s="963"/>
      <c r="BS121" s="963"/>
      <c r="BT121" s="963"/>
      <c r="BU121" s="963"/>
      <c r="BV121" s="963" t="s">
        <v>466</v>
      </c>
      <c r="BW121" s="963"/>
      <c r="BX121" s="963"/>
      <c r="BY121" s="963"/>
      <c r="BZ121" s="963"/>
      <c r="CA121" s="963" t="s">
        <v>466</v>
      </c>
      <c r="CB121" s="963"/>
      <c r="CC121" s="963"/>
      <c r="CD121" s="963"/>
      <c r="CE121" s="963"/>
      <c r="CF121" s="957" t="s">
        <v>465</v>
      </c>
      <c r="CG121" s="958"/>
      <c r="CH121" s="958"/>
      <c r="CI121" s="958"/>
      <c r="CJ121" s="958"/>
      <c r="CK121" s="1046"/>
      <c r="CL121" s="1047"/>
      <c r="CM121" s="1047"/>
      <c r="CN121" s="1047"/>
      <c r="CO121" s="1048"/>
      <c r="CP121" s="1056" t="s">
        <v>476</v>
      </c>
      <c r="CQ121" s="1057"/>
      <c r="CR121" s="1057"/>
      <c r="CS121" s="1057"/>
      <c r="CT121" s="1057"/>
      <c r="CU121" s="1057"/>
      <c r="CV121" s="1057"/>
      <c r="CW121" s="1057"/>
      <c r="CX121" s="1057"/>
      <c r="CY121" s="1057"/>
      <c r="CZ121" s="1057"/>
      <c r="DA121" s="1057"/>
      <c r="DB121" s="1057"/>
      <c r="DC121" s="1057"/>
      <c r="DD121" s="1057"/>
      <c r="DE121" s="1057"/>
      <c r="DF121" s="1058"/>
      <c r="DG121" s="962" t="s">
        <v>465</v>
      </c>
      <c r="DH121" s="963"/>
      <c r="DI121" s="963"/>
      <c r="DJ121" s="963"/>
      <c r="DK121" s="963"/>
      <c r="DL121" s="963" t="s">
        <v>466</v>
      </c>
      <c r="DM121" s="963"/>
      <c r="DN121" s="963"/>
      <c r="DO121" s="963"/>
      <c r="DP121" s="963"/>
      <c r="DQ121" s="963" t="s">
        <v>465</v>
      </c>
      <c r="DR121" s="963"/>
      <c r="DS121" s="963"/>
      <c r="DT121" s="963"/>
      <c r="DU121" s="963"/>
      <c r="DV121" s="964" t="s">
        <v>465</v>
      </c>
      <c r="DW121" s="964"/>
      <c r="DX121" s="964"/>
      <c r="DY121" s="964"/>
      <c r="DZ121" s="965"/>
    </row>
    <row r="122" spans="1:130" s="230" customFormat="1" ht="26.25" customHeight="1" x14ac:dyDescent="0.25">
      <c r="A122" s="1094"/>
      <c r="B122" s="986"/>
      <c r="C122" s="959" t="s">
        <v>454</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466</v>
      </c>
      <c r="AB122" s="996"/>
      <c r="AC122" s="996"/>
      <c r="AD122" s="996"/>
      <c r="AE122" s="997"/>
      <c r="AF122" s="998" t="s">
        <v>465</v>
      </c>
      <c r="AG122" s="996"/>
      <c r="AH122" s="996"/>
      <c r="AI122" s="996"/>
      <c r="AJ122" s="997"/>
      <c r="AK122" s="998" t="s">
        <v>466</v>
      </c>
      <c r="AL122" s="996"/>
      <c r="AM122" s="996"/>
      <c r="AN122" s="996"/>
      <c r="AO122" s="997"/>
      <c r="AP122" s="999" t="s">
        <v>466</v>
      </c>
      <c r="AQ122" s="1000"/>
      <c r="AR122" s="1000"/>
      <c r="AS122" s="1000"/>
      <c r="AT122" s="1001"/>
      <c r="AU122" s="1031"/>
      <c r="AV122" s="1032"/>
      <c r="AW122" s="1032"/>
      <c r="AX122" s="1032"/>
      <c r="AY122" s="1033"/>
      <c r="AZ122" s="1010" t="s">
        <v>477</v>
      </c>
      <c r="BA122" s="1002"/>
      <c r="BB122" s="1002"/>
      <c r="BC122" s="1002"/>
      <c r="BD122" s="1002"/>
      <c r="BE122" s="1002"/>
      <c r="BF122" s="1002"/>
      <c r="BG122" s="1002"/>
      <c r="BH122" s="1002"/>
      <c r="BI122" s="1002"/>
      <c r="BJ122" s="1002"/>
      <c r="BK122" s="1002"/>
      <c r="BL122" s="1002"/>
      <c r="BM122" s="1002"/>
      <c r="BN122" s="1002"/>
      <c r="BO122" s="1002"/>
      <c r="BP122" s="1003"/>
      <c r="BQ122" s="1036">
        <v>495833</v>
      </c>
      <c r="BR122" s="1037"/>
      <c r="BS122" s="1037"/>
      <c r="BT122" s="1037"/>
      <c r="BU122" s="1037"/>
      <c r="BV122" s="1037">
        <v>415233</v>
      </c>
      <c r="BW122" s="1037"/>
      <c r="BX122" s="1037"/>
      <c r="BY122" s="1037"/>
      <c r="BZ122" s="1037"/>
      <c r="CA122" s="1037">
        <v>339228</v>
      </c>
      <c r="CB122" s="1037"/>
      <c r="CC122" s="1037"/>
      <c r="CD122" s="1037"/>
      <c r="CE122" s="1037"/>
      <c r="CF122" s="1054">
        <v>10.199999999999999</v>
      </c>
      <c r="CG122" s="1055"/>
      <c r="CH122" s="1055"/>
      <c r="CI122" s="1055"/>
      <c r="CJ122" s="1055"/>
      <c r="CK122" s="1046"/>
      <c r="CL122" s="1047"/>
      <c r="CM122" s="1047"/>
      <c r="CN122" s="1047"/>
      <c r="CO122" s="1048"/>
      <c r="CP122" s="1056" t="s">
        <v>478</v>
      </c>
      <c r="CQ122" s="1057"/>
      <c r="CR122" s="1057"/>
      <c r="CS122" s="1057"/>
      <c r="CT122" s="1057"/>
      <c r="CU122" s="1057"/>
      <c r="CV122" s="1057"/>
      <c r="CW122" s="1057"/>
      <c r="CX122" s="1057"/>
      <c r="CY122" s="1057"/>
      <c r="CZ122" s="1057"/>
      <c r="DA122" s="1057"/>
      <c r="DB122" s="1057"/>
      <c r="DC122" s="1057"/>
      <c r="DD122" s="1057"/>
      <c r="DE122" s="1057"/>
      <c r="DF122" s="1058"/>
      <c r="DG122" s="962" t="s">
        <v>466</v>
      </c>
      <c r="DH122" s="963"/>
      <c r="DI122" s="963"/>
      <c r="DJ122" s="963"/>
      <c r="DK122" s="963"/>
      <c r="DL122" s="963" t="s">
        <v>466</v>
      </c>
      <c r="DM122" s="963"/>
      <c r="DN122" s="963"/>
      <c r="DO122" s="963"/>
      <c r="DP122" s="963"/>
      <c r="DQ122" s="963" t="s">
        <v>466</v>
      </c>
      <c r="DR122" s="963"/>
      <c r="DS122" s="963"/>
      <c r="DT122" s="963"/>
      <c r="DU122" s="963"/>
      <c r="DV122" s="964" t="s">
        <v>466</v>
      </c>
      <c r="DW122" s="964"/>
      <c r="DX122" s="964"/>
      <c r="DY122" s="964"/>
      <c r="DZ122" s="965"/>
    </row>
    <row r="123" spans="1:130" s="230" customFormat="1" ht="26.25" customHeight="1" x14ac:dyDescent="0.25">
      <c r="A123" s="1094"/>
      <c r="B123" s="986"/>
      <c r="C123" s="959" t="s">
        <v>460</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466</v>
      </c>
      <c r="AB123" s="996"/>
      <c r="AC123" s="996"/>
      <c r="AD123" s="996"/>
      <c r="AE123" s="997"/>
      <c r="AF123" s="998" t="s">
        <v>466</v>
      </c>
      <c r="AG123" s="996"/>
      <c r="AH123" s="996"/>
      <c r="AI123" s="996"/>
      <c r="AJ123" s="997"/>
      <c r="AK123" s="998" t="s">
        <v>466</v>
      </c>
      <c r="AL123" s="996"/>
      <c r="AM123" s="996"/>
      <c r="AN123" s="996"/>
      <c r="AO123" s="997"/>
      <c r="AP123" s="999" t="s">
        <v>466</v>
      </c>
      <c r="AQ123" s="1000"/>
      <c r="AR123" s="1000"/>
      <c r="AS123" s="1000"/>
      <c r="AT123" s="1001"/>
      <c r="AU123" s="1034"/>
      <c r="AV123" s="1035"/>
      <c r="AW123" s="1035"/>
      <c r="AX123" s="1035"/>
      <c r="AY123" s="1035"/>
      <c r="AZ123" s="251" t="s">
        <v>191</v>
      </c>
      <c r="BA123" s="251"/>
      <c r="BB123" s="251"/>
      <c r="BC123" s="251"/>
      <c r="BD123" s="251"/>
      <c r="BE123" s="251"/>
      <c r="BF123" s="251"/>
      <c r="BG123" s="251"/>
      <c r="BH123" s="251"/>
      <c r="BI123" s="251"/>
      <c r="BJ123" s="251"/>
      <c r="BK123" s="251"/>
      <c r="BL123" s="251"/>
      <c r="BM123" s="251"/>
      <c r="BN123" s="251"/>
      <c r="BO123" s="1014" t="s">
        <v>479</v>
      </c>
      <c r="BP123" s="1042"/>
      <c r="BQ123" s="1100">
        <v>6433800</v>
      </c>
      <c r="BR123" s="1101"/>
      <c r="BS123" s="1101"/>
      <c r="BT123" s="1101"/>
      <c r="BU123" s="1101"/>
      <c r="BV123" s="1101">
        <v>7054427</v>
      </c>
      <c r="BW123" s="1101"/>
      <c r="BX123" s="1101"/>
      <c r="BY123" s="1101"/>
      <c r="BZ123" s="1101"/>
      <c r="CA123" s="1101">
        <v>8150607</v>
      </c>
      <c r="CB123" s="1101"/>
      <c r="CC123" s="1101"/>
      <c r="CD123" s="1101"/>
      <c r="CE123" s="1101"/>
      <c r="CF123" s="1038"/>
      <c r="CG123" s="1039"/>
      <c r="CH123" s="1039"/>
      <c r="CI123" s="1039"/>
      <c r="CJ123" s="1040"/>
      <c r="CK123" s="1046"/>
      <c r="CL123" s="1047"/>
      <c r="CM123" s="1047"/>
      <c r="CN123" s="1047"/>
      <c r="CO123" s="1048"/>
      <c r="CP123" s="1056" t="s">
        <v>480</v>
      </c>
      <c r="CQ123" s="1057"/>
      <c r="CR123" s="1057"/>
      <c r="CS123" s="1057"/>
      <c r="CT123" s="1057"/>
      <c r="CU123" s="1057"/>
      <c r="CV123" s="1057"/>
      <c r="CW123" s="1057"/>
      <c r="CX123" s="1057"/>
      <c r="CY123" s="1057"/>
      <c r="CZ123" s="1057"/>
      <c r="DA123" s="1057"/>
      <c r="DB123" s="1057"/>
      <c r="DC123" s="1057"/>
      <c r="DD123" s="1057"/>
      <c r="DE123" s="1057"/>
      <c r="DF123" s="1058"/>
      <c r="DG123" s="995" t="s">
        <v>481</v>
      </c>
      <c r="DH123" s="996"/>
      <c r="DI123" s="996"/>
      <c r="DJ123" s="996"/>
      <c r="DK123" s="997"/>
      <c r="DL123" s="998" t="s">
        <v>481</v>
      </c>
      <c r="DM123" s="996"/>
      <c r="DN123" s="996"/>
      <c r="DO123" s="996"/>
      <c r="DP123" s="997"/>
      <c r="DQ123" s="998" t="s">
        <v>481</v>
      </c>
      <c r="DR123" s="996"/>
      <c r="DS123" s="996"/>
      <c r="DT123" s="996"/>
      <c r="DU123" s="997"/>
      <c r="DV123" s="999" t="s">
        <v>481</v>
      </c>
      <c r="DW123" s="1000"/>
      <c r="DX123" s="1000"/>
      <c r="DY123" s="1000"/>
      <c r="DZ123" s="1001"/>
    </row>
    <row r="124" spans="1:130" s="230" customFormat="1" ht="26.25" customHeight="1" thickBot="1" x14ac:dyDescent="0.3">
      <c r="A124" s="1094"/>
      <c r="B124" s="986"/>
      <c r="C124" s="959" t="s">
        <v>463</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481</v>
      </c>
      <c r="AB124" s="996"/>
      <c r="AC124" s="996"/>
      <c r="AD124" s="996"/>
      <c r="AE124" s="997"/>
      <c r="AF124" s="998" t="s">
        <v>481</v>
      </c>
      <c r="AG124" s="996"/>
      <c r="AH124" s="996"/>
      <c r="AI124" s="996"/>
      <c r="AJ124" s="997"/>
      <c r="AK124" s="998" t="s">
        <v>481</v>
      </c>
      <c r="AL124" s="996"/>
      <c r="AM124" s="996"/>
      <c r="AN124" s="996"/>
      <c r="AO124" s="997"/>
      <c r="AP124" s="999" t="s">
        <v>481</v>
      </c>
      <c r="AQ124" s="1000"/>
      <c r="AR124" s="1000"/>
      <c r="AS124" s="1000"/>
      <c r="AT124" s="1001"/>
      <c r="AU124" s="1096" t="s">
        <v>482</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481</v>
      </c>
      <c r="BR124" s="1064"/>
      <c r="BS124" s="1064"/>
      <c r="BT124" s="1064"/>
      <c r="BU124" s="1064"/>
      <c r="BV124" s="1064" t="s">
        <v>481</v>
      </c>
      <c r="BW124" s="1064"/>
      <c r="BX124" s="1064"/>
      <c r="BY124" s="1064"/>
      <c r="BZ124" s="1064"/>
      <c r="CA124" s="1064" t="s">
        <v>481</v>
      </c>
      <c r="CB124" s="1064"/>
      <c r="CC124" s="1064"/>
      <c r="CD124" s="1064"/>
      <c r="CE124" s="1064"/>
      <c r="CF124" s="1065"/>
      <c r="CG124" s="1066"/>
      <c r="CH124" s="1066"/>
      <c r="CI124" s="1066"/>
      <c r="CJ124" s="1067"/>
      <c r="CK124" s="1049"/>
      <c r="CL124" s="1049"/>
      <c r="CM124" s="1049"/>
      <c r="CN124" s="1049"/>
      <c r="CO124" s="1050"/>
      <c r="CP124" s="1056" t="s">
        <v>483</v>
      </c>
      <c r="CQ124" s="1057"/>
      <c r="CR124" s="1057"/>
      <c r="CS124" s="1057"/>
      <c r="CT124" s="1057"/>
      <c r="CU124" s="1057"/>
      <c r="CV124" s="1057"/>
      <c r="CW124" s="1057"/>
      <c r="CX124" s="1057"/>
      <c r="CY124" s="1057"/>
      <c r="CZ124" s="1057"/>
      <c r="DA124" s="1057"/>
      <c r="DB124" s="1057"/>
      <c r="DC124" s="1057"/>
      <c r="DD124" s="1057"/>
      <c r="DE124" s="1057"/>
      <c r="DF124" s="1058"/>
      <c r="DG124" s="1041" t="s">
        <v>484</v>
      </c>
      <c r="DH124" s="1023"/>
      <c r="DI124" s="1023"/>
      <c r="DJ124" s="1023"/>
      <c r="DK124" s="1024"/>
      <c r="DL124" s="1022" t="s">
        <v>485</v>
      </c>
      <c r="DM124" s="1023"/>
      <c r="DN124" s="1023"/>
      <c r="DO124" s="1023"/>
      <c r="DP124" s="1024"/>
      <c r="DQ124" s="1022" t="s">
        <v>484</v>
      </c>
      <c r="DR124" s="1023"/>
      <c r="DS124" s="1023"/>
      <c r="DT124" s="1023"/>
      <c r="DU124" s="1024"/>
      <c r="DV124" s="1025" t="s">
        <v>484</v>
      </c>
      <c r="DW124" s="1026"/>
      <c r="DX124" s="1026"/>
      <c r="DY124" s="1026"/>
      <c r="DZ124" s="1027"/>
    </row>
    <row r="125" spans="1:130" s="230" customFormat="1" ht="26.25" customHeight="1" x14ac:dyDescent="0.25">
      <c r="A125" s="1094"/>
      <c r="B125" s="986"/>
      <c r="C125" s="959" t="s">
        <v>467</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484</v>
      </c>
      <c r="AB125" s="996"/>
      <c r="AC125" s="996"/>
      <c r="AD125" s="996"/>
      <c r="AE125" s="997"/>
      <c r="AF125" s="998" t="s">
        <v>484</v>
      </c>
      <c r="AG125" s="996"/>
      <c r="AH125" s="996"/>
      <c r="AI125" s="996"/>
      <c r="AJ125" s="997"/>
      <c r="AK125" s="998" t="s">
        <v>485</v>
      </c>
      <c r="AL125" s="996"/>
      <c r="AM125" s="996"/>
      <c r="AN125" s="996"/>
      <c r="AO125" s="997"/>
      <c r="AP125" s="999" t="s">
        <v>484</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486</v>
      </c>
      <c r="CL125" s="1044"/>
      <c r="CM125" s="1044"/>
      <c r="CN125" s="1044"/>
      <c r="CO125" s="1045"/>
      <c r="CP125" s="966" t="s">
        <v>487</v>
      </c>
      <c r="CQ125" s="934"/>
      <c r="CR125" s="934"/>
      <c r="CS125" s="934"/>
      <c r="CT125" s="934"/>
      <c r="CU125" s="934"/>
      <c r="CV125" s="934"/>
      <c r="CW125" s="934"/>
      <c r="CX125" s="934"/>
      <c r="CY125" s="934"/>
      <c r="CZ125" s="934"/>
      <c r="DA125" s="934"/>
      <c r="DB125" s="934"/>
      <c r="DC125" s="934"/>
      <c r="DD125" s="934"/>
      <c r="DE125" s="934"/>
      <c r="DF125" s="935"/>
      <c r="DG125" s="967" t="s">
        <v>485</v>
      </c>
      <c r="DH125" s="968"/>
      <c r="DI125" s="968"/>
      <c r="DJ125" s="968"/>
      <c r="DK125" s="968"/>
      <c r="DL125" s="968" t="s">
        <v>485</v>
      </c>
      <c r="DM125" s="968"/>
      <c r="DN125" s="968"/>
      <c r="DO125" s="968"/>
      <c r="DP125" s="968"/>
      <c r="DQ125" s="968" t="s">
        <v>485</v>
      </c>
      <c r="DR125" s="968"/>
      <c r="DS125" s="968"/>
      <c r="DT125" s="968"/>
      <c r="DU125" s="968"/>
      <c r="DV125" s="969" t="s">
        <v>485</v>
      </c>
      <c r="DW125" s="969"/>
      <c r="DX125" s="969"/>
      <c r="DY125" s="969"/>
      <c r="DZ125" s="970"/>
    </row>
    <row r="126" spans="1:130" s="230" customFormat="1" ht="26.25" customHeight="1" thickBot="1" x14ac:dyDescent="0.3">
      <c r="A126" s="1094"/>
      <c r="B126" s="986"/>
      <c r="C126" s="959" t="s">
        <v>469</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484</v>
      </c>
      <c r="AB126" s="996"/>
      <c r="AC126" s="996"/>
      <c r="AD126" s="996"/>
      <c r="AE126" s="997"/>
      <c r="AF126" s="998" t="s">
        <v>484</v>
      </c>
      <c r="AG126" s="996"/>
      <c r="AH126" s="996"/>
      <c r="AI126" s="996"/>
      <c r="AJ126" s="997"/>
      <c r="AK126" s="998" t="s">
        <v>484</v>
      </c>
      <c r="AL126" s="996"/>
      <c r="AM126" s="996"/>
      <c r="AN126" s="996"/>
      <c r="AO126" s="997"/>
      <c r="AP126" s="999" t="s">
        <v>484</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488</v>
      </c>
      <c r="CQ126" s="960"/>
      <c r="CR126" s="960"/>
      <c r="CS126" s="960"/>
      <c r="CT126" s="960"/>
      <c r="CU126" s="960"/>
      <c r="CV126" s="960"/>
      <c r="CW126" s="960"/>
      <c r="CX126" s="960"/>
      <c r="CY126" s="960"/>
      <c r="CZ126" s="960"/>
      <c r="DA126" s="960"/>
      <c r="DB126" s="960"/>
      <c r="DC126" s="960"/>
      <c r="DD126" s="960"/>
      <c r="DE126" s="960"/>
      <c r="DF126" s="961"/>
      <c r="DG126" s="962" t="s">
        <v>485</v>
      </c>
      <c r="DH126" s="963"/>
      <c r="DI126" s="963"/>
      <c r="DJ126" s="963"/>
      <c r="DK126" s="963"/>
      <c r="DL126" s="963" t="s">
        <v>484</v>
      </c>
      <c r="DM126" s="963"/>
      <c r="DN126" s="963"/>
      <c r="DO126" s="963"/>
      <c r="DP126" s="963"/>
      <c r="DQ126" s="963" t="s">
        <v>485</v>
      </c>
      <c r="DR126" s="963"/>
      <c r="DS126" s="963"/>
      <c r="DT126" s="963"/>
      <c r="DU126" s="963"/>
      <c r="DV126" s="964" t="s">
        <v>485</v>
      </c>
      <c r="DW126" s="964"/>
      <c r="DX126" s="964"/>
      <c r="DY126" s="964"/>
      <c r="DZ126" s="965"/>
    </row>
    <row r="127" spans="1:130" s="230" customFormat="1" ht="26.25" customHeight="1" x14ac:dyDescent="0.25">
      <c r="A127" s="1095"/>
      <c r="B127" s="988"/>
      <c r="C127" s="1010" t="s">
        <v>489</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484</v>
      </c>
      <c r="AB127" s="996"/>
      <c r="AC127" s="996"/>
      <c r="AD127" s="996"/>
      <c r="AE127" s="997"/>
      <c r="AF127" s="998" t="s">
        <v>485</v>
      </c>
      <c r="AG127" s="996"/>
      <c r="AH127" s="996"/>
      <c r="AI127" s="996"/>
      <c r="AJ127" s="997"/>
      <c r="AK127" s="998" t="s">
        <v>484</v>
      </c>
      <c r="AL127" s="996"/>
      <c r="AM127" s="996"/>
      <c r="AN127" s="996"/>
      <c r="AO127" s="997"/>
      <c r="AP127" s="999" t="s">
        <v>484</v>
      </c>
      <c r="AQ127" s="1000"/>
      <c r="AR127" s="1000"/>
      <c r="AS127" s="1000"/>
      <c r="AT127" s="1001"/>
      <c r="AU127" s="232"/>
      <c r="AV127" s="232"/>
      <c r="AW127" s="232"/>
      <c r="AX127" s="1068" t="s">
        <v>490</v>
      </c>
      <c r="AY127" s="1069"/>
      <c r="AZ127" s="1069"/>
      <c r="BA127" s="1069"/>
      <c r="BB127" s="1069"/>
      <c r="BC127" s="1069"/>
      <c r="BD127" s="1069"/>
      <c r="BE127" s="1070"/>
      <c r="BF127" s="1071" t="s">
        <v>491</v>
      </c>
      <c r="BG127" s="1069"/>
      <c r="BH127" s="1069"/>
      <c r="BI127" s="1069"/>
      <c r="BJ127" s="1069"/>
      <c r="BK127" s="1069"/>
      <c r="BL127" s="1070"/>
      <c r="BM127" s="1071" t="s">
        <v>492</v>
      </c>
      <c r="BN127" s="1069"/>
      <c r="BO127" s="1069"/>
      <c r="BP127" s="1069"/>
      <c r="BQ127" s="1069"/>
      <c r="BR127" s="1069"/>
      <c r="BS127" s="1070"/>
      <c r="BT127" s="1071" t="s">
        <v>493</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494</v>
      </c>
      <c r="CQ127" s="960"/>
      <c r="CR127" s="960"/>
      <c r="CS127" s="960"/>
      <c r="CT127" s="960"/>
      <c r="CU127" s="960"/>
      <c r="CV127" s="960"/>
      <c r="CW127" s="960"/>
      <c r="CX127" s="960"/>
      <c r="CY127" s="960"/>
      <c r="CZ127" s="960"/>
      <c r="DA127" s="960"/>
      <c r="DB127" s="960"/>
      <c r="DC127" s="960"/>
      <c r="DD127" s="960"/>
      <c r="DE127" s="960"/>
      <c r="DF127" s="961"/>
      <c r="DG127" s="962" t="s">
        <v>484</v>
      </c>
      <c r="DH127" s="963"/>
      <c r="DI127" s="963"/>
      <c r="DJ127" s="963"/>
      <c r="DK127" s="963"/>
      <c r="DL127" s="963" t="s">
        <v>484</v>
      </c>
      <c r="DM127" s="963"/>
      <c r="DN127" s="963"/>
      <c r="DO127" s="963"/>
      <c r="DP127" s="963"/>
      <c r="DQ127" s="963" t="s">
        <v>484</v>
      </c>
      <c r="DR127" s="963"/>
      <c r="DS127" s="963"/>
      <c r="DT127" s="963"/>
      <c r="DU127" s="963"/>
      <c r="DV127" s="964" t="s">
        <v>495</v>
      </c>
      <c r="DW127" s="964"/>
      <c r="DX127" s="964"/>
      <c r="DY127" s="964"/>
      <c r="DZ127" s="965"/>
    </row>
    <row r="128" spans="1:130" s="230" customFormat="1" ht="26.25" customHeight="1" thickBot="1" x14ac:dyDescent="0.3">
      <c r="A128" s="1078" t="s">
        <v>496</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497</v>
      </c>
      <c r="X128" s="1080"/>
      <c r="Y128" s="1080"/>
      <c r="Z128" s="1081"/>
      <c r="AA128" s="1082" t="s">
        <v>484</v>
      </c>
      <c r="AB128" s="1083"/>
      <c r="AC128" s="1083"/>
      <c r="AD128" s="1083"/>
      <c r="AE128" s="1084"/>
      <c r="AF128" s="1085" t="s">
        <v>484</v>
      </c>
      <c r="AG128" s="1083"/>
      <c r="AH128" s="1083"/>
      <c r="AI128" s="1083"/>
      <c r="AJ128" s="1084"/>
      <c r="AK128" s="1085" t="s">
        <v>485</v>
      </c>
      <c r="AL128" s="1083"/>
      <c r="AM128" s="1083"/>
      <c r="AN128" s="1083"/>
      <c r="AO128" s="1084"/>
      <c r="AP128" s="1086"/>
      <c r="AQ128" s="1087"/>
      <c r="AR128" s="1087"/>
      <c r="AS128" s="1087"/>
      <c r="AT128" s="1088"/>
      <c r="AU128" s="232"/>
      <c r="AV128" s="232"/>
      <c r="AW128" s="232"/>
      <c r="AX128" s="933" t="s">
        <v>498</v>
      </c>
      <c r="AY128" s="934"/>
      <c r="AZ128" s="934"/>
      <c r="BA128" s="934"/>
      <c r="BB128" s="934"/>
      <c r="BC128" s="934"/>
      <c r="BD128" s="934"/>
      <c r="BE128" s="935"/>
      <c r="BF128" s="1089" t="s">
        <v>484</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499</v>
      </c>
      <c r="CQ128" s="762"/>
      <c r="CR128" s="762"/>
      <c r="CS128" s="762"/>
      <c r="CT128" s="762"/>
      <c r="CU128" s="762"/>
      <c r="CV128" s="762"/>
      <c r="CW128" s="762"/>
      <c r="CX128" s="762"/>
      <c r="CY128" s="762"/>
      <c r="CZ128" s="762"/>
      <c r="DA128" s="762"/>
      <c r="DB128" s="762"/>
      <c r="DC128" s="762"/>
      <c r="DD128" s="762"/>
      <c r="DE128" s="762"/>
      <c r="DF128" s="1073"/>
      <c r="DG128" s="1074" t="s">
        <v>495</v>
      </c>
      <c r="DH128" s="1075"/>
      <c r="DI128" s="1075"/>
      <c r="DJ128" s="1075"/>
      <c r="DK128" s="1075"/>
      <c r="DL128" s="1075" t="s">
        <v>465</v>
      </c>
      <c r="DM128" s="1075"/>
      <c r="DN128" s="1075"/>
      <c r="DO128" s="1075"/>
      <c r="DP128" s="1075"/>
      <c r="DQ128" s="1075" t="s">
        <v>495</v>
      </c>
      <c r="DR128" s="1075"/>
      <c r="DS128" s="1075"/>
      <c r="DT128" s="1075"/>
      <c r="DU128" s="1075"/>
      <c r="DV128" s="1076" t="s">
        <v>465</v>
      </c>
      <c r="DW128" s="1076"/>
      <c r="DX128" s="1076"/>
      <c r="DY128" s="1076"/>
      <c r="DZ128" s="1077"/>
    </row>
    <row r="129" spans="1:131" s="230" customFormat="1" ht="26.25" customHeight="1" x14ac:dyDescent="0.25">
      <c r="A129" s="971" t="s">
        <v>110</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500</v>
      </c>
      <c r="X129" s="1108"/>
      <c r="Y129" s="1108"/>
      <c r="Z129" s="1109"/>
      <c r="AA129" s="995">
        <v>2941815</v>
      </c>
      <c r="AB129" s="996"/>
      <c r="AC129" s="996"/>
      <c r="AD129" s="996"/>
      <c r="AE129" s="997"/>
      <c r="AF129" s="998">
        <v>2964578</v>
      </c>
      <c r="AG129" s="996"/>
      <c r="AH129" s="996"/>
      <c r="AI129" s="996"/>
      <c r="AJ129" s="997"/>
      <c r="AK129" s="998">
        <v>3431377</v>
      </c>
      <c r="AL129" s="996"/>
      <c r="AM129" s="996"/>
      <c r="AN129" s="996"/>
      <c r="AO129" s="997"/>
      <c r="AP129" s="1110"/>
      <c r="AQ129" s="1111"/>
      <c r="AR129" s="1111"/>
      <c r="AS129" s="1111"/>
      <c r="AT129" s="1112"/>
      <c r="AU129" s="233"/>
      <c r="AV129" s="233"/>
      <c r="AW129" s="233"/>
      <c r="AX129" s="1102" t="s">
        <v>501</v>
      </c>
      <c r="AY129" s="960"/>
      <c r="AZ129" s="960"/>
      <c r="BA129" s="960"/>
      <c r="BB129" s="960"/>
      <c r="BC129" s="960"/>
      <c r="BD129" s="960"/>
      <c r="BE129" s="961"/>
      <c r="BF129" s="1103" t="s">
        <v>502</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1" t="s">
        <v>503</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504</v>
      </c>
      <c r="X130" s="1108"/>
      <c r="Y130" s="1108"/>
      <c r="Z130" s="1109"/>
      <c r="AA130" s="995">
        <v>105569</v>
      </c>
      <c r="AB130" s="996"/>
      <c r="AC130" s="996"/>
      <c r="AD130" s="996"/>
      <c r="AE130" s="997"/>
      <c r="AF130" s="998">
        <v>102154</v>
      </c>
      <c r="AG130" s="996"/>
      <c r="AH130" s="996"/>
      <c r="AI130" s="996"/>
      <c r="AJ130" s="997"/>
      <c r="AK130" s="998">
        <v>96160</v>
      </c>
      <c r="AL130" s="996"/>
      <c r="AM130" s="996"/>
      <c r="AN130" s="996"/>
      <c r="AO130" s="997"/>
      <c r="AP130" s="1110"/>
      <c r="AQ130" s="1111"/>
      <c r="AR130" s="1111"/>
      <c r="AS130" s="1111"/>
      <c r="AT130" s="1112"/>
      <c r="AU130" s="233"/>
      <c r="AV130" s="233"/>
      <c r="AW130" s="233"/>
      <c r="AX130" s="1102" t="s">
        <v>505</v>
      </c>
      <c r="AY130" s="960"/>
      <c r="AZ130" s="960"/>
      <c r="BA130" s="960"/>
      <c r="BB130" s="960"/>
      <c r="BC130" s="960"/>
      <c r="BD130" s="960"/>
      <c r="BE130" s="961"/>
      <c r="BF130" s="1138">
        <v>-2</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506</v>
      </c>
      <c r="X131" s="1145"/>
      <c r="Y131" s="1145"/>
      <c r="Z131" s="1146"/>
      <c r="AA131" s="1041">
        <v>2836246</v>
      </c>
      <c r="AB131" s="1023"/>
      <c r="AC131" s="1023"/>
      <c r="AD131" s="1023"/>
      <c r="AE131" s="1024"/>
      <c r="AF131" s="1022">
        <v>2862424</v>
      </c>
      <c r="AG131" s="1023"/>
      <c r="AH131" s="1023"/>
      <c r="AI131" s="1023"/>
      <c r="AJ131" s="1024"/>
      <c r="AK131" s="1022">
        <v>3335217</v>
      </c>
      <c r="AL131" s="1023"/>
      <c r="AM131" s="1023"/>
      <c r="AN131" s="1023"/>
      <c r="AO131" s="1024"/>
      <c r="AP131" s="1147"/>
      <c r="AQ131" s="1148"/>
      <c r="AR131" s="1148"/>
      <c r="AS131" s="1148"/>
      <c r="AT131" s="1149"/>
      <c r="AU131" s="233"/>
      <c r="AV131" s="233"/>
      <c r="AW131" s="233"/>
      <c r="AX131" s="1120" t="s">
        <v>507</v>
      </c>
      <c r="AY131" s="762"/>
      <c r="AZ131" s="762"/>
      <c r="BA131" s="762"/>
      <c r="BB131" s="762"/>
      <c r="BC131" s="762"/>
      <c r="BD131" s="762"/>
      <c r="BE131" s="1073"/>
      <c r="BF131" s="1121" t="s">
        <v>508</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7" t="s">
        <v>509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510</v>
      </c>
      <c r="W132" s="1131"/>
      <c r="X132" s="1131"/>
      <c r="Y132" s="1131"/>
      <c r="Z132" s="1132"/>
      <c r="AA132" s="1133">
        <v>-2.3007524699999999</v>
      </c>
      <c r="AB132" s="1134"/>
      <c r="AC132" s="1134"/>
      <c r="AD132" s="1134"/>
      <c r="AE132" s="1135"/>
      <c r="AF132" s="1136">
        <v>-2.1604066999999998</v>
      </c>
      <c r="AG132" s="1134"/>
      <c r="AH132" s="1134"/>
      <c r="AI132" s="1134"/>
      <c r="AJ132" s="1135"/>
      <c r="AK132" s="1136">
        <v>-1.67443378</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511</v>
      </c>
      <c r="W133" s="1114"/>
      <c r="X133" s="1114"/>
      <c r="Y133" s="1114"/>
      <c r="Z133" s="1115"/>
      <c r="AA133" s="1116">
        <v>-2.6</v>
      </c>
      <c r="AB133" s="1117"/>
      <c r="AC133" s="1117"/>
      <c r="AD133" s="1117"/>
      <c r="AE133" s="1118"/>
      <c r="AF133" s="1116">
        <v>-2.2999999999999998</v>
      </c>
      <c r="AG133" s="1117"/>
      <c r="AH133" s="1117"/>
      <c r="AI133" s="1117"/>
      <c r="AJ133" s="1118"/>
      <c r="AK133" s="1116">
        <v>-2</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iZqQadOMkMzpQ8+ub+YYuYiCMEjGSRziFlWxvEKRI3y1/n+ZMaj9kY55+rw4XjmvBJeGJtIKqFEjUL1op7N0g==" saltValue="OdffMTMCsn4/qEaf5zQ+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512</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lFEsdNVF144dCDUk85N2Kj1eN9gwM6r/1iBMGBZtNscRlzY5OJQ7GU9FCcxoHgL2mL4409NhitANwmAird6Swg==" saltValue="qCHPC1wBLYU66dnjadmLQ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F4/XgiMKhOnrgTv5oE5He29OOePIojqNRgWNs1WRpm5KnrMXTFFOQHvkFcWOVS2fr1ILYB3ErakV3l/qimL+rA==" saltValue="geqx4E+E3g2UTQCRHa6L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515</v>
      </c>
      <c r="AP7" s="272"/>
      <c r="AQ7" s="273" t="s">
        <v>516</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517</v>
      </c>
      <c r="AQ8" s="279" t="s">
        <v>518</v>
      </c>
      <c r="AR8" s="280" t="s">
        <v>519</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520</v>
      </c>
      <c r="AL9" s="1154"/>
      <c r="AM9" s="1154"/>
      <c r="AN9" s="1155"/>
      <c r="AO9" s="281">
        <v>834181</v>
      </c>
      <c r="AP9" s="281">
        <v>191722</v>
      </c>
      <c r="AQ9" s="282">
        <v>202156</v>
      </c>
      <c r="AR9" s="283">
        <v>-5.2</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521</v>
      </c>
      <c r="AL10" s="1154"/>
      <c r="AM10" s="1154"/>
      <c r="AN10" s="1155"/>
      <c r="AO10" s="284" t="s">
        <v>522</v>
      </c>
      <c r="AP10" s="284" t="s">
        <v>522</v>
      </c>
      <c r="AQ10" s="285">
        <v>28749</v>
      </c>
      <c r="AR10" s="286" t="s">
        <v>522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523</v>
      </c>
      <c r="AL11" s="1154"/>
      <c r="AM11" s="1154"/>
      <c r="AN11" s="1155"/>
      <c r="AO11" s="284" t="s">
        <v>522</v>
      </c>
      <c r="AP11" s="284" t="s">
        <v>522</v>
      </c>
      <c r="AQ11" s="285">
        <v>267</v>
      </c>
      <c r="AR11" s="286" t="s">
        <v>522</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524</v>
      </c>
      <c r="AL12" s="1154"/>
      <c r="AM12" s="1154"/>
      <c r="AN12" s="1155"/>
      <c r="AO12" s="284" t="s">
        <v>522</v>
      </c>
      <c r="AP12" s="284" t="s">
        <v>522</v>
      </c>
      <c r="AQ12" s="285" t="s">
        <v>522</v>
      </c>
      <c r="AR12" s="286" t="s">
        <v>522</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525</v>
      </c>
      <c r="AL13" s="1154"/>
      <c r="AM13" s="1154"/>
      <c r="AN13" s="1155"/>
      <c r="AO13" s="284">
        <v>23515</v>
      </c>
      <c r="AP13" s="284">
        <v>5405</v>
      </c>
      <c r="AQ13" s="285">
        <v>7660</v>
      </c>
      <c r="AR13" s="286">
        <v>-29.4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526</v>
      </c>
      <c r="AL14" s="1154"/>
      <c r="AM14" s="1154"/>
      <c r="AN14" s="1155"/>
      <c r="AO14" s="284" t="s">
        <v>522</v>
      </c>
      <c r="AP14" s="284" t="s">
        <v>522</v>
      </c>
      <c r="AQ14" s="285">
        <v>3562</v>
      </c>
      <c r="AR14" s="286" t="s">
        <v>522</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527</v>
      </c>
      <c r="AL15" s="1157"/>
      <c r="AM15" s="1157"/>
      <c r="AN15" s="1158"/>
      <c r="AO15" s="284">
        <v>-78433</v>
      </c>
      <c r="AP15" s="284">
        <v>-18026</v>
      </c>
      <c r="AQ15" s="285">
        <v>-14691</v>
      </c>
      <c r="AR15" s="286">
        <v>22.7</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191</v>
      </c>
      <c r="AL16" s="1157"/>
      <c r="AM16" s="1157"/>
      <c r="AN16" s="1158"/>
      <c r="AO16" s="284">
        <v>779263</v>
      </c>
      <c r="AP16" s="284">
        <v>179100</v>
      </c>
      <c r="AQ16" s="285">
        <v>227703</v>
      </c>
      <c r="AR16" s="286">
        <v>-21.3</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532</v>
      </c>
      <c r="AL21" s="1160"/>
      <c r="AM21" s="1160"/>
      <c r="AN21" s="1161"/>
      <c r="AO21" s="297">
        <v>18.16</v>
      </c>
      <c r="AP21" s="298">
        <v>19.649999999999999</v>
      </c>
      <c r="AQ21" s="299">
        <v>-1.49</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533</v>
      </c>
      <c r="AL22" s="1160"/>
      <c r="AM22" s="1160"/>
      <c r="AN22" s="1161"/>
      <c r="AO22" s="302">
        <v>96.4</v>
      </c>
      <c r="AP22" s="303">
        <v>95</v>
      </c>
      <c r="AQ22" s="304">
        <v>1.4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50" t="s">
        <v>534</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2.75" x14ac:dyDescent="0.25">
      <c r="A27" s="309"/>
      <c r="AO27" s="262"/>
      <c r="AP27" s="262"/>
      <c r="AQ27" s="262"/>
      <c r="AR27" s="262"/>
      <c r="AS27" s="262"/>
      <c r="AT27" s="262"/>
    </row>
    <row r="28" spans="1:46" ht="16.149999999999999" x14ac:dyDescent="0.2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515</v>
      </c>
      <c r="AP30" s="272"/>
      <c r="AQ30" s="273" t="s">
        <v>516</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517</v>
      </c>
      <c r="AQ31" s="279" t="s">
        <v>518</v>
      </c>
      <c r="AR31" s="280" t="s">
        <v>519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537</v>
      </c>
      <c r="AL32" s="1168"/>
      <c r="AM32" s="1168"/>
      <c r="AN32" s="1169"/>
      <c r="AO32" s="312" t="s">
        <v>522</v>
      </c>
      <c r="AP32" s="312" t="s">
        <v>522</v>
      </c>
      <c r="AQ32" s="313">
        <v>121678</v>
      </c>
      <c r="AR32" s="314" t="s">
        <v>522</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538</v>
      </c>
      <c r="AL33" s="1168"/>
      <c r="AM33" s="1168"/>
      <c r="AN33" s="1169"/>
      <c r="AO33" s="312" t="s">
        <v>522</v>
      </c>
      <c r="AP33" s="312" t="s">
        <v>522</v>
      </c>
      <c r="AQ33" s="313" t="s">
        <v>522</v>
      </c>
      <c r="AR33" s="314" t="s">
        <v>522</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539</v>
      </c>
      <c r="AL34" s="1168"/>
      <c r="AM34" s="1168"/>
      <c r="AN34" s="1169"/>
      <c r="AO34" s="312" t="s">
        <v>522</v>
      </c>
      <c r="AP34" s="312" t="s">
        <v>522</v>
      </c>
      <c r="AQ34" s="313" t="s">
        <v>522</v>
      </c>
      <c r="AR34" s="314" t="s">
        <v>522</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540</v>
      </c>
      <c r="AL35" s="1168"/>
      <c r="AM35" s="1168"/>
      <c r="AN35" s="1169"/>
      <c r="AO35" s="312">
        <v>40314</v>
      </c>
      <c r="AP35" s="312">
        <v>9265</v>
      </c>
      <c r="AQ35" s="313">
        <v>32449</v>
      </c>
      <c r="AR35" s="314">
        <v>-71.400000000000006</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541</v>
      </c>
      <c r="AL36" s="1168"/>
      <c r="AM36" s="1168"/>
      <c r="AN36" s="1169"/>
      <c r="AO36" s="312" t="s">
        <v>522</v>
      </c>
      <c r="AP36" s="312" t="s">
        <v>522</v>
      </c>
      <c r="AQ36" s="313">
        <v>2852</v>
      </c>
      <c r="AR36" s="314" t="s">
        <v>522</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542</v>
      </c>
      <c r="AL37" s="1168"/>
      <c r="AM37" s="1168"/>
      <c r="AN37" s="1169"/>
      <c r="AO37" s="312" t="s">
        <v>522</v>
      </c>
      <c r="AP37" s="312" t="s">
        <v>522</v>
      </c>
      <c r="AQ37" s="313">
        <v>591</v>
      </c>
      <c r="AR37" s="314" t="s">
        <v>522</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543</v>
      </c>
      <c r="AL38" s="1171"/>
      <c r="AM38" s="1171"/>
      <c r="AN38" s="1172"/>
      <c r="AO38" s="315" t="s">
        <v>522</v>
      </c>
      <c r="AP38" s="315" t="s">
        <v>522</v>
      </c>
      <c r="AQ38" s="316">
        <v>14</v>
      </c>
      <c r="AR38" s="304" t="s">
        <v>522</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544</v>
      </c>
      <c r="AL39" s="1171"/>
      <c r="AM39" s="1171"/>
      <c r="AN39" s="1172"/>
      <c r="AO39" s="312" t="s">
        <v>522</v>
      </c>
      <c r="AP39" s="312" t="s">
        <v>522</v>
      </c>
      <c r="AQ39" s="313">
        <v>-2546</v>
      </c>
      <c r="AR39" s="314" t="s">
        <v>522</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545</v>
      </c>
      <c r="AL40" s="1168"/>
      <c r="AM40" s="1168"/>
      <c r="AN40" s="1169"/>
      <c r="AO40" s="312">
        <v>-96160</v>
      </c>
      <c r="AP40" s="312">
        <v>-22101</v>
      </c>
      <c r="AQ40" s="313">
        <v>-115284</v>
      </c>
      <c r="AR40" s="314">
        <v>-80.8</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304</v>
      </c>
      <c r="AL41" s="1174"/>
      <c r="AM41" s="1174"/>
      <c r="AN41" s="1175"/>
      <c r="AO41" s="312">
        <v>-55846</v>
      </c>
      <c r="AP41" s="312">
        <v>-12835</v>
      </c>
      <c r="AQ41" s="313">
        <v>39754</v>
      </c>
      <c r="AR41" s="314">
        <v>-132.30000000000001</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515</v>
      </c>
      <c r="AN49" s="1164" t="s">
        <v>549</v>
      </c>
      <c r="AO49" s="1165"/>
      <c r="AP49" s="1165"/>
      <c r="AQ49" s="1165"/>
      <c r="AR49" s="1166"/>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550</v>
      </c>
      <c r="AO50" s="329" t="s">
        <v>551</v>
      </c>
      <c r="AP50" s="330" t="s">
        <v>552</v>
      </c>
      <c r="AQ50" s="331" t="s">
        <v>553</v>
      </c>
      <c r="AR50" s="332" t="s">
        <v>554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771274</v>
      </c>
      <c r="AN51" s="334">
        <v>166546</v>
      </c>
      <c r="AO51" s="335">
        <v>24.8</v>
      </c>
      <c r="AP51" s="336">
        <v>228215</v>
      </c>
      <c r="AQ51" s="337">
        <v>-14.8</v>
      </c>
      <c r="AR51" s="338">
        <v>39.6</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729868</v>
      </c>
      <c r="AN52" s="342">
        <v>157605</v>
      </c>
      <c r="AO52" s="343">
        <v>18.100000000000001</v>
      </c>
      <c r="AP52" s="344">
        <v>117571</v>
      </c>
      <c r="AQ52" s="345">
        <v>10.5</v>
      </c>
      <c r="AR52" s="346">
        <v>7.6</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1450755</v>
      </c>
      <c r="AN53" s="334">
        <v>320396</v>
      </c>
      <c r="AO53" s="335">
        <v>92.4</v>
      </c>
      <c r="AP53" s="336">
        <v>264232</v>
      </c>
      <c r="AQ53" s="337">
        <v>15.8</v>
      </c>
      <c r="AR53" s="338">
        <v>76.599999999999994</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1105504</v>
      </c>
      <c r="AN54" s="342">
        <v>244148</v>
      </c>
      <c r="AO54" s="343">
        <v>54.9</v>
      </c>
      <c r="AP54" s="344">
        <v>133959</v>
      </c>
      <c r="AQ54" s="345">
        <v>13.9</v>
      </c>
      <c r="AR54" s="346">
        <v>41</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1411290</v>
      </c>
      <c r="AN55" s="334">
        <v>317358</v>
      </c>
      <c r="AO55" s="335">
        <v>-0.9</v>
      </c>
      <c r="AP55" s="336">
        <v>263613</v>
      </c>
      <c r="AQ55" s="337">
        <v>-0.2</v>
      </c>
      <c r="AR55" s="338">
        <v>-0.7</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1151339</v>
      </c>
      <c r="AN56" s="342">
        <v>258902</v>
      </c>
      <c r="AO56" s="343">
        <v>6</v>
      </c>
      <c r="AP56" s="344">
        <v>128823</v>
      </c>
      <c r="AQ56" s="345">
        <v>-3.8</v>
      </c>
      <c r="AR56" s="346">
        <v>9.8000000000000007</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1832345</v>
      </c>
      <c r="AN57" s="334">
        <v>418917</v>
      </c>
      <c r="AO57" s="335">
        <v>32</v>
      </c>
      <c r="AP57" s="336">
        <v>330026</v>
      </c>
      <c r="AQ57" s="337">
        <v>25.2</v>
      </c>
      <c r="AR57" s="338">
        <v>6.8</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1557517</v>
      </c>
      <c r="AN58" s="342">
        <v>356085</v>
      </c>
      <c r="AO58" s="343">
        <v>37.5</v>
      </c>
      <c r="AP58" s="344">
        <v>141075</v>
      </c>
      <c r="AQ58" s="345">
        <v>9.5</v>
      </c>
      <c r="AR58" s="346">
        <v>28</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805272</v>
      </c>
      <c r="AN59" s="334">
        <v>185077</v>
      </c>
      <c r="AO59" s="335">
        <v>-55.8</v>
      </c>
      <c r="AP59" s="336">
        <v>278179</v>
      </c>
      <c r="AQ59" s="337">
        <v>-15.7</v>
      </c>
      <c r="AR59" s="338">
        <v>-40.1</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500300</v>
      </c>
      <c r="AN60" s="342">
        <v>114985</v>
      </c>
      <c r="AO60" s="343">
        <v>-67.7</v>
      </c>
      <c r="AP60" s="344">
        <v>122182</v>
      </c>
      <c r="AQ60" s="345">
        <v>-13.4</v>
      </c>
      <c r="AR60" s="346">
        <v>-54.3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1254187</v>
      </c>
      <c r="AN61" s="349">
        <v>281659</v>
      </c>
      <c r="AO61" s="350">
        <v>18.5</v>
      </c>
      <c r="AP61" s="351">
        <v>272853</v>
      </c>
      <c r="AQ61" s="352">
        <v>2.1</v>
      </c>
      <c r="AR61" s="338">
        <v>16.399999999999999</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1008906</v>
      </c>
      <c r="AN62" s="342">
        <v>226345</v>
      </c>
      <c r="AO62" s="343">
        <v>9.8000000000000007</v>
      </c>
      <c r="AP62" s="344">
        <v>128722</v>
      </c>
      <c r="AQ62" s="345">
        <v>3.3</v>
      </c>
      <c r="AR62" s="346">
        <v>6.5</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TQWHy/+dnSy3paNoCg/zYr3xrynEOlMedKKTpF3YvI85QgHtwpc8swRaA+IgpxDP3Sj8CKTVyoX+JpEXoEaNCQ==" saltValue="CvD2n+8T2fLysdK8WiQH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563</v>
      </c>
    </row>
    <row r="120" spans="125:125" ht="13.5" hidden="1" customHeight="1" x14ac:dyDescent="0.25"/>
    <row r="121" spans="125:125" ht="13.5" hidden="1" customHeight="1" x14ac:dyDescent="0.25">
      <c r="DU121" s="259"/>
    </row>
  </sheetData>
  <sheetProtection algorithmName="SHA-512" hashValue="og0yrx0WPqoD10YTn3udQo4IpSpSpeeg4r05oZYRyQrJeJ6YuRZcDLozIjnnxPogZLGKZX5J+8So5kBIbu1fCQ==" saltValue="WHTLvAZiOwapnJ87aNAX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564</v>
      </c>
    </row>
  </sheetData>
  <sheetProtection algorithmName="SHA-512" hashValue="Ztm3dNrKr+E8ANyYnRj+ukpGbmGGn4VYzDtOUXUmdLgAxw5wEiQKet6UVysLz4kLV+HPhc4r6cQo0IM1vzTkSA==" saltValue="f+RfHGTEi58QWHmzeP7c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565</v>
      </c>
      <c r="G46" s="8" t="s">
        <v>566</v>
      </c>
      <c r="H46" s="8" t="s">
        <v>567</v>
      </c>
      <c r="I46" s="8" t="s">
        <v>568</v>
      </c>
      <c r="J46" s="9" t="s">
        <v>569</v>
      </c>
    </row>
    <row r="47" spans="2:10" ht="57.75" customHeight="1" x14ac:dyDescent="0.25">
      <c r="B47" s="10"/>
      <c r="C47" s="1176" t="s">
        <v>3</v>
      </c>
      <c r="D47" s="1176"/>
      <c r="E47" s="1177"/>
      <c r="F47" s="11">
        <v>162.01</v>
      </c>
      <c r="G47" s="12">
        <v>182.58</v>
      </c>
      <c r="H47" s="12">
        <v>201.85</v>
      </c>
      <c r="I47" s="12">
        <v>223.95</v>
      </c>
      <c r="J47" s="13">
        <v>227.65</v>
      </c>
    </row>
    <row r="48" spans="2:10" ht="57.75" customHeight="1" x14ac:dyDescent="0.25">
      <c r="B48" s="14"/>
      <c r="C48" s="1178" t="s">
        <v>4</v>
      </c>
      <c r="D48" s="1178"/>
      <c r="E48" s="1179"/>
      <c r="F48" s="15">
        <v>7.99</v>
      </c>
      <c r="G48" s="16">
        <v>8.5</v>
      </c>
      <c r="H48" s="16">
        <v>9.89</v>
      </c>
      <c r="I48" s="16">
        <v>10.63</v>
      </c>
      <c r="J48" s="17">
        <v>8.2200000000000006</v>
      </c>
    </row>
    <row r="49" spans="2:10" ht="57.75" customHeight="1" thickBot="1" x14ac:dyDescent="0.3">
      <c r="B49" s="18"/>
      <c r="C49" s="1180" t="s">
        <v>5</v>
      </c>
      <c r="D49" s="1180"/>
      <c r="E49" s="1181"/>
      <c r="F49" s="19">
        <v>21.99</v>
      </c>
      <c r="G49" s="20">
        <v>29.47</v>
      </c>
      <c r="H49" s="20">
        <v>25.57</v>
      </c>
      <c r="I49" s="20">
        <v>24.47</v>
      </c>
      <c r="J49" s="21">
        <v>33.200000000000003</v>
      </c>
    </row>
    <row r="50" spans="2:10" ht="12.75" x14ac:dyDescent="0.25"/>
  </sheetData>
  <sheetProtection algorithmName="SHA-512" hashValue="FFWQ4KwIa2nTo4lt9zi0oDEidCaDsF4i+6cEdGbGbQ5BV8iuADVC9798hHfZcLycwMRaAkWp1XEhy1CRIkkUjw==" saltValue="fm+9ckcP0C5GQO9kj1W6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dcterms:created xsi:type="dcterms:W3CDTF">2024-03-14T02:13:31Z</dcterms:created>
  <dcterms:modified xsi:type="dcterms:W3CDTF">2024-09-30T04:08:23Z</dcterms:modified>
  <cp:category/>
</cp:coreProperties>
</file>