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35EE6DB9-7310-4284-AC42-CE833DBE791C}" xr6:coauthVersionLast="36" xr6:coauthVersionMax="45" xr10:uidLastSave="{00000000-0000-0000-0000-000000000000}"/>
  <bookViews>
    <workbookView xWindow="0" yWindow="0" windowWidth="15165" windowHeight="7673"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E37" i="10"/>
  <c r="AM37" i="10"/>
  <c r="C37" i="10"/>
  <c r="U34" i="10" s="1"/>
  <c r="U35" i="10" s="1"/>
  <c r="U36" i="10" s="1"/>
  <c r="U37" i="10" s="1"/>
  <c r="CO36" i="10"/>
  <c r="BW36" i="10"/>
  <c r="BE36" i="10"/>
  <c r="AM36" i="10"/>
  <c r="C36" i="10"/>
  <c r="BW35" i="10"/>
  <c r="C35" i="10"/>
  <c r="CO34" i="10"/>
  <c r="CO35" i="10" s="1"/>
  <c r="BW34" i="10"/>
  <c r="C34" i="10"/>
  <c r="AM34" i="10" l="1"/>
  <c r="AM35" i="10" s="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<sst xmlns="http://schemas.openxmlformats.org/spreadsheetml/2006/main" count="1099" uniqueCount="610">
  <si>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</si>
  <si>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</si>
  <si>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</si>
  <si>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</si>
  <si>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</si>
  <si>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</si>
  <si>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</si>
  <si>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</si>
  <si>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</si>
  <si>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</si>
  <si>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</si>
  <si>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</si>
  <si>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</si>
  <si>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</si>
  <si>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</si>
  <si>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</si>
  <si>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</si>
  <si>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</si>
  <si>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</si>
  <si>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</si>
  <si>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</si>
  <si>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</si>
  <si>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</si>
  <si>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</si>
  <si>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</si>
  <si>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</si>
  <si>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</si>
  <si>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</si>
  <si>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</si>
  <si>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</si>
  <si>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</si>
  <si>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</si>
  <si>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</si>
  <si>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</si>
  <si>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</si>
  <si>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</si>
  <si>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</si>
  <si>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</si>
  <si>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</si>
  <si>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</si>
  <si>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</si>
  <si>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</si>
  <si>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</si>
  <si>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</si>
  <si>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</si>
  <si>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</si>
  <si>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</si>
  <si>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</si>
  <si>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</si>
  <si>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</si>
  <si>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</si>
  <si>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</si>
  <si>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</si>
  <si>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</si>
  <si>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</si>
  <si>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</si>
  <si>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</si>
  <si>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</si>
  <si>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</si>
  <si>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</si>
  <si>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</si>
  <si>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</si>
  <si>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</si>
  <si>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</si>
  <si>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</si>
  <si>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</si>
  <si>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</si>
  <si>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</si>
  <si>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</si>
  <si>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</si>
  <si>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</si>
  <si>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</si>
  <si>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</si>
  <si>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</si>
  <si>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</si>
  <si>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</si>
  <si>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</si>
  <si>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</si>
  <si>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</si>
  <si>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</si>
  <si>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</si>
  <si>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</si>
  <si>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</si>
  <si>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</si>
  <si>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</si>
  <si>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</si>
  <si>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</si>
  <si>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</si>
  <si>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</si>
  <si>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</si>
  <si>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</si>
  <si>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</si>
  <si>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</si>
  <si>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</si>
  <si>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</si>
  <si>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</si>
  <si>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</si>
  <si>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</si>
  <si>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</si>
  <si>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</si>
  <si>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関川村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</si>
  <si>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</si>
  <si>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</si>
  <si>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</si>
  <si>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</si>
  <si>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</si>
  <si>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</si>
  <si>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</si>
  <si>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</si>
  <si>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</si>
  <si>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</si>
  <si>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</si>
  <si>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</si>
  <si>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</si>
  <si>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</si>
  <si>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</si>
  <si>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</si>
  <si>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</si>
  <si>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</si>
  <si>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</si>
  <si>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</si>
  <si>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</si>
  <si>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</si>
  <si>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</si>
  <si>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</si>
  <si>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</si>
  <si>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</si>
  <si>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</si>
  <si>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</si>
  <si>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</si>
  <si>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</si>
  <si>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</si>
  <si>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</si>
  <si>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</si>
  <si>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</si>
  <si>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</si>
  <si>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</si>
  <si>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</si>
  <si>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</si>
  <si>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</si>
  <si>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</si>
  <si>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</si>
  <si>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</si>
  <si>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</si>
  <si>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</si>
  <si>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</si>
  <si>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</si>
  <si>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</si>
  <si>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</si>
  <si>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</si>
  <si>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</si>
  <si>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</si>
  <si>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</si>
  <si>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</si>
  <si>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</si>
  <si>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</si>
  <si>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</si>
  <si>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</si>
  <si>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</si>
  <si>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</si>
  <si>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</si>
  <si>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</si>
  <si>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</si>
  <si>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</si>
  <si>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</si>
  <si>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</si>
  <si>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</si>
  <si>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</si>
  <si>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</si>
  <si>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</si>
  <si>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</si>
  <si>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</si>
  <si>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</si>
  <si>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</si>
  <si>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</si>
  <si>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</si>
  <si>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</si>
  <si>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</si>
  <si>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</si>
  <si>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</si>
  <si>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</si>
  <si>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</si>
  <si>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</si>
  <si>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</si>
  <si>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</si>
  <si>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</si>
  <si>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</si>
  <si>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</si>
  <si>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</si>
  <si>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</si>
  <si>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</si>
  <si>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</si>
  <si>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</si>
  <si>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</si>
  <si>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</si>
  <si>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</si>
  <si>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</si>
  <si>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</si>
  <si>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</si>
  <si>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</si>
  <si>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</si>
  <si>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</si>
  <si>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</si>
  <si>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</si>
  <si>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</si>
  <si>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</si>
  <si>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</si>
  <si>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</si>
  <si>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</si>
  <si>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</si>
  <si>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</si>
  <si>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</si>
  <si>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</si>
  <si>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</si>
  <si>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</si>
  <si>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</si>
  <si>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</si>
  <si>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</si>
  <si>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新潟県関川村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</si>
  <si>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</si>
  <si>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</si>
  <si>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</si>
  <si>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</si>
  <si>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</si>
  <si>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</si>
  <si>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</si>
  <si>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</si>
  <si>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</si>
  <si>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</si>
  <si>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</si>
  <si>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</si>
  <si>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</si>
  <si>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</si>
  <si>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</si>
  <si>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</si>
  <si>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</si>
  <si>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</si>
  <si>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</si>
  <si>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</si>
  <si>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</si>
  <si>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</si>
  <si>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</si>
  <si>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</si>
  <si>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</si>
  <si>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</si>
  <si>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</si>
  <si>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</si>
  <si>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</si>
  <si>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</si>
  <si>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</si>
  <si>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</si>
  <si>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</si>
  <si>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</si>
  <si>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</si>
  <si>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</si>
  <si>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</si>
  <si>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</si>
  <si>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</si>
  <si>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</si>
  <si>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</si>
  <si>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</si>
  <si>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</si>
  <si>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</si>
  <si>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</si>
  <si>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</si>
  <si>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</si>
  <si>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</si>
  <si>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</si>
  <si>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</si>
  <si>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</si>
  <si>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</si>
  <si>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</si>
  <si>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</si>
  <si>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</si>
  <si>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</si>
  <si>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</si>
  <si>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</si>
  <si>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</si>
  <si>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</si>
  <si>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</si>
  <si>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</si>
  <si>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</si>
  <si>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</si>
  <si>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</si>
  <si>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</si>
  <si>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</si>
  <si>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</si>
  <si>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</si>
  <si>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</si>
  <si>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</si>
  <si>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</si>
  <si>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</si>
  <si>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</si>
  <si>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</si>
  <si>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</si>
  <si>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</si>
  <si>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</si>
  <si>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</si>
  <si>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</si>
  <si>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</si>
  <si>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</si>
  <si>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</si>
  <si>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</si>
  <si>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</si>
  <si>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</si>
  <si>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</si>
  <si>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</si>
  <si>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</si>
  <si>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</si>
  <si>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</si>
  <si>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</si>
  <si>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</si>
  <si>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</si>
  <si>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</si>
  <si>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</si>
  <si>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</si>
  <si>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</si>
  <si>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</si>
  <si>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</si>
  <si>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</si>
  <si>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</si>
  <si>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</si>
  <si>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</si>
  <si>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</si>
  <si>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</si>
  <si>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</si>
  <si>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</si>
  <si>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</si>
  <si>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</si>
  <si>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</si>
  <si>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</si>
  <si>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</si>
  <si>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</si>
  <si>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</si>
  <si>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</si>
  <si>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</si>
  <si>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</si>
  <si>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</si>
  <si>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</si>
  <si>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</si>
  <si>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</si>
  <si>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</si>
  <si>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</si>
  <si>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</si>
  <si>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</si>
  <si>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</si>
  <si>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</si>
  <si>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</si>
  <si>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</si>
  <si>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</si>
  <si>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</si>
  <si>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</si>
  <si>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</si>
  <si>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</si>
  <si>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</si>
  <si>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</si>
  <si>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</si>
  <si>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</si>
  <si>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</si>
  <si>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</si>
  <si>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</si>
  <si>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</si>
  <si>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</si>
  <si>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</si>
  <si>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</si>
  <si>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</si>
  <si>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</si>
  <si>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</si>
  <si>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</si>
  <si>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</si>
  <si>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</si>
  <si>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</si>
  <si>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新潟県関川村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</si>
  <si>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</si>
  <si>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</si>
  <si>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</si>
  <si>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</si>
  <si>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</si>
  <si>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</si>
  <si>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</si>
  <si>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</si>
  <si>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</si>
  <si>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</si>
  <si>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</si>
  <si>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</si>
  <si>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</si>
  <si>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</si>
  <si>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</si>
  <si>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</si>
  <si>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</si>
  <si>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</si>
  <si>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</si>
  <si>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</si>
  <si>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</si>
  <si>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</si>
  <si>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</si>
  <si>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</si>
  <si>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</si>
  <si>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</si>
  <si>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</si>
  <si>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</si>
  <si>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</si>
  <si>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</si>
  <si>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</si>
  <si>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</si>
  <si>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</si>
  <si>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</si>
  <si>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国民健康保険関川診療所特別会計</t>
    <phoneticPr fontId="5"/>
  </si>
  <si>
    <t>介護保険事業特別会計</t>
    <phoneticPr fontId="5"/>
  </si>
  <si>
    <t>後期高齢者医療特別会計</t>
    <phoneticPr fontId="5"/>
  </si>
  <si>
    <t>下水道事業会計</t>
    <phoneticPr fontId="5"/>
  </si>
  <si>
    <t>法適用企業</t>
    <phoneticPr fontId="5"/>
  </si>
  <si>
    <t>簡易水道事業会計</t>
    <phoneticPr fontId="5"/>
  </si>
  <si>
    <t>村有温泉特別会計</t>
    <phoneticPr fontId="5"/>
  </si>
  <si>
    <t>法非適用企業</t>
    <phoneticPr fontId="5"/>
  </si>
  <si>
    <t>宅地等造成特別会計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</si>
  <si>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</si>
  <si>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</si>
  <si>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</si>
  <si>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</si>
  <si>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</si>
  <si>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</si>
  <si>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</si>
  <si>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</si>
  <si>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</si>
  <si>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</si>
  <si>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</si>
  <si>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</si>
  <si>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</si>
  <si>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</si>
  <si>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</si>
  <si>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</si>
  <si>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</si>
  <si>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</si>
  <si>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</si>
  <si>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</si>
  <si>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</si>
  <si>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</si>
  <si>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</si>
  <si>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</si>
  <si>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</si>
  <si>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</si>
  <si>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</si>
  <si>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</si>
  <si>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</si>
  <si>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</si>
  <si>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</si>
  <si>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</si>
  <si>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</si>
  <si>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</si>
  <si>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</si>
  <si>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</si>
  <si>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</si>
  <si>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</si>
  <si>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</si>
  <si>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</si>
  <si>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</si>
  <si>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</si>
  <si>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</si>
  <si>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</si>
  <si>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</si>
  <si>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</si>
  <si>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</si>
  <si>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</si>
  <si>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</si>
  <si>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</si>
  <si>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</si>
  <si>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</si>
  <si>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</si>
  <si>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</si>
  <si>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</si>
  <si>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</si>
  <si>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</si>
  <si>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</si>
  <si>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</si>
  <si>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</si>
  <si>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</si>
  <si>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</si>
  <si>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</si>
  <si>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</si>
  <si>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</si>
  <si>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</si>
  <si>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</si>
  <si>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</si>
  <si>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</si>
  <si>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</si>
  <si>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</si>
  <si>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</si>
  <si>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</si>
  <si>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</si>
  <si>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</si>
  <si>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</si>
  <si>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</si>
  <si>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</si>
  <si>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</si>
  <si>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</si>
  <si>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</si>
  <si>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</si>
  <si>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</si>
  <si>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</si>
  <si>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</si>
  <si>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</si>
  <si>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</si>
  <si>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</si>
  <si>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</si>
  <si>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</si>
  <si>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</si>
  <si>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</si>
  <si>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</si>
  <si>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</si>
  <si>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</si>
  <si>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</si>
  <si>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</si>
  <si>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</si>
  <si>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</si>
  <si>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</si>
  <si>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</si>
  <si>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</si>
  <si>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</si>
  <si>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</si>
  <si>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</si>
  <si>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</si>
  <si>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</si>
  <si>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</si>
  <si>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</si>
  <si>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</si>
  <si>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</si>
  <si>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</si>
  <si>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</si>
  <si>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</si>
  <si>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</si>
  <si>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</si>
  <si>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</si>
  <si>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</si>
  <si>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</si>
  <si>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</si>
  <si>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</si>
  <si>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</si>
  <si>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</si>
  <si>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</si>
  <si>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</si>
  <si>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</si>
  <si>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</si>
  <si>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</si>
  <si>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</si>
  <si>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</si>
  <si>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</si>
  <si>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</si>
  <si>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</si>
  <si>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</si>
  <si>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</si>
  <si>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</si>
  <si>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</si>
  <si>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</si>
  <si>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</si>
  <si>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</si>
  <si>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</si>
  <si>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</si>
  <si>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</si>
  <si>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</si>
  <si>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</si>
  <si>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</si>
  <si>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0.98</t>
  </si>
  <si>
    <t>▲ 0.02</t>
  </si>
  <si>
    <t>▲ 0.22</t>
  </si>
  <si>
    <t>一般会計</t>
  </si>
  <si>
    <t>簡易水道事業会計</t>
  </si>
  <si>
    <t>下水道事業会計</t>
  </si>
  <si>
    <t>介護保険事業特別会計</t>
  </si>
  <si>
    <t>国民健康保険関川診療所特別会計</t>
  </si>
  <si>
    <t>国民健康保険事業特別会計</t>
  </si>
  <si>
    <t>宅地等造成特別会計</t>
  </si>
  <si>
    <t>村有温泉特別会計</t>
  </si>
  <si>
    <t>その他会計（赤字）</t>
  </si>
  <si>
    <t>その他会計（黒字）</t>
  </si>
  <si>
    <t>（百万円）</t>
    <phoneticPr fontId="5"/>
  </si>
  <si>
    <t>H30</t>
    <phoneticPr fontId="5"/>
  </si>
  <si>
    <t>R01</t>
    <phoneticPr fontId="5"/>
  </si>
  <si>
    <t>R02</t>
    <phoneticPr fontId="5"/>
  </si>
  <si>
    <t>R03</t>
    <phoneticPr fontId="5"/>
  </si>
  <si>
    <t>R04</t>
    <phoneticPr fontId="5"/>
  </si>
  <si>
    <t xml:space="preserve">  </t>
    <phoneticPr fontId="2"/>
  </si>
  <si>
    <t>新潟県総合事務組合【一般会計】</t>
    <rPh sb="0" eb="3">
      <t>ニイガタケン</t>
    </rPh>
    <rPh sb="3" eb="5">
      <t>ソウゴウ</t>
    </rPh>
    <rPh sb="5" eb="7">
      <t>ジム</t>
    </rPh>
    <rPh sb="7" eb="9">
      <t>クミアイ</t>
    </rPh>
    <rPh sb="10" eb="12">
      <t>イッパン</t>
    </rPh>
    <rPh sb="12" eb="14">
      <t>カイケイ</t>
    </rPh>
    <phoneticPr fontId="2"/>
  </si>
  <si>
    <t>新潟県総合事務組合【職員退職手当支給事業特別会計】</t>
    <rPh sb="0" eb="3">
      <t>ニイガタケン</t>
    </rPh>
    <rPh sb="3" eb="5">
      <t>ソウゴウ</t>
    </rPh>
    <rPh sb="5" eb="7">
      <t>ジム</t>
    </rPh>
    <rPh sb="7" eb="9">
      <t>クミアイ</t>
    </rPh>
    <rPh sb="10" eb="12">
      <t>ショクイン</t>
    </rPh>
    <rPh sb="12" eb="14">
      <t>タイショク</t>
    </rPh>
    <rPh sb="14" eb="16">
      <t>テアテ</t>
    </rPh>
    <rPh sb="16" eb="18">
      <t>シキュウ</t>
    </rPh>
    <rPh sb="18" eb="20">
      <t>ジギョウ</t>
    </rPh>
    <rPh sb="20" eb="22">
      <t>トクベツ</t>
    </rPh>
    <rPh sb="22" eb="24">
      <t>カイケイ</t>
    </rPh>
    <phoneticPr fontId="2"/>
  </si>
  <si>
    <t>新潟県総合事務組合【消防団等公務災害補償等事業特別会計】</t>
    <rPh sb="0" eb="3">
      <t>ニイガタケン</t>
    </rPh>
    <rPh sb="3" eb="5">
      <t>ソウゴウ</t>
    </rPh>
    <rPh sb="5" eb="7">
      <t>ジム</t>
    </rPh>
    <rPh sb="7" eb="9">
      <t>クミアイ</t>
    </rPh>
    <rPh sb="10" eb="13">
      <t>ショウボウダン</t>
    </rPh>
    <rPh sb="13" eb="14">
      <t>トウ</t>
    </rPh>
    <rPh sb="14" eb="16">
      <t>コウム</t>
    </rPh>
    <rPh sb="16" eb="18">
      <t>サイガイ</t>
    </rPh>
    <rPh sb="18" eb="20">
      <t>ホショウ</t>
    </rPh>
    <rPh sb="20" eb="21">
      <t>トウ</t>
    </rPh>
    <rPh sb="21" eb="23">
      <t>ジギョウ</t>
    </rPh>
    <rPh sb="23" eb="25">
      <t>トクベツ</t>
    </rPh>
    <rPh sb="25" eb="27">
      <t>カイケイ</t>
    </rPh>
    <phoneticPr fontId="2"/>
  </si>
  <si>
    <t>新潟県総合事務組合【交通災害共済事業特別会計】</t>
    <rPh sb="0" eb="3">
      <t>ニイガタケン</t>
    </rPh>
    <rPh sb="3" eb="5">
      <t>ソウゴウ</t>
    </rPh>
    <rPh sb="5" eb="7">
      <t>ジム</t>
    </rPh>
    <rPh sb="7" eb="9">
      <t>クミアイ</t>
    </rPh>
    <rPh sb="10" eb="12">
      <t>コウツウ</t>
    </rPh>
    <rPh sb="12" eb="14">
      <t>サイガイ</t>
    </rPh>
    <rPh sb="14" eb="16">
      <t>キョウサイ</t>
    </rPh>
    <rPh sb="16" eb="18">
      <t>ジギョウ</t>
    </rPh>
    <rPh sb="18" eb="20">
      <t>トクベツ</t>
    </rPh>
    <rPh sb="20" eb="22">
      <t>カイケイ</t>
    </rPh>
    <phoneticPr fontId="2"/>
  </si>
  <si>
    <t>下越福祉行政組合【一般会計】</t>
    <rPh sb="0" eb="2">
      <t>カエツ</t>
    </rPh>
    <rPh sb="2" eb="4">
      <t>フクシ</t>
    </rPh>
    <rPh sb="4" eb="6">
      <t>ギョウセイ</t>
    </rPh>
    <rPh sb="6" eb="8">
      <t>クミアイ</t>
    </rPh>
    <rPh sb="9" eb="11">
      <t>イッパン</t>
    </rPh>
    <rPh sb="11" eb="13">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</si>
  <si>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</si>
  <si>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</si>
  <si>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むらづくり総合対策基金</t>
    <rPh sb="5" eb="7">
      <t>ソウゴウ</t>
    </rPh>
    <rPh sb="7" eb="9">
      <t>タイサク</t>
    </rPh>
    <rPh sb="9" eb="11">
      <t>キキン</t>
    </rPh>
    <phoneticPr fontId="5"/>
  </si>
  <si>
    <t>教育施設整備基金</t>
    <rPh sb="0" eb="2">
      <t>キョウイク</t>
    </rPh>
    <rPh sb="2" eb="4">
      <t>シセツ</t>
    </rPh>
    <rPh sb="4" eb="6">
      <t>セイビ</t>
    </rPh>
    <rPh sb="6" eb="8">
      <t>キキン</t>
    </rPh>
    <phoneticPr fontId="2"/>
  </si>
  <si>
    <t>社会福祉総合対策基金</t>
    <rPh sb="0" eb="2">
      <t>シャカイ</t>
    </rPh>
    <rPh sb="2" eb="4">
      <t>フクシ</t>
    </rPh>
    <rPh sb="4" eb="6">
      <t>ソウゴウ</t>
    </rPh>
    <rPh sb="6" eb="8">
      <t>タイサク</t>
    </rPh>
    <rPh sb="8" eb="10">
      <t>キキン</t>
    </rPh>
    <phoneticPr fontId="2"/>
  </si>
  <si>
    <t>商工観光振興対策基金</t>
    <rPh sb="0" eb="2">
      <t>ショウコウ</t>
    </rPh>
    <rPh sb="2" eb="4">
      <t>カンコウ</t>
    </rPh>
    <rPh sb="4" eb="6">
      <t>シンコウ</t>
    </rPh>
    <rPh sb="6" eb="8">
      <t>タイサク</t>
    </rPh>
    <rPh sb="8" eb="10">
      <t>キキン</t>
    </rPh>
    <phoneticPr fontId="2"/>
  </si>
  <si>
    <t>庁舎管理基金</t>
    <rPh sb="0" eb="2">
      <t>チョウシャ</t>
    </rPh>
    <rPh sb="2" eb="4">
      <t>カンリ</t>
    </rPh>
    <rPh sb="4" eb="6">
      <t>キキン</t>
    </rPh>
    <phoneticPr fontId="2"/>
  </si>
  <si>
    <t>関川村自然環境管理公社</t>
    <rPh sb="0" eb="3">
      <t>セキカワムラ</t>
    </rPh>
    <rPh sb="3" eb="5">
      <t>シゼン</t>
    </rPh>
    <rPh sb="5" eb="7">
      <t>カンキョウ</t>
    </rPh>
    <rPh sb="7" eb="9">
      <t>カンリ</t>
    </rPh>
    <rPh sb="9" eb="11">
      <t>コウシャ</t>
    </rPh>
    <phoneticPr fontId="2"/>
  </si>
  <si>
    <t>パワープラント関川</t>
    <rPh sb="7" eb="9">
      <t>セキカワ</t>
    </rPh>
    <phoneticPr fontId="2"/>
  </si>
  <si>
    <t>-</t>
    <phoneticPr fontId="2"/>
  </si>
  <si>
    <t>新潟県総合事務組合【非常勤職員公務災害補償等特別会計】</t>
    <rPh sb="0" eb="3">
      <t>ニイガタケン</t>
    </rPh>
    <rPh sb="3" eb="5">
      <t>ソウゴウ</t>
    </rPh>
    <rPh sb="5" eb="7">
      <t>ジム</t>
    </rPh>
    <rPh sb="7" eb="9">
      <t>クミアイ</t>
    </rPh>
    <rPh sb="10" eb="13">
      <t>ヒジョウキン</t>
    </rPh>
    <rPh sb="13" eb="15">
      <t>ショクイン</t>
    </rPh>
    <rPh sb="15" eb="17">
      <t>コウム</t>
    </rPh>
    <rPh sb="17" eb="19">
      <t>サイガイ</t>
    </rPh>
    <rPh sb="19" eb="21">
      <t>ホショウ</t>
    </rPh>
    <rPh sb="21" eb="22">
      <t>トウ</t>
    </rPh>
    <rPh sb="22" eb="24">
      <t>トクベツ</t>
    </rPh>
    <rPh sb="24" eb="26">
      <t>カイケイ</t>
    </rPh>
    <phoneticPr fontId="2"/>
  </si>
  <si>
    <t>新潟県総合事務組合【消防賞じゅつ等支給事業特別会計】</t>
    <rPh sb="0" eb="3">
      <t>ニイガタケン</t>
    </rPh>
    <rPh sb="3" eb="5">
      <t>ソウゴウ</t>
    </rPh>
    <rPh sb="5" eb="7">
      <t>ジム</t>
    </rPh>
    <rPh sb="7" eb="9">
      <t>クミアイ</t>
    </rPh>
    <rPh sb="10" eb="12">
      <t>ショウボウ</t>
    </rPh>
    <rPh sb="12" eb="13">
      <t>ショウ</t>
    </rPh>
    <rPh sb="16" eb="17">
      <t>トウ</t>
    </rPh>
    <rPh sb="17" eb="19">
      <t>シキュウ</t>
    </rPh>
    <rPh sb="19" eb="21">
      <t>ジギョウ</t>
    </rPh>
    <rPh sb="21" eb="23">
      <t>トクベツ</t>
    </rPh>
    <rPh sb="23" eb="25">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</si>
  <si>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</si>
  <si>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</si>
  <si>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3年と比べると、水害による多額の借入などにより将来負担比率が上がっているが、有形固定資産減価償却率が低下している。老朽化が進んでいる公共施設は依然として多く、潜在的に多額の更新費用が必要となるため、基金への積立てを行うなど、計画的な施設の管理に努める必要がある。</t>
    <rPh sb="0" eb="2">
      <t>レイワ</t>
    </rPh>
    <rPh sb="3" eb="4">
      <t>ネン</t>
    </rPh>
    <rPh sb="5" eb="6">
      <t>クラ</t>
    </rPh>
    <rPh sb="40" eb="42">
      <t>ユウケイ</t>
    </rPh>
    <rPh sb="42" eb="44">
      <t>コテイ</t>
    </rPh>
    <rPh sb="44" eb="46">
      <t>シサン</t>
    </rPh>
    <rPh sb="46" eb="48">
      <t>ゲンカ</t>
    </rPh>
    <rPh sb="48" eb="50">
      <t>ショウキャク</t>
    </rPh>
    <rPh sb="50" eb="51">
      <t>リツ</t>
    </rPh>
    <rPh sb="52" eb="54">
      <t>テイカ</t>
    </rPh>
    <rPh sb="59" eb="62">
      <t>ロウキュウカ</t>
    </rPh>
    <rPh sb="63" eb="64">
      <t>スス</t>
    </rPh>
    <rPh sb="68" eb="70">
      <t>コウキョウ</t>
    </rPh>
    <rPh sb="70" eb="72">
      <t>シセツ</t>
    </rPh>
    <rPh sb="73" eb="75">
      <t>イゼン</t>
    </rPh>
    <rPh sb="78" eb="79">
      <t>オオ</t>
    </rPh>
    <rPh sb="81" eb="84">
      <t>センザイテキ</t>
    </rPh>
    <rPh sb="85" eb="87">
      <t>タガク</t>
    </rPh>
    <rPh sb="88" eb="90">
      <t>コウシン</t>
    </rPh>
    <rPh sb="90" eb="92">
      <t>ヒヨウ</t>
    </rPh>
    <rPh sb="93" eb="95">
      <t>ヒツヨウ</t>
    </rPh>
    <rPh sb="101" eb="103">
      <t>キキン</t>
    </rPh>
    <rPh sb="105" eb="107">
      <t>ツミタテ</t>
    </rPh>
    <rPh sb="109" eb="110">
      <t>オコナ</t>
    </rPh>
    <rPh sb="114" eb="117">
      <t>ケイカクテキ</t>
    </rPh>
    <rPh sb="118" eb="120">
      <t>シセツ</t>
    </rPh>
    <rPh sb="121" eb="123">
      <t>カンリ</t>
    </rPh>
    <rPh sb="124" eb="125">
      <t>ツト</t>
    </rPh>
    <rPh sb="127" eb="12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</si>
  <si>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</si>
  <si>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</si>
  <si>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</si>
  <si>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</si>
  <si>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</si>
  <si>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</si>
  <si>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将来負担比率はストックの指標、実質公債費比率はフローの指標となり、組み合わせて分析することで健全化法上のストック・フロー両面から将来負担をとらえることができる。
令和4年度は将来負担比率・実質公債費比率ともに上昇した。水害により借り入れた地方債は、まだ償還が始まっていないため実質公債費比率には反映されていないほか、公営企業である簡易水道、下水道会計への補助金も増加傾向にあるため、今後も比率は上昇する見込み。</t>
    <rPh sb="0" eb="2">
      <t>ショウライ</t>
    </rPh>
    <rPh sb="2" eb="4">
      <t>フタン</t>
    </rPh>
    <rPh sb="4" eb="6">
      <t>ヒリツ</t>
    </rPh>
    <rPh sb="12" eb="14">
      <t>シヒョウ</t>
    </rPh>
    <rPh sb="15" eb="17">
      <t>ジッシツ</t>
    </rPh>
    <rPh sb="17" eb="20">
      <t>コウサイヒ</t>
    </rPh>
    <rPh sb="20" eb="22">
      <t>ヒリツ</t>
    </rPh>
    <rPh sb="27" eb="29">
      <t>シヒョウ</t>
    </rPh>
    <rPh sb="33" eb="34">
      <t>ク</t>
    </rPh>
    <rPh sb="35" eb="36">
      <t>ア</t>
    </rPh>
    <rPh sb="39" eb="41">
      <t>ブンセキ</t>
    </rPh>
    <rPh sb="46" eb="49">
      <t>ケンゼンカ</t>
    </rPh>
    <rPh sb="49" eb="50">
      <t>ホウ</t>
    </rPh>
    <rPh sb="50" eb="51">
      <t>ジョウ</t>
    </rPh>
    <rPh sb="60" eb="62">
      <t>リョウメン</t>
    </rPh>
    <rPh sb="64" eb="66">
      <t>ショウライ</t>
    </rPh>
    <rPh sb="66" eb="68">
      <t>フタン</t>
    </rPh>
    <rPh sb="81" eb="83">
      <t>レイワ</t>
    </rPh>
    <rPh sb="84" eb="85">
      <t>ネン</t>
    </rPh>
    <rPh sb="85" eb="86">
      <t>ド</t>
    </rPh>
    <rPh sb="87" eb="89">
      <t>ショウライ</t>
    </rPh>
    <rPh sb="89" eb="91">
      <t>フタン</t>
    </rPh>
    <rPh sb="91" eb="93">
      <t>ヒリツ</t>
    </rPh>
    <rPh sb="94" eb="101">
      <t>ジッシツコウサイヒヒリツ</t>
    </rPh>
    <rPh sb="104" eb="106">
      <t>ジョウショウ</t>
    </rPh>
    <rPh sb="109" eb="111">
      <t>スイガイ</t>
    </rPh>
    <rPh sb="114" eb="115">
      <t>カ</t>
    </rPh>
    <rPh sb="116" eb="117">
      <t>イ</t>
    </rPh>
    <rPh sb="119" eb="122">
      <t>チホウサイ</t>
    </rPh>
    <rPh sb="126" eb="128">
      <t>ショウカン</t>
    </rPh>
    <rPh sb="129" eb="130">
      <t>ハジ</t>
    </rPh>
    <rPh sb="138" eb="145">
      <t>ジッシツコウサイヒヒリツ</t>
    </rPh>
    <rPh sb="147" eb="149">
      <t>ハンエイ</t>
    </rPh>
    <rPh sb="158" eb="160">
      <t>コウエイ</t>
    </rPh>
    <rPh sb="160" eb="162">
      <t>キギョウ</t>
    </rPh>
    <rPh sb="165" eb="167">
      <t>カンイ</t>
    </rPh>
    <rPh sb="167" eb="169">
      <t>スイドウ</t>
    </rPh>
    <rPh sb="170" eb="173">
      <t>ゲスイドウ</t>
    </rPh>
    <rPh sb="173" eb="175">
      <t>カイケイ</t>
    </rPh>
    <rPh sb="177" eb="180">
      <t>ホジョキン</t>
    </rPh>
    <rPh sb="181" eb="183">
      <t>ゾウカ</t>
    </rPh>
    <rPh sb="183" eb="185">
      <t>ケイコウ</t>
    </rPh>
    <rPh sb="191" eb="193">
      <t>コンゴ</t>
    </rPh>
    <rPh sb="194" eb="196">
      <t>ヒリツ</t>
    </rPh>
    <rPh sb="197" eb="199">
      <t>ジョウショウ</t>
    </rPh>
    <rPh sb="201" eb="20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</si>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</sst>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6F91553-B40A-432C-8402-3CA01D2959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27C7-4F7F-BC70-5527F4B2B8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121148</c:v>
                </c:pt>
                <c:pt idx="1">
                  <c:v>108058</c:v>
                </c:pt>
                <c:pt idx="2">
                  <c:v>103599</c:v>
                </c:pt>
                <c:pt idx="3">
                  <c:v>138614</c:v>
                </c:pt>
                <c:pt idx="4">
                  <c:v>97631</c:v>
                </c:pt>
              </c:numCache>
            </c:numRef>
          </c:val>
          <c:smooth val="0"/>
          <c:extLst>
            <c:ext xmlns:c16="http://schemas.microsoft.com/office/drawing/2014/chart" uri="{C3380CC4-5D6E-409C-BE32-E72D297353CC}">
              <c16:uniqueId val="{00000001-27C7-4F7F-BC70-5527F4B2B8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4.5199999999999996</c:v>
                </c:pt>
                <c:pt idx="1">
                  <c:v>4.42</c:v>
                </c:pt>
                <c:pt idx="2">
                  <c:v>5.15</c:v>
                </c:pt>
                <c:pt idx="3">
                  <c:v>5.49</c:v>
                </c:pt>
                <c:pt idx="4">
                  <c:v>5.57</c:v>
                </c:pt>
              </c:numCache>
            </c:numRef>
          </c:val>
          <c:extLst>
            <c:ext xmlns:c16="http://schemas.microsoft.com/office/drawing/2014/chart" uri="{C3380CC4-5D6E-409C-BE32-E72D297353CC}">
              <c16:uniqueId val="{00000000-8096-4DDC-892A-36AB93D561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21.57</c:v>
                </c:pt>
                <c:pt idx="1">
                  <c:v>21.25</c:v>
                </c:pt>
                <c:pt idx="2">
                  <c:v>20.53</c:v>
                </c:pt>
                <c:pt idx="3">
                  <c:v>18.399999999999999</c:v>
                </c:pt>
                <c:pt idx="4">
                  <c:v>19.399999999999999</c:v>
                </c:pt>
              </c:numCache>
            </c:numRef>
          </c:val>
          <c:extLst>
            <c:ext xmlns:c16="http://schemas.microsoft.com/office/drawing/2014/chart" uri="{C3380CC4-5D6E-409C-BE32-E72D297353CC}">
              <c16:uniqueId val="{00000001-8096-4DDC-892A-36AB93D561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-0.98</c:v>
                </c:pt>
                <c:pt idx="1">
                  <c:v>-0.02</c:v>
                </c:pt>
                <c:pt idx="2">
                  <c:v>0.89</c:v>
                </c:pt>
                <c:pt idx="3">
                  <c:v>0.88</c:v>
                </c:pt>
                <c:pt idx="4">
                  <c:v>-0.22</c:v>
                </c:pt>
              </c:numCache>
            </c:numRef>
          </c:val>
          <c:smooth val="0"/>
          <c:extLst>
            <c:ext xmlns:c16="http://schemas.microsoft.com/office/drawing/2014/chart" uri="{C3380CC4-5D6E-409C-BE32-E72D297353CC}">
              <c16:uniqueId val="{00000002-8096-4DDC-892A-36AB93D561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5.94</c:v>
                </c:pt>
                <c:pt idx="2">
                  <c:v>#N/A</c:v>
                </c:pt>
                <c:pt idx="3">
                  <c:v>6.51</c:v>
                </c:pt>
                <c:pt idx="4">
                  <c:v>#N/A</c:v>
                </c:pt>
                <c:pt idx="5">
                  <c:v>0</c:v>
                </c:pt>
                <c:pt idx="6">
                  <c:v>#N/A</c:v>
                </c:pt>
                <c:pt idx="7">
                  <c:v>0</c:v>
                </c:pt>
                <c:pt idx="8">
                  <c:v>#N/A</c:v>
                </c:pt>
                <c:pt idx="9">
                  <c:v>0</c:v>
                </c:pt>
              </c:numCache>
            </c:numRef>
          </c:val>
          <c:extLst>
            <c:ext xmlns:c16="http://schemas.microsoft.com/office/drawing/2014/chart" uri="{C3380CC4-5D6E-409C-BE32-E72D297353CC}">
              <c16:uniqueId val="{00000000-26CA-4B43-A77B-454899CEDF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CA-4B43-A77B-454899CEDF49}"/>
            </c:ext>
          </c:extLst>
        </c:ser>
        <c:ser>
          <c:idx val="2"/>
          <c:order val="2"/>
          <c:tx>
            <c:strRef>
              <c:f>データシート!$A$29</c:f>
              <c:strCache>
                <c:ptCount val="1"/>
                <c:pt idx="0">
                  <c:v>村有温泉特別会計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0.03</c:v>
                </c:pt>
                <c:pt idx="4">
                  <c:v>#N/A</c:v>
                </c:pt>
                <c:pt idx="5">
                  <c:v>0.06</c:v>
                </c:pt>
                <c:pt idx="6">
                  <c:v>#N/A</c:v>
                </c:pt>
                <c:pt idx="7">
                  <c:v>0.06</c:v>
                </c:pt>
                <c:pt idx="8">
                  <c:v>#N/A</c:v>
                </c:pt>
                <c:pt idx="9">
                  <c:v>0.04</c:v>
                </c:pt>
              </c:numCache>
            </c:numRef>
          </c:val>
          <c:extLst>
            <c:ext xmlns:c16="http://schemas.microsoft.com/office/drawing/2014/chart" uri="{C3380CC4-5D6E-409C-BE32-E72D297353CC}">
              <c16:uniqueId val="{00000002-26CA-4B43-A77B-454899CEDF49}"/>
            </c:ext>
          </c:extLst>
        </c:ser>
        <c:ser>
          <c:idx val="3"/>
          <c:order val="3"/>
          <c:tx>
            <c:strRef>
              <c:f>データシート!$A$30</c:f>
              <c:strCache>
                <c:ptCount val="1"/>
                <c:pt idx="0">
                  <c:v>宅地等造成特別会計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0.05</c:v>
                </c:pt>
                <c:pt idx="8">
                  <c:v>#N/A</c:v>
                </c:pt>
                <c:pt idx="9">
                  <c:v>0.05</c:v>
                </c:pt>
              </c:numCache>
            </c:numRef>
          </c:val>
          <c:extLst>
            <c:ext xmlns:c16="http://schemas.microsoft.com/office/drawing/2014/chart" uri="{C3380CC4-5D6E-409C-BE32-E72D297353CC}">
              <c16:uniqueId val="{00000003-26CA-4B43-A77B-454899CEDF4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0.62</c:v>
                </c:pt>
                <c:pt idx="2">
                  <c:v>#N/A</c:v>
                </c:pt>
                <c:pt idx="3">
                  <c:v>0.73</c:v>
                </c:pt>
                <c:pt idx="4">
                  <c:v>#N/A</c:v>
                </c:pt>
                <c:pt idx="5">
                  <c:v>0.9</c:v>
                </c:pt>
                <c:pt idx="6">
                  <c:v>#N/A</c:v>
                </c:pt>
                <c:pt idx="7">
                  <c:v>0.18</c:v>
                </c:pt>
                <c:pt idx="8">
                  <c:v>#N/A</c:v>
                </c:pt>
                <c:pt idx="9">
                  <c:v>0.22</c:v>
                </c:pt>
              </c:numCache>
            </c:numRef>
          </c:val>
          <c:extLst>
            <c:ext xmlns:c16="http://schemas.microsoft.com/office/drawing/2014/chart" uri="{C3380CC4-5D6E-409C-BE32-E72D297353CC}">
              <c16:uniqueId val="{00000004-26CA-4B43-A77B-454899CEDF49}"/>
            </c:ext>
          </c:extLst>
        </c:ser>
        <c:ser>
          <c:idx val="5"/>
          <c:order val="5"/>
          <c:tx>
            <c:strRef>
              <c:f>データシート!$A$32</c:f>
              <c:strCache>
                <c:ptCount val="1"/>
                <c:pt idx="0">
                  <c:v>国民健康保険関川診療所特別会計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0.2</c:v>
                </c:pt>
                <c:pt idx="4">
                  <c:v>#N/A</c:v>
                </c:pt>
                <c:pt idx="5">
                  <c:v>0.3</c:v>
                </c:pt>
                <c:pt idx="6">
                  <c:v>#N/A</c:v>
                </c:pt>
                <c:pt idx="7">
                  <c:v>0.44</c:v>
                </c:pt>
                <c:pt idx="8">
                  <c:v>#N/A</c:v>
                </c:pt>
                <c:pt idx="9">
                  <c:v>0.49</c:v>
                </c:pt>
              </c:numCache>
            </c:numRef>
          </c:val>
          <c:extLst>
            <c:ext xmlns:c16="http://schemas.microsoft.com/office/drawing/2014/chart" uri="{C3380CC4-5D6E-409C-BE32-E72D297353CC}">
              <c16:uniqueId val="{00000005-26CA-4B43-A77B-454899CEDF4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2.0099999999999998</c:v>
                </c:pt>
                <c:pt idx="2">
                  <c:v>#N/A</c:v>
                </c:pt>
                <c:pt idx="3">
                  <c:v>1.36</c:v>
                </c:pt>
                <c:pt idx="4">
                  <c:v>#N/A</c:v>
                </c:pt>
                <c:pt idx="5">
                  <c:v>1.84</c:v>
                </c:pt>
                <c:pt idx="6">
                  <c:v>#N/A</c:v>
                </c:pt>
                <c:pt idx="7">
                  <c:v>2.06</c:v>
                </c:pt>
                <c:pt idx="8">
                  <c:v>#N/A</c:v>
                </c:pt>
                <c:pt idx="9">
                  <c:v>2.27</c:v>
                </c:pt>
              </c:numCache>
            </c:numRef>
          </c:val>
          <c:extLst>
            <c:ext xmlns:c16="http://schemas.microsoft.com/office/drawing/2014/chart" uri="{C3380CC4-5D6E-409C-BE32-E72D297353CC}">
              <c16:uniqueId val="{00000006-26CA-4B43-A77B-454899CEDF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1.82</c:v>
                </c:pt>
                <c:pt idx="6">
                  <c:v>#N/A</c:v>
                </c:pt>
                <c:pt idx="7">
                  <c:v>2.52</c:v>
                </c:pt>
                <c:pt idx="8">
                  <c:v>#N/A</c:v>
                </c:pt>
                <c:pt idx="9">
                  <c:v>3.89</c:v>
                </c:pt>
              </c:numCache>
            </c:numRef>
          </c:val>
          <c:extLst>
            <c:ext xmlns:c16="http://schemas.microsoft.com/office/drawing/2014/chart" uri="{C3380CC4-5D6E-409C-BE32-E72D297353CC}">
              <c16:uniqueId val="{00000007-26CA-4B43-A77B-454899CEDF4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4.91</c:v>
                </c:pt>
                <c:pt idx="6">
                  <c:v>#N/A</c:v>
                </c:pt>
                <c:pt idx="7">
                  <c:v>4.1900000000000004</c:v>
                </c:pt>
                <c:pt idx="8">
                  <c:v>#N/A</c:v>
                </c:pt>
                <c:pt idx="9">
                  <c:v>4.3</c:v>
                </c:pt>
              </c:numCache>
            </c:numRef>
          </c:val>
          <c:extLst>
            <c:ext xmlns:c16="http://schemas.microsoft.com/office/drawing/2014/chart" uri="{C3380CC4-5D6E-409C-BE32-E72D297353CC}">
              <c16:uniqueId val="{00000008-26CA-4B43-A77B-454899CEDF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4.5199999999999996</c:v>
                </c:pt>
                <c:pt idx="2">
                  <c:v>#N/A</c:v>
                </c:pt>
                <c:pt idx="3">
                  <c:v>4.42</c:v>
                </c:pt>
                <c:pt idx="4">
                  <c:v>#N/A</c:v>
                </c:pt>
                <c:pt idx="5">
                  <c:v>5.14</c:v>
                </c:pt>
                <c:pt idx="6">
                  <c:v>#N/A</c:v>
                </c:pt>
                <c:pt idx="7">
                  <c:v>5.49</c:v>
                </c:pt>
                <c:pt idx="8">
                  <c:v>#N/A</c:v>
                </c:pt>
                <c:pt idx="9">
                  <c:v>5.56</c:v>
                </c:pt>
              </c:numCache>
            </c:numRef>
          </c:val>
          <c:extLst>
            <c:ext xmlns:c16="http://schemas.microsoft.com/office/drawing/2014/chart" uri="{C3380CC4-5D6E-409C-BE32-E72D297353CC}">
              <c16:uniqueId val="{00000009-26CA-4B43-A77B-454899CEDF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633</c:v>
                </c:pt>
                <c:pt idx="5">
                  <c:v>638</c:v>
                </c:pt>
                <c:pt idx="8">
                  <c:v>643</c:v>
                </c:pt>
                <c:pt idx="11">
                  <c:v>666</c:v>
                </c:pt>
                <c:pt idx="14">
                  <c:v>625</c:v>
                </c:pt>
              </c:numCache>
            </c:numRef>
          </c:val>
          <c:extLst>
            <c:ext xmlns:c16="http://schemas.microsoft.com/office/drawing/2014/chart" uri="{C3380CC4-5D6E-409C-BE32-E72D297353CC}">
              <c16:uniqueId val="{00000000-76D4-4DE6-8382-7E29C09B60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4-4DE6-8382-7E29C09B60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76D4-4DE6-8382-7E29C09B60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43</c:v>
                </c:pt>
                <c:pt idx="3">
                  <c:v>40</c:v>
                </c:pt>
                <c:pt idx="6">
                  <c:v>40</c:v>
                </c:pt>
                <c:pt idx="9">
                  <c:v>43</c:v>
                </c:pt>
                <c:pt idx="12">
                  <c:v>46</c:v>
                </c:pt>
              </c:numCache>
            </c:numRef>
          </c:val>
          <c:extLst>
            <c:ext xmlns:c16="http://schemas.microsoft.com/office/drawing/2014/chart" uri="{C3380CC4-5D6E-409C-BE32-E72D297353CC}">
              <c16:uniqueId val="{00000003-76D4-4DE6-8382-7E29C09B60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298</c:v>
                </c:pt>
                <c:pt idx="3">
                  <c:v>291</c:v>
                </c:pt>
                <c:pt idx="6">
                  <c:v>314</c:v>
                </c:pt>
                <c:pt idx="9">
                  <c:v>326</c:v>
                </c:pt>
                <c:pt idx="12">
                  <c:v>350</c:v>
                </c:pt>
              </c:numCache>
            </c:numRef>
          </c:val>
          <c:extLst>
            <c:ext xmlns:c16="http://schemas.microsoft.com/office/drawing/2014/chart" uri="{C3380CC4-5D6E-409C-BE32-E72D297353CC}">
              <c16:uniqueId val="{00000004-76D4-4DE6-8382-7E29C09B60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4-4DE6-8382-7E29C09B60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4-4DE6-8382-7E29C09B60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547</c:v>
                </c:pt>
                <c:pt idx="3">
                  <c:v>563</c:v>
                </c:pt>
                <c:pt idx="6">
                  <c:v>591</c:v>
                </c:pt>
                <c:pt idx="9">
                  <c:v>642</c:v>
                </c:pt>
                <c:pt idx="12">
                  <c:v>606</c:v>
                </c:pt>
              </c:numCache>
            </c:numRef>
          </c:val>
          <c:extLst>
            <c:ext xmlns:c16="http://schemas.microsoft.com/office/drawing/2014/chart" uri="{C3380CC4-5D6E-409C-BE32-E72D297353CC}">
              <c16:uniqueId val="{00000007-76D4-4DE6-8382-7E29C09B60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258</c:v>
                </c:pt>
                <c:pt idx="2">
                  <c:v>#N/A</c:v>
                </c:pt>
                <c:pt idx="3">
                  <c:v>#N/A</c:v>
                </c:pt>
                <c:pt idx="4">
                  <c:v>256</c:v>
                </c:pt>
                <c:pt idx="5">
                  <c:v>#N/A</c:v>
                </c:pt>
                <c:pt idx="6">
                  <c:v>#N/A</c:v>
                </c:pt>
                <c:pt idx="7">
                  <c:v>302</c:v>
                </c:pt>
                <c:pt idx="8">
                  <c:v>#N/A</c:v>
                </c:pt>
                <c:pt idx="9">
                  <c:v>#N/A</c:v>
                </c:pt>
                <c:pt idx="10">
                  <c:v>345</c:v>
                </c:pt>
                <c:pt idx="11">
                  <c:v>#N/A</c:v>
                </c:pt>
                <c:pt idx="12">
                  <c:v>#N/A</c:v>
                </c:pt>
                <c:pt idx="13">
                  <c:v>377</c:v>
                </c:pt>
                <c:pt idx="14">
                  <c:v>#N/A</c:v>
                </c:pt>
              </c:numCache>
            </c:numRef>
          </c:val>
          <c:smooth val="0"/>
          <c:extLst>
            <c:ext xmlns:c16="http://schemas.microsoft.com/office/drawing/2014/chart" uri="{C3380CC4-5D6E-409C-BE32-E72D297353CC}">
              <c16:uniqueId val="{00000008-76D4-4DE6-8382-7E29C09B60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6416</c:v>
                </c:pt>
                <c:pt idx="5">
                  <c:v>6212</c:v>
                </c:pt>
                <c:pt idx="8">
                  <c:v>6027</c:v>
                </c:pt>
                <c:pt idx="11">
                  <c:v>5728</c:v>
                </c:pt>
                <c:pt idx="14">
                  <c:v>5669</c:v>
                </c:pt>
              </c:numCache>
            </c:numRef>
          </c:val>
          <c:extLst>
            <c:ext xmlns:c16="http://schemas.microsoft.com/office/drawing/2014/chart" uri="{C3380CC4-5D6E-409C-BE32-E72D297353CC}">
              <c16:uniqueId val="{00000000-744A-4B7E-9109-520062EC5C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83</c:v>
                </c:pt>
                <c:pt idx="5">
                  <c:v>53</c:v>
                </c:pt>
                <c:pt idx="8">
                  <c:v>49</c:v>
                </c:pt>
                <c:pt idx="11">
                  <c:v>37</c:v>
                </c:pt>
                <c:pt idx="14">
                  <c:v>22</c:v>
                </c:pt>
              </c:numCache>
            </c:numRef>
          </c:val>
          <c:extLst>
            <c:ext xmlns:c16="http://schemas.microsoft.com/office/drawing/2014/chart" uri="{C3380CC4-5D6E-409C-BE32-E72D297353CC}">
              <c16:uniqueId val="{00000001-744A-4B7E-9109-520062EC5C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1714</c:v>
                </c:pt>
                <c:pt idx="5">
                  <c:v>1861</c:v>
                </c:pt>
                <c:pt idx="8">
                  <c:v>1918</c:v>
                </c:pt>
                <c:pt idx="11">
                  <c:v>2109</c:v>
                </c:pt>
                <c:pt idx="14">
                  <c:v>2138</c:v>
                </c:pt>
              </c:numCache>
            </c:numRef>
          </c:val>
          <c:extLst>
            <c:ext xmlns:c16="http://schemas.microsoft.com/office/drawing/2014/chart" uri="{C3380CC4-5D6E-409C-BE32-E72D297353CC}">
              <c16:uniqueId val="{00000002-744A-4B7E-9109-520062EC5C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4A-4B7E-9109-520062EC5C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4A-4B7E-9109-520062EC5C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4A-4B7E-9109-520062EC5C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944</c:v>
                </c:pt>
                <c:pt idx="3">
                  <c:v>907</c:v>
                </c:pt>
                <c:pt idx="6">
                  <c:v>894</c:v>
                </c:pt>
                <c:pt idx="9">
                  <c:v>911</c:v>
                </c:pt>
                <c:pt idx="12">
                  <c:v>850</c:v>
                </c:pt>
              </c:numCache>
            </c:numRef>
          </c:val>
          <c:extLst>
            <c:ext xmlns:c16="http://schemas.microsoft.com/office/drawing/2014/chart" uri="{C3380CC4-5D6E-409C-BE32-E72D297353CC}">
              <c16:uniqueId val="{00000006-744A-4B7E-9109-520062EC5C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74</c:v>
                </c:pt>
                <c:pt idx="3">
                  <c:v>80</c:v>
                </c:pt>
                <c:pt idx="6">
                  <c:v>84</c:v>
                </c:pt>
                <c:pt idx="9">
                  <c:v>81</c:v>
                </c:pt>
                <c:pt idx="12">
                  <c:v>74</c:v>
                </c:pt>
              </c:numCache>
            </c:numRef>
          </c:val>
          <c:extLst>
            <c:ext xmlns:c16="http://schemas.microsoft.com/office/drawing/2014/chart" uri="{C3380CC4-5D6E-409C-BE32-E72D297353CC}">
              <c16:uniqueId val="{00000007-744A-4B7E-9109-520062EC5C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2730</c:v>
                </c:pt>
                <c:pt idx="3">
                  <c:v>2757</c:v>
                </c:pt>
                <c:pt idx="6">
                  <c:v>2710</c:v>
                </c:pt>
                <c:pt idx="9">
                  <c:v>2631</c:v>
                </c:pt>
                <c:pt idx="12">
                  <c:v>2595</c:v>
                </c:pt>
              </c:numCache>
            </c:numRef>
          </c:val>
          <c:extLst>
            <c:ext xmlns:c16="http://schemas.microsoft.com/office/drawing/2014/chart" uri="{C3380CC4-5D6E-409C-BE32-E72D297353CC}">
              <c16:uniqueId val="{00000008-744A-4B7E-9109-520062EC5C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336</c:v>
                </c:pt>
                <c:pt idx="3">
                  <c:v>204</c:v>
                </c:pt>
                <c:pt idx="6">
                  <c:v>95</c:v>
                </c:pt>
                <c:pt idx="9">
                  <c:v>71</c:v>
                </c:pt>
                <c:pt idx="12">
                  <c:v>53</c:v>
                </c:pt>
              </c:numCache>
            </c:numRef>
          </c:val>
          <c:extLst>
            <c:ext xmlns:c16="http://schemas.microsoft.com/office/drawing/2014/chart" uri="{C3380CC4-5D6E-409C-BE32-E72D297353CC}">
              <c16:uniqueId val="{00000009-744A-4B7E-9109-520062EC5C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5311</c:v>
                </c:pt>
                <c:pt idx="3">
                  <c:v>5225</c:v>
                </c:pt>
                <c:pt idx="6">
                  <c:v>5104</c:v>
                </c:pt>
                <c:pt idx="9">
                  <c:v>4887</c:v>
                </c:pt>
                <c:pt idx="12">
                  <c:v>4949</c:v>
                </c:pt>
              </c:numCache>
            </c:numRef>
          </c:val>
          <c:extLst>
            <c:ext xmlns:c16="http://schemas.microsoft.com/office/drawing/2014/chart" uri="{C3380CC4-5D6E-409C-BE32-E72D297353CC}">
              <c16:uniqueId val="{0000000A-744A-4B7E-9109-520062EC5C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1183</c:v>
                </c:pt>
                <c:pt idx="2">
                  <c:v>#N/A</c:v>
                </c:pt>
                <c:pt idx="3">
                  <c:v>#N/A</c:v>
                </c:pt>
                <c:pt idx="4">
                  <c:v>1047</c:v>
                </c:pt>
                <c:pt idx="5">
                  <c:v>#N/A</c:v>
                </c:pt>
                <c:pt idx="6">
                  <c:v>#N/A</c:v>
                </c:pt>
                <c:pt idx="7">
                  <c:v>893</c:v>
                </c:pt>
                <c:pt idx="8">
                  <c:v>#N/A</c:v>
                </c:pt>
                <c:pt idx="9">
                  <c:v>#N/A</c:v>
                </c:pt>
                <c:pt idx="10">
                  <c:v>707</c:v>
                </c:pt>
                <c:pt idx="11">
                  <c:v>#N/A</c:v>
                </c:pt>
                <c:pt idx="12">
                  <c:v>#N/A</c:v>
                </c:pt>
                <c:pt idx="13">
                  <c:v>692</c:v>
                </c:pt>
                <c:pt idx="14">
                  <c:v>#N/A</c:v>
                </c:pt>
              </c:numCache>
            </c:numRef>
          </c:val>
          <c:smooth val="0"/>
          <c:extLst>
            <c:ext xmlns:c16="http://schemas.microsoft.com/office/drawing/2014/chart" uri="{C3380CC4-5D6E-409C-BE32-E72D297353CC}">
              <c16:uniqueId val="{0000000B-744A-4B7E-9109-520062EC5C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670</c:v>
                </c:pt>
                <c:pt idx="1">
                  <c:v>670</c:v>
                </c:pt>
                <c:pt idx="2">
                  <c:v>670</c:v>
                </c:pt>
              </c:numCache>
            </c:numRef>
          </c:val>
          <c:extLst>
            <c:ext xmlns:c16="http://schemas.microsoft.com/office/drawing/2014/chart" uri="{C3380CC4-5D6E-409C-BE32-E72D297353CC}">
              <c16:uniqueId val="{00000000-8CC1-46B1-8C30-1E8240EF8F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c:v>
                </c:pt>
                <c:pt idx="1">
                  <c:v>16</c:v>
                </c:pt>
                <c:pt idx="2">
                  <c:v>16</c:v>
                </c:pt>
              </c:numCache>
            </c:numRef>
          </c:val>
          <c:extLst>
            <c:ext xmlns:c16="http://schemas.microsoft.com/office/drawing/2014/chart" uri="{C3380CC4-5D6E-409C-BE32-E72D297353CC}">
              <c16:uniqueId val="{00000001-8CC1-46B1-8C30-1E8240EF8F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838</c:v>
                </c:pt>
                <c:pt idx="1">
                  <c:v>982</c:v>
                </c:pt>
                <c:pt idx="2">
                  <c:v>972</c:v>
                </c:pt>
              </c:numCache>
            </c:numRef>
          </c:val>
          <c:extLst>
            <c:ext xmlns:c16="http://schemas.microsoft.com/office/drawing/2014/chart" uri="{C3380CC4-5D6E-409C-BE32-E72D297353CC}">
              <c16:uniqueId val="{00000002-8CC1-46B1-8C30-1E8240EF8F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{C972E487-E504-4395-A8E9-D3D6964B3373}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D31-4043-AD8F-25046784AD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{6D6F6858-25A9-48E9-B6F2-860F07BD0C9D}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31-4043-AD8F-25046784AD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{347D0B9C-4412-40E0-B8CB-AB078F503F65}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31-4043-AD8F-25046784AD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{61CE3282-FFA9-4D09-A7E9-E91D23C49D67}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31-4043-AD8F-25046784AD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{90C8463B-A157-4EEF-9B12-24C10876E640}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31-4043-AD8F-25046784AD42}"/>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{852A63F0-269A-4EA0-8E27-3B97BFA5A2C8}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D31-4043-AD8F-25046784AD42}"/>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{0B47B5E2-2027-48D4-8574-9FE877EB7DD2}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D31-4043-AD8F-25046784AD42}"/>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{D77C59D3-2201-4BFB-93DF-0A0F3939EE54}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D31-4043-AD8F-25046784AD42}"/>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{BE4FB783-9225-49C6-9631-C1744D9C74CC}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D31-4043-AD8F-25046784AD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84.3</c:v>
                </c:pt>
                <c:pt idx="8">
                  <c:v>87.6</c:v>
                </c:pt>
                <c:pt idx="16">
                  <c:v>88</c:v>
                </c:pt>
                <c:pt idx="24">
                  <c:v>88.1</c:v>
                </c:pt>
                <c:pt idx="32">
                  <c:v>86.7</c:v>
                </c:pt>
              </c:numCache>
            </c:numRef>
          </c:xVal>
          <c:yVal>
            <c:numRef>
              <c:f>公会計指標分析・財政指標組合せ分析表!$BP$51:$DC$51</c:f>
              <c:numCache>
                <c:formatCode>#,##0.0;"▲ "#,##0.0</c:formatCode>
                <c:ptCount val="40"/>
                <c:pt idx="0">
                  <c:v>47.3</c:v>
                </c:pt>
                <c:pt idx="8">
                  <c:v>41</c:v>
                </c:pt>
                <c:pt idx="16">
                  <c:v>33.5</c:v>
                </c:pt>
                <c:pt idx="24">
                  <c:v>23.5</c:v>
                </c:pt>
                <c:pt idx="32">
                  <c:v>24.2</c:v>
                </c:pt>
              </c:numCache>
            </c:numRef>
          </c:yVal>
          <c:smooth val="0"/>
          <c:extLst>
            <c:ext xmlns:c16="http://schemas.microsoft.com/office/drawing/2014/chart" uri="{C3380CC4-5D6E-409C-BE32-E72D297353CC}">
              <c16:uniqueId val="{00000009-AD31-4043-AD8F-25046784AD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{1BCC8BFF-966D-4156-BA56-4CF59A5588BF}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D31-4043-AD8F-25046784AD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{045C94F9-650F-4209-A133-628550DCD465}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31-4043-AD8F-25046784AD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{9A2BE932-4020-45A6-AA5B-DC9995275066}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31-4043-AD8F-25046784AD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{181701AC-D6E7-45AB-9BCC-8CE3E8FB6C09}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31-4043-AD8F-25046784AD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{DFA9E741-7A00-4D89-A739-7C46FF64D7C3}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31-4043-AD8F-25046784AD42}"/>
                </c:ext>
              </c:extLst>
            </c:dLbl>
            <c:dLbl>
              <c:idx val="8"/>
              <c:layout>
                <c:manualLayout>
                  <c:x val="-3.135925513787643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{9C105B5B-CB0C-4DE2-BE53-8C6B7EF5C09A}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D31-4043-AD8F-25046784AD42}"/>
                </c:ext>
              </c:extLst>
            </c:dLbl>
            <c:dLbl>
              <c:idx val="16"/>
              <c:layout>
                <c:manualLayout>
                  <c:x val="-3.267224616259201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{C0A1AB0D-F563-42F7-AB57-2B26E6E66F82}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D31-4043-AD8F-25046784AD42}"/>
                </c:ext>
              </c:extLst>
            </c:dLbl>
            <c:dLbl>
              <c:idx val="24"/>
              <c:layout>
                <c:manualLayout>
                  <c:x val="-2.8142594582095504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{9575CFBB-1E9D-45D2-8A7C-59D51FE7ABE0}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D31-4043-AD8F-25046784AD42}"/>
                </c:ext>
              </c:extLst>
            </c:dLbl>
            <c:dLbl>
              <c:idx val="32"/>
              <c:layout>
                <c:manualLayout>
                  <c:x val="-3.5888906718372818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{CD711AC0-E60E-4DC5-9F40-52436A3107AE}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D31-4043-AD8F-25046784AD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D31-4043-AD8F-25046784AD42}"/>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{A76A1562-D8F7-42B9-9123-2D04054C5391}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C3C-4B57-B046-78780DEAA8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{77E858C4-82CE-4467-9A60-877B196432C7}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3C-4B57-B046-78780DEAA8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{4B21EDBD-3698-4E15-A626-1DE8DFFA26EB}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3C-4B57-B046-78780DEAA8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{7EEACBC4-CEDC-442C-9E4A-32BE347D1E7C}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3C-4B57-B046-78780DEAA8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{A35513F0-256E-4C99-839D-9DE5B7F13636}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3C-4B57-B046-78780DEAA82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{A4FDCDE8-9FBE-4DD0-89D8-CC25A76C390A}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C3C-4B57-B046-78780DEAA82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{1715787D-F3C5-41F3-B0AC-32169E0B7E93}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C3C-4B57-B046-78780DEAA82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{9925FE29-88BA-4C53-9C7B-30B4CA40F80C}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C3C-4B57-B046-78780DEAA82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{CEEEA677-CACC-460A-9617-1E7EC74B99BD}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C3C-4B57-B046-78780DEAA8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9.9</c:v>
                </c:pt>
                <c:pt idx="16">
                  <c:v>10.5</c:v>
                </c:pt>
                <c:pt idx="24">
                  <c:v>10.9</c:v>
                </c:pt>
                <c:pt idx="32">
                  <c:v>12</c:v>
                </c:pt>
              </c:numCache>
            </c:numRef>
          </c:xVal>
          <c:yVal>
            <c:numRef>
              <c:f>公会計指標分析・財政指標組合せ分析表!$BP$73:$DC$73</c:f>
              <c:numCache>
                <c:formatCode>#,##0.0;"▲ "#,##0.0</c:formatCode>
                <c:ptCount val="40"/>
                <c:pt idx="0">
                  <c:v>47.3</c:v>
                </c:pt>
                <c:pt idx="8">
                  <c:v>41</c:v>
                </c:pt>
                <c:pt idx="16">
                  <c:v>33.5</c:v>
                </c:pt>
                <c:pt idx="24">
                  <c:v>23.5</c:v>
                </c:pt>
                <c:pt idx="32">
                  <c:v>24.2</c:v>
                </c:pt>
              </c:numCache>
            </c:numRef>
          </c:yVal>
          <c:smooth val="0"/>
          <c:extLst>
            <c:ext xmlns:c16="http://schemas.microsoft.com/office/drawing/2014/chart" uri="{C3380CC4-5D6E-409C-BE32-E72D297353CC}">
              <c16:uniqueId val="{00000009-3C3C-4B57-B046-78780DEAA8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{1EAB9530-1D78-4B56-B097-2609E2EA044C}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C3C-4B57-B046-78780DEAA8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{0D2FD8BA-F847-4C80-85B8-60C2B432C3FC}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3C-4B57-B046-78780DEAA8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{213AAB92-D60C-4F05-B0D7-9EF00B62D3DA}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3C-4B57-B046-78780DEAA8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{5AF5E583-6EB1-4E5C-9097-1C7A9AC3BC16}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3C-4B57-B046-78780DEAA8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{A5BB5ADE-88E2-458D-9BE0-95FDEA37E2AB}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3C-4B57-B046-78780DEAA829}"/>
                </c:ext>
              </c:extLst>
            </c:dLbl>
            <c:dLbl>
              <c:idx val="8"/>
              <c:layout>
                <c:manualLayout>
                  <c:x val="-3.157034272507558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{9D847CF5-845D-4D9F-B211-9721EEBBCBB3}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C3C-4B57-B046-78780DEAA829}"/>
                </c:ext>
              </c:extLst>
            </c:dLbl>
            <c:dLbl>
              <c:idx val="16"/>
              <c:layout>
                <c:manualLayout>
                  <c:x val="-4.4905057365901176E-2"/>
                  <c:y val="-6.892065727474423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{CE08AFB8-95C1-47D3-A8D6-077FA187CF8B}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C3C-4B57-B046-78780DEAA829}"/>
                </c:ext>
              </c:extLst>
            </c:dLbl>
            <c:dLbl>
              <c:idx val="24"/>
              <c:layout>
                <c:manualLayout>
                  <c:x val="-1.8235628084249993E-2"/>
                  <c:y val="-0.10617080403066768"/>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{B2E5D5C7-0A32-4E69-A3E7-46D487B3B893}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C3C-4B57-B046-78780DEAA829}"/>
                </c:ext>
              </c:extLst>
            </c:dLbl>
            <c:dLbl>
              <c:idx val="32"/>
              <c:layout>
                <c:manualLayout>
                  <c:x val="-3.1570342725075584E-2"/>
                  <c:y val="-3.107920573022802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{2255B7B6-E75D-4AC0-8592-DDD49AC6DE39}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C3C-4B57-B046-78780DEAA8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3C-4B57-B046-78780DEAA829}"/>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の元利償還金は減少しているものの、公営企業債への繰出金が増加し、普通交付税が減少している状況のため実質公債費比率は上昇している状況。今後災害復旧事業の返済も始まるため、借入額の抑制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災害復旧で残高は増えているものの、地方債の償還が進んでいることもあって前年度比では微減となっている。令和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年度以降も災害復旧の借入は増加し、かつ交付税措置率が比較的低い一般単独事業の割合が増加する見込みのため、充当可能基金への積み立てなどで返済に備える必要がある。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新潟県関川村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財政調整基金の取崩しは行わなかったが、特定目的基金の取崩しを行ったため総額は減少している。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災害復旧と物価高騰により、基金の取崩しが増える見込みのため、歳出削減を行い取り崩し額を抑える。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むらづくり総合対策基金：総合的なむらづくりの推進を図る。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教育施設整備基金：教育施設の整備促進を図る。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社会福祉総合対策基金：社会福祉施作の推進を図る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商工観光振興対策基金：商工観光の振興と施設の整備を図る。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庁舎管理基金：役場庁舎等の機能の保全を図る。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むらづくり総合対策基金：公共施設総合管理計画・個別施設計画の策定等のために取崩し</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教育施設整備基金：学校・社会教育施設の工事の財源として取崩し</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災害により多額の取り崩しが発生する見込みの財政調整基金への計画的な積立と、災害関係の地方債の償還に備えた減債基金への積み立てを行う。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年度は基金運用利子分の積み立てを行った。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災害復旧や物価高騰のため、多額の取崩しが見込まれる。歳出の削減を行って取り崩し額を抑える。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前年同額を維持している。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今後の地方債の返済が増える見込みのため、計画的に減債基金に積み立てる必要がある。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3D046C-2564-4E15-8178-65DF0AB55B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BFF9D53-3EA5-43DB-8329-57AEC88234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6AEA5C-B069-46E0-AA29-607F8EA2AC7D}"/>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62709A3-EEB4-4E00-8678-1D53B3198B95}"/>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C5A8C7A-05A1-402F-9CA2-5A1856AB0933}"/>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9B6C92-037E-45DE-B56E-19884585C2F2}"/>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5D224A4-9F53-41AE-ABF6-32A701C5BBF4}"/>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36117CB-1989-4B65-94F7-D366B153BB3A}"/>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47CA53B-D242-4296-A2A2-5C70AA576795}"/>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33BEBFF-784A-4174-A8AC-EDD1F2F754DE}"/>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D2EBDC6-D530-40F2-8E6B-7DD955B775C8}"/>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56E5CBB-8DF3-403E-B785-65BC83BB1FCC}"/>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56802B-C2CB-4C4C-ADCF-AAB236310CCB}"/>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D0E2E57-C858-4732-9A5C-F9DF241A5E50}"/>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F3BA1D6-A5DF-4795-BF0A-28E51D815856}"/>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A94AA4D-8BC1-4031-AEE3-9B1BABB73B97}"/>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9EB58C6-47E6-434A-83C7-4FFC62695252}"/>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AC7455A-37C9-44DE-AB3A-A903CFC4F76B}"/>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0A23581-6DAF-48FC-B87A-21CB84CFED3D}"/>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E8B1749-A391-4032-93B1-714196CF2B70}"/>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662D56-3734-413A-AF4B-9A11EAB065A7}"/>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A65D59F-104D-46FC-877A-B18EA46DC94E}"/>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1E6B580-AB4B-47CE-A205-D350FD04F20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E36E403-0CC6-48EC-A818-226BE4751780}"/>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009DF56-7D65-4F19-B29E-8274BFE24559}"/>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356CA52-7288-47FC-8EF3-B3A0F746DFC2}"/>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8BCC521-97EF-416E-8D01-A6E2A01F2429}"/>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F6C3BC4-5041-4123-9D6C-19BB7559638F}"/>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24C0A65-5F8C-4561-B5E8-8102A35E9736}"/>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6CA8B90-7871-48EB-90A0-0EABAA45F834}"/>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8F741A9-2FA8-4D47-B990-81132726E476}"/>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C501BEC-FD9A-42A5-9870-86871BAF60D6}"/>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687A4D4-9532-4566-AFFC-34BEAF20EACA}"/>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3A2D128-9DFE-4677-80F0-452A079B9B24}"/>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42F3C59-9BC9-4CF1-AEB3-B337DB313CCB}"/>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F406C1D-DFC8-4F79-80E7-A03F6A9BCCDF}"/>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CD581DD-0FB8-4474-9113-B2867B9D1FF8}"/>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14C944A-A0D9-4987-ABA8-8A6EF6C9152B}"/>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58E01A-F8AB-42F0-9E32-F07DCD2F59B3}"/>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A47874B-C3E9-4523-8D8C-C6C11AAD2982}"/>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FB43847-17AD-4AA7-9B35-D2A87EDEC4B4}"/>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B2EE8EC-3A8A-45C3-BE09-6B5CFD72AE04}"/>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AD38687-C5B6-4D4E-8B08-91DC2F551B8E}"/>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7E07F80-C86F-4C6C-AFBF-6CC2A6285395}"/>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66A7F57-F08A-4AF6-8F22-2DA88CF23B41}"/>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2D70A1A-2CE2-4675-85C1-B7302BD2925C}"/>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FC891E3-9CDC-40C4-ADB3-269597AD21CA}"/>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有形固定資産減価償却率は、数値が高いほど老朽化対策の必要な公共施設が多いことを示しており、関川村は類似団体と比べても非常に高い値となっている。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令和４年度は前年比で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少しており、数値としては改善傾向ではあるが、依然として他団体よりも高い数値となっている。財源にも限りがあることから、計画的な更新を行う必要があるほか、施設の集約化についても検討す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1E6E19D-A440-4297-9E04-52A73C8F84EB}"/>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D3EC8A7-CBBF-4C39-B8E3-1665C6229F81}"/>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FEE2822-DD1F-487C-BDB3-DB1757925E26}"/>
            </a:ext>
          </a:extLst>
        </xdr:cNvPr>
        <xdr:cNvSpPr txBox="1"/>
      </xdr:nvSpPr>
      <xdr:spPr>
        <a:xfrm>
          <a:off x="752949"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4B14005-683B-4D80-8FEA-CCA19F3AF0C4}"/>
            </a:ext>
          </a:extLst>
        </xdr:cNvPr>
        <xdr:cNvCxnSpPr/>
      </xdr:nvCxnSpPr>
      <xdr:spPr>
        <a:xfrm>
          <a:off x="1184275" y="64039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B833586-B4FE-4DB8-9403-1A7679FC393F}"/>
            </a:ext>
          </a:extLst>
        </xdr:cNvPr>
        <xdr:cNvSpPr txBox="1"/>
      </xdr:nvSpPr>
      <xdr:spPr>
        <a:xfrm>
          <a:off x="752949" y="6319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F3B307D3-DAA4-48F0-8670-9DC67C7004BB}"/>
            </a:ext>
          </a:extLst>
        </xdr:cNvPr>
        <xdr:cNvCxnSpPr/>
      </xdr:nvCxnSpPr>
      <xdr:spPr>
        <a:xfrm>
          <a:off x="1184275" y="600075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40582E4-1404-4A8F-A5E8-588C2433B65B}"/>
            </a:ext>
          </a:extLst>
        </xdr:cNvPr>
        <xdr:cNvSpPr txBox="1"/>
      </xdr:nvSpPr>
      <xdr:spPr>
        <a:xfrm>
          <a:off x="804244" y="5906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F1FA521-B6D2-4A2F-8F7D-B8150C7DF9BB}"/>
            </a:ext>
          </a:extLst>
        </xdr:cNvPr>
        <xdr:cNvCxnSpPr/>
      </xdr:nvCxnSpPr>
      <xdr:spPr>
        <a:xfrm>
          <a:off x="1184275" y="558800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F6566AF-000E-4E7E-9696-CD82ECF40534}"/>
            </a:ext>
          </a:extLst>
        </xdr:cNvPr>
        <xdr:cNvSpPr txBox="1"/>
      </xdr:nvSpPr>
      <xdr:spPr>
        <a:xfrm>
          <a:off x="804244"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2016EAA-18D5-44A9-968A-D28DD9E631F1}"/>
            </a:ext>
          </a:extLst>
        </xdr:cNvPr>
        <xdr:cNvCxnSpPr/>
      </xdr:nvCxnSpPr>
      <xdr:spPr>
        <a:xfrm>
          <a:off x="1184275" y="51847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1B07ACC-C46A-4B85-B289-49EBD34C57EB}"/>
            </a:ext>
          </a:extLst>
        </xdr:cNvPr>
        <xdr:cNvSpPr txBox="1"/>
      </xdr:nvSpPr>
      <xdr:spPr>
        <a:xfrm>
          <a:off x="804244" y="5090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131F1FC-650C-4098-9AB5-A5663DDCDBE2}"/>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ACDCE8E-C0D7-41E3-A259-95575D6DA393}"/>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7AFF567-54BA-45D8-A620-6839C5ED4D09}"/>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38785E37-0740-4F17-8813-05314603C3F8}"/>
            </a:ext>
          </a:extLst>
        </xdr:cNvPr>
        <xdr:cNvCxnSpPr/>
      </xdr:nvCxnSpPr>
      <xdr:spPr>
        <a:xfrm flipV="1">
          <a:off x="4417695" y="5107051"/>
          <a:ext cx="1270" cy="1071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BA584EB3-15DD-4A4A-A648-D0129AC6AD48}"/>
            </a:ext>
          </a:extLst>
        </xdr:cNvPr>
        <xdr:cNvSpPr txBox="1"/>
      </xdr:nvSpPr>
      <xdr:spPr>
        <a:xfrm>
          <a:off x="4470400" y="61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C509185A-7A30-477F-93D2-21B5CD10938E}"/>
            </a:ext>
          </a:extLst>
        </xdr:cNvPr>
        <xdr:cNvCxnSpPr/>
      </xdr:nvCxnSpPr>
      <xdr:spPr>
        <a:xfrm>
          <a:off x="4335463" y="6178169"/>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65C89A55-064E-4DC7-B117-71684659AA42}"/>
            </a:ext>
          </a:extLst>
        </xdr:cNvPr>
        <xdr:cNvSpPr txBox="1"/>
      </xdr:nvSpPr>
      <xdr:spPr>
        <a:xfrm>
          <a:off x="4470400" y="489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52104B64-D465-43E1-B7EF-D79B210913C8}"/>
            </a:ext>
          </a:extLst>
        </xdr:cNvPr>
        <xdr:cNvCxnSpPr/>
      </xdr:nvCxnSpPr>
      <xdr:spPr>
        <a:xfrm>
          <a:off x="4335463" y="5107051"/>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26941</xdr:rowOff>
    </xdr:from>
    <xdr:ext cx="405111" cy="259045"/>
    <xdr:sp macro="" textlink="">
      <xdr:nvSpPr>
        <xdr:cNvPr id="68" name="有形固定資産減価償却率平均値テキスト">
          <a:extLst>
            <a:ext uri="{FF2B5EF4-FFF2-40B4-BE49-F238E27FC236}">
              <a16:creationId xmlns:a16="http://schemas.microsoft.com/office/drawing/2014/main" id="{64FCFDEE-F448-4F8A-9601-B228AE822FF5}"/>
            </a:ext>
          </a:extLst>
        </xdr:cNvPr>
        <xdr:cNvSpPr txBox="1"/>
      </xdr:nvSpPr>
      <xdr:spPr>
        <a:xfrm>
          <a:off x="4470400" y="55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0F4E3644-9F65-424F-97A8-03D78FA0F28E}"/>
            </a:ext>
          </a:extLst>
        </xdr:cNvPr>
        <xdr:cNvSpPr/>
      </xdr:nvSpPr>
      <xdr:spPr>
        <a:xfrm>
          <a:off x="4368800" y="56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48E81D3D-919A-45F7-8492-6AB3820B5C43}"/>
            </a:ext>
          </a:extLst>
        </xdr:cNvPr>
        <xdr:cNvSpPr/>
      </xdr:nvSpPr>
      <xdr:spPr>
        <a:xfrm>
          <a:off x="3714750" y="567105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B21DFA70-5993-4496-9611-06534CD0C618}"/>
            </a:ext>
          </a:extLst>
        </xdr:cNvPr>
        <xdr:cNvSpPr/>
      </xdr:nvSpPr>
      <xdr:spPr>
        <a:xfrm>
          <a:off x="3009900" y="562356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BB050741-C2EE-4F05-9121-7A825CD9BB8B}"/>
            </a:ext>
          </a:extLst>
        </xdr:cNvPr>
        <xdr:cNvSpPr/>
      </xdr:nvSpPr>
      <xdr:spPr>
        <a:xfrm>
          <a:off x="2305050" y="5597652"/>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2725550F-552D-4F8B-A94B-8083B02B2804}"/>
            </a:ext>
          </a:extLst>
        </xdr:cNvPr>
        <xdr:cNvSpPr/>
      </xdr:nvSpPr>
      <xdr:spPr>
        <a:xfrm>
          <a:off x="1600200" y="556310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BD622FF-436A-4912-B6C3-CDC947BD549C}"/>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3A3B745-FF77-4B48-8B11-E12F92F47136}"/>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FCBA995-0F99-46DE-8298-82BF3292E673}"/>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F0F4938-3C10-4AA4-BA55-908CE897C4EC}"/>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A9AD970-1E0F-4270-BD37-332B779856EB}"/>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84328</xdr:rowOff>
    </xdr:from>
    <xdr:to>
      <xdr:col>23</xdr:col>
      <xdr:colOff>136525</xdr:colOff>
      <xdr:row>33</xdr:row>
      <xdr:rowOff>14478</xdr:rowOff>
    </xdr:to>
    <xdr:sp macro="" textlink="">
      <xdr:nvSpPr>
        <xdr:cNvPr id="79" name="楕円 78">
          <a:extLst>
            <a:ext uri="{FF2B5EF4-FFF2-40B4-BE49-F238E27FC236}">
              <a16:creationId xmlns:a16="http://schemas.microsoft.com/office/drawing/2014/main" id="{6E3E9BC3-0ACE-412D-8018-5BD29777346E}"/>
            </a:ext>
          </a:extLst>
        </xdr:cNvPr>
        <xdr:cNvSpPr/>
      </xdr:nvSpPr>
      <xdr:spPr>
        <a:xfrm>
          <a:off x="4368800" y="60850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170705</xdr:rowOff>
    </xdr:from>
    <xdr:ext cx="405111" cy="259045"/>
    <xdr:sp macro="" textlink="">
      <xdr:nvSpPr>
        <xdr:cNvPr id="80" name="有形固定資産減価償却率該当値テキスト">
          <a:extLst>
            <a:ext uri="{FF2B5EF4-FFF2-40B4-BE49-F238E27FC236}">
              <a16:creationId xmlns:a16="http://schemas.microsoft.com/office/drawing/2014/main" id="{5CB83D8A-34C0-4219-AAC0-91ABE71BB2DA}"/>
            </a:ext>
          </a:extLst>
        </xdr:cNvPr>
        <xdr:cNvSpPr txBox="1"/>
      </xdr:nvSpPr>
      <xdr:spPr>
        <a:xfrm>
          <a:off x="4470400" y="600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114554</xdr:rowOff>
    </xdr:from>
    <xdr:to>
      <xdr:col>19</xdr:col>
      <xdr:colOff>187325</xdr:colOff>
      <xdr:row>33</xdr:row>
      <xdr:rowOff>44704</xdr:rowOff>
    </xdr:to>
    <xdr:sp macro="" textlink="">
      <xdr:nvSpPr>
        <xdr:cNvPr id="81" name="楕円 80">
          <a:extLst>
            <a:ext uri="{FF2B5EF4-FFF2-40B4-BE49-F238E27FC236}">
              <a16:creationId xmlns:a16="http://schemas.microsoft.com/office/drawing/2014/main" id="{3DB5FEBB-7FE8-4660-BE59-74F5AC9C0582}"/>
            </a:ext>
          </a:extLst>
        </xdr:cNvPr>
        <xdr:cNvSpPr/>
      </xdr:nvSpPr>
      <xdr:spPr>
        <a:xfrm>
          <a:off x="3714750" y="6115304"/>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135128</xdr:rowOff>
    </xdr:from>
    <xdr:to>
      <xdr:col>23</xdr:col>
      <xdr:colOff>85725</xdr:colOff>
      <xdr:row>32</xdr:row>
      <xdr:rowOff>165354</xdr:rowOff>
    </xdr:to>
    <xdr:cxnSp macro="">
      <xdr:nvCxnSpPr>
        <xdr:cNvPr id="82" name="直線コネクタ 81">
          <a:extLst>
            <a:ext uri="{FF2B5EF4-FFF2-40B4-BE49-F238E27FC236}">
              <a16:creationId xmlns:a16="http://schemas.microsoft.com/office/drawing/2014/main" id="{93531F5F-CC9C-4BCA-ACAC-BCB237C5910E}"/>
            </a:ext>
          </a:extLst>
        </xdr:cNvPr>
        <xdr:cNvCxnSpPr/>
      </xdr:nvCxnSpPr>
      <xdr:spPr>
        <a:xfrm flipV="1">
          <a:off x="3765550" y="6135878"/>
          <a:ext cx="654050" cy="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3" name="楕円 82">
          <a:extLst>
            <a:ext uri="{FF2B5EF4-FFF2-40B4-BE49-F238E27FC236}">
              <a16:creationId xmlns:a16="http://schemas.microsoft.com/office/drawing/2014/main" id="{1F8A9C44-5628-4C07-B06E-1F18F6C42496}"/>
            </a:ext>
          </a:extLst>
        </xdr:cNvPr>
        <xdr:cNvSpPr/>
      </xdr:nvSpPr>
      <xdr:spPr>
        <a:xfrm>
          <a:off x="3009900" y="6113145"/>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32</xdr:row>
      <xdr:rowOff>165354</xdr:rowOff>
    </xdr:to>
    <xdr:cxnSp macro="">
      <xdr:nvCxnSpPr>
        <xdr:cNvPr id="84" name="直線コネクタ 83">
          <a:extLst>
            <a:ext uri="{FF2B5EF4-FFF2-40B4-BE49-F238E27FC236}">
              <a16:creationId xmlns:a16="http://schemas.microsoft.com/office/drawing/2014/main" id="{D12E492F-0925-4856-9B9C-2C646FC22170}"/>
            </a:ext>
          </a:extLst>
        </xdr:cNvPr>
        <xdr:cNvCxnSpPr/>
      </xdr:nvCxnSpPr>
      <xdr:spPr>
        <a:xfrm>
          <a:off x="3060700" y="6163945"/>
          <a:ext cx="704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103759</xdr:rowOff>
    </xdr:from>
    <xdr:to>
      <xdr:col>11</xdr:col>
      <xdr:colOff>187325</xdr:colOff>
      <xdr:row>33</xdr:row>
      <xdr:rowOff>33909</xdr:rowOff>
    </xdr:to>
    <xdr:sp macro="" textlink="">
      <xdr:nvSpPr>
        <xdr:cNvPr id="85" name="楕円 84">
          <a:extLst>
            <a:ext uri="{FF2B5EF4-FFF2-40B4-BE49-F238E27FC236}">
              <a16:creationId xmlns:a16="http://schemas.microsoft.com/office/drawing/2014/main" id="{0E92D9A4-0632-4C6E-B77E-195DCB3BD8D7}"/>
            </a:ext>
          </a:extLst>
        </xdr:cNvPr>
        <xdr:cNvSpPr/>
      </xdr:nvSpPr>
      <xdr:spPr>
        <a:xfrm>
          <a:off x="2305050" y="6104509"/>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154559</xdr:rowOff>
    </xdr:from>
    <xdr:to>
      <xdr:col>15</xdr:col>
      <xdr:colOff>136525</xdr:colOff>
      <xdr:row>32</xdr:row>
      <xdr:rowOff>163195</xdr:rowOff>
    </xdr:to>
    <xdr:cxnSp macro="">
      <xdr:nvCxnSpPr>
        <xdr:cNvPr id="86" name="直線コネクタ 85">
          <a:extLst>
            <a:ext uri="{FF2B5EF4-FFF2-40B4-BE49-F238E27FC236}">
              <a16:creationId xmlns:a16="http://schemas.microsoft.com/office/drawing/2014/main" id="{2377880B-2196-4D00-A0E8-25C7FF9CFDE0}"/>
            </a:ext>
          </a:extLst>
        </xdr:cNvPr>
        <xdr:cNvCxnSpPr/>
      </xdr:nvCxnSpPr>
      <xdr:spPr>
        <a:xfrm>
          <a:off x="2355850" y="6155309"/>
          <a:ext cx="70485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32512</xdr:rowOff>
    </xdr:from>
    <xdr:to>
      <xdr:col>7</xdr:col>
      <xdr:colOff>187325</xdr:colOff>
      <xdr:row>32</xdr:row>
      <xdr:rowOff>134112</xdr:rowOff>
    </xdr:to>
    <xdr:sp macro="" textlink="">
      <xdr:nvSpPr>
        <xdr:cNvPr id="87" name="楕円 86">
          <a:extLst>
            <a:ext uri="{FF2B5EF4-FFF2-40B4-BE49-F238E27FC236}">
              <a16:creationId xmlns:a16="http://schemas.microsoft.com/office/drawing/2014/main" id="{1D7841D6-DAE6-4338-9792-F4E8AB8D92AA}"/>
            </a:ext>
          </a:extLst>
        </xdr:cNvPr>
        <xdr:cNvSpPr/>
      </xdr:nvSpPr>
      <xdr:spPr>
        <a:xfrm>
          <a:off x="1600200" y="603326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83312</xdr:rowOff>
    </xdr:from>
    <xdr:to>
      <xdr:col>11</xdr:col>
      <xdr:colOff>136525</xdr:colOff>
      <xdr:row>32</xdr:row>
      <xdr:rowOff>154559</xdr:rowOff>
    </xdr:to>
    <xdr:cxnSp macro="">
      <xdr:nvCxnSpPr>
        <xdr:cNvPr id="88" name="直線コネクタ 87">
          <a:extLst>
            <a:ext uri="{FF2B5EF4-FFF2-40B4-BE49-F238E27FC236}">
              <a16:creationId xmlns:a16="http://schemas.microsoft.com/office/drawing/2014/main" id="{9DE41E0D-33F1-44F9-A54D-6C6147427AF1}"/>
            </a:ext>
          </a:extLst>
        </xdr:cNvPr>
        <xdr:cNvCxnSpPr/>
      </xdr:nvCxnSpPr>
      <xdr:spPr>
        <a:xfrm>
          <a:off x="1651000" y="6084062"/>
          <a:ext cx="70485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89" name="n_1aveValue有形固定資産減価償却率">
          <a:extLst>
            <a:ext uri="{FF2B5EF4-FFF2-40B4-BE49-F238E27FC236}">
              <a16:creationId xmlns:a16="http://schemas.microsoft.com/office/drawing/2014/main" id="{B808787F-D789-41D5-AA5B-89CC6A054CA4}"/>
            </a:ext>
          </a:extLst>
        </xdr:cNvPr>
        <xdr:cNvSpPr txBox="1"/>
      </xdr:nvSpPr>
      <xdr:spPr>
        <a:xfrm>
          <a:off x="3564582" y="545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0" name="n_2aveValue有形固定資産減価償却率">
          <a:extLst>
            <a:ext uri="{FF2B5EF4-FFF2-40B4-BE49-F238E27FC236}">
              <a16:creationId xmlns:a16="http://schemas.microsoft.com/office/drawing/2014/main" id="{290D2858-ECA5-464B-AA85-19A1A228D0E7}"/>
            </a:ext>
          </a:extLst>
        </xdr:cNvPr>
        <xdr:cNvSpPr txBox="1"/>
      </xdr:nvSpPr>
      <xdr:spPr>
        <a:xfrm>
          <a:off x="2872432"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1" name="n_3aveValue有形固定資産減価償却率">
          <a:extLst>
            <a:ext uri="{FF2B5EF4-FFF2-40B4-BE49-F238E27FC236}">
              <a16:creationId xmlns:a16="http://schemas.microsoft.com/office/drawing/2014/main" id="{F28BC0FD-9EEF-4757-A0C1-5FAD135C3D7B}"/>
            </a:ext>
          </a:extLst>
        </xdr:cNvPr>
        <xdr:cNvSpPr txBox="1"/>
      </xdr:nvSpPr>
      <xdr:spPr>
        <a:xfrm>
          <a:off x="2167582" y="538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AA78BF1F-57DE-4DEA-9979-25EA84785E03}"/>
            </a:ext>
          </a:extLst>
        </xdr:cNvPr>
        <xdr:cNvSpPr txBox="1"/>
      </xdr:nvSpPr>
      <xdr:spPr>
        <a:xfrm>
          <a:off x="1462732" y="535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35831</xdr:rowOff>
    </xdr:from>
    <xdr:ext cx="405111" cy="259045"/>
    <xdr:sp macro="" textlink="">
      <xdr:nvSpPr>
        <xdr:cNvPr id="93" name="n_1mainValue有形固定資産減価償却率">
          <a:extLst>
            <a:ext uri="{FF2B5EF4-FFF2-40B4-BE49-F238E27FC236}">
              <a16:creationId xmlns:a16="http://schemas.microsoft.com/office/drawing/2014/main" id="{A91A2DBE-E529-429C-A126-AA1CFF8E538F}"/>
            </a:ext>
          </a:extLst>
        </xdr:cNvPr>
        <xdr:cNvSpPr txBox="1"/>
      </xdr:nvSpPr>
      <xdr:spPr>
        <a:xfrm>
          <a:off x="3564582" y="619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4" name="n_2mainValue有形固定資産減価償却率">
          <a:extLst>
            <a:ext uri="{FF2B5EF4-FFF2-40B4-BE49-F238E27FC236}">
              <a16:creationId xmlns:a16="http://schemas.microsoft.com/office/drawing/2014/main" id="{8247C5B7-5533-4EDC-A308-BFB415802C37}"/>
            </a:ext>
          </a:extLst>
        </xdr:cNvPr>
        <xdr:cNvSpPr txBox="1"/>
      </xdr:nvSpPr>
      <xdr:spPr>
        <a:xfrm>
          <a:off x="2872432" y="619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95" name="n_3mainValue有形固定資産減価償却率">
          <a:extLst>
            <a:ext uri="{FF2B5EF4-FFF2-40B4-BE49-F238E27FC236}">
              <a16:creationId xmlns:a16="http://schemas.microsoft.com/office/drawing/2014/main" id="{35BB8105-4657-4A9B-883F-8BF7C58B2473}"/>
            </a:ext>
          </a:extLst>
        </xdr:cNvPr>
        <xdr:cNvSpPr txBox="1"/>
      </xdr:nvSpPr>
      <xdr:spPr>
        <a:xfrm>
          <a:off x="2167582"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125239</xdr:rowOff>
    </xdr:from>
    <xdr:ext cx="405111" cy="259045"/>
    <xdr:sp macro="" textlink="">
      <xdr:nvSpPr>
        <xdr:cNvPr id="96" name="n_4mainValue有形固定資産減価償却率">
          <a:extLst>
            <a:ext uri="{FF2B5EF4-FFF2-40B4-BE49-F238E27FC236}">
              <a16:creationId xmlns:a16="http://schemas.microsoft.com/office/drawing/2014/main" id="{03644251-E0D0-4683-A776-F7CDF27735B5}"/>
            </a:ext>
          </a:extLst>
        </xdr:cNvPr>
        <xdr:cNvSpPr txBox="1"/>
      </xdr:nvSpPr>
      <xdr:spPr>
        <a:xfrm>
          <a:off x="1462732" y="612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B0E8195-71A0-47E8-82AD-66DD939CC55E}"/>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E23A066-4F09-4DC8-B8C3-A654F5D65579}"/>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1A2DC8A-D884-4605-8CEC-D8BE2EE3EF09}"/>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C77AD4F-2AC7-4BEF-962A-3EC0FDFB7409}"/>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D710B0A-7484-4C3C-AD65-5D3D9192AB48}"/>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E729E21-7E61-4CA3-B3C7-B4079DCD093B}"/>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FE9BC2C-6173-44A4-90C7-4F90710D693B}"/>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30620C3-F93B-4E9A-8686-3E47A3D8903D}"/>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57E5D79-82B4-41FE-BF5C-BA2F6809CF29}"/>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2D646D6-4EBB-4CD4-9EC3-B0ADCFE96BA8}"/>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5216987-56F2-4B4B-9EF4-BE91342D874B}"/>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8A37D4C-FDBC-446A-B577-6E6975C749AF}"/>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15227A2-0E72-4188-B6A0-6352F2E2CDF8}"/>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債務償還比率は一年間に生み出される償還原資に対する村の債務の割合を示している。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月の水害の影響で多額の地方債の借入を行ったことから、前年度より数値が悪化している。水害による借入は令和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年度ころまで続く見込みであり、その間は高い値で推移することが予想されるたため、償還が過大とならないよう地方債の抑制に取り組む必要がある。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B328896-FD6B-44DF-ACF6-1F480241FBA8}"/>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F08E80E-DC58-4374-9977-459FF9AF690C}"/>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183DEB5-050A-41CD-8EF8-BD8416151E90}"/>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9F4F8C5A-6C3E-4CDD-8CF4-F07A1CE61CD0}"/>
            </a:ext>
          </a:extLst>
        </xdr:cNvPr>
        <xdr:cNvCxnSpPr/>
      </xdr:nvCxnSpPr>
      <xdr:spPr>
        <a:xfrm>
          <a:off x="10474325" y="651782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F7BBCEB-5D44-4C17-92B5-5AB46F3DED22}"/>
            </a:ext>
          </a:extLst>
        </xdr:cNvPr>
        <xdr:cNvSpPr txBox="1"/>
      </xdr:nvSpPr>
      <xdr:spPr>
        <a:xfrm>
          <a:off x="9970864" y="64335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6F506C48-98DA-47DE-B808-FBCEC4865DCE}"/>
            </a:ext>
          </a:extLst>
        </xdr:cNvPr>
        <xdr:cNvCxnSpPr/>
      </xdr:nvCxnSpPr>
      <xdr:spPr>
        <a:xfrm>
          <a:off x="10474325" y="622844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A0DB3B2C-7FE7-4610-A496-30788324662C}"/>
            </a:ext>
          </a:extLst>
        </xdr:cNvPr>
        <xdr:cNvSpPr txBox="1"/>
      </xdr:nvSpPr>
      <xdr:spPr>
        <a:xfrm>
          <a:off x="10028711" y="61441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34BB33F8-C934-4B6B-967E-8C88C58708D5}"/>
            </a:ext>
          </a:extLst>
        </xdr:cNvPr>
        <xdr:cNvCxnSpPr/>
      </xdr:nvCxnSpPr>
      <xdr:spPr>
        <a:xfrm>
          <a:off x="10474325" y="5939064"/>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DD6A6136-CE6C-4A0D-837B-0ACBDA3FD8A2}"/>
            </a:ext>
          </a:extLst>
        </xdr:cNvPr>
        <xdr:cNvSpPr txBox="1"/>
      </xdr:nvSpPr>
      <xdr:spPr>
        <a:xfrm>
          <a:off x="10028711" y="584526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D728EFA4-00C2-4164-8576-6DB57753D2B1}"/>
            </a:ext>
          </a:extLst>
        </xdr:cNvPr>
        <xdr:cNvCxnSpPr/>
      </xdr:nvCxnSpPr>
      <xdr:spPr>
        <a:xfrm>
          <a:off x="10474325" y="5649686"/>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AE7E51BB-C2B9-4854-8F2C-16389D840493}"/>
            </a:ext>
          </a:extLst>
        </xdr:cNvPr>
        <xdr:cNvSpPr txBox="1"/>
      </xdr:nvSpPr>
      <xdr:spPr>
        <a:xfrm>
          <a:off x="100287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18E73393-29AC-4C6B-BB2C-4446A2C1A4E3}"/>
            </a:ext>
          </a:extLst>
        </xdr:cNvPr>
        <xdr:cNvCxnSpPr/>
      </xdr:nvCxnSpPr>
      <xdr:spPr>
        <a:xfrm>
          <a:off x="10474325" y="535078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285F677B-056E-418B-9D20-1EDF71828706}"/>
            </a:ext>
          </a:extLst>
        </xdr:cNvPr>
        <xdr:cNvSpPr txBox="1"/>
      </xdr:nvSpPr>
      <xdr:spPr>
        <a:xfrm>
          <a:off x="100287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40462D4B-B69C-4E75-9FC2-05686F108284}"/>
            </a:ext>
          </a:extLst>
        </xdr:cNvPr>
        <xdr:cNvCxnSpPr/>
      </xdr:nvCxnSpPr>
      <xdr:spPr>
        <a:xfrm>
          <a:off x="10474325" y="506140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818C4192-FA4B-4E87-AD5A-0C364867C8F5}"/>
            </a:ext>
          </a:extLst>
        </xdr:cNvPr>
        <xdr:cNvSpPr txBox="1"/>
      </xdr:nvSpPr>
      <xdr:spPr>
        <a:xfrm>
          <a:off x="10131303" y="49771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4760711-6996-4819-842F-ECE929B08FE7}"/>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70860DE-66CB-4052-8E1C-401D82CA1DE9}"/>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027DB71A-8614-4613-AA8A-22A7068732E8}"/>
            </a:ext>
          </a:extLst>
        </xdr:cNvPr>
        <xdr:cNvCxnSpPr/>
      </xdr:nvCxnSpPr>
      <xdr:spPr>
        <a:xfrm flipV="1">
          <a:off x="13693458" y="5061403"/>
          <a:ext cx="1269" cy="1411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F8E48206-9691-410A-BA78-B0E18DC8F1EA}"/>
            </a:ext>
          </a:extLst>
        </xdr:cNvPr>
        <xdr:cNvSpPr txBox="1"/>
      </xdr:nvSpPr>
      <xdr:spPr>
        <a:xfrm>
          <a:off x="13746163" y="647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207497BE-88C2-4F30-A522-9B7CEC5FE269}"/>
            </a:ext>
          </a:extLst>
        </xdr:cNvPr>
        <xdr:cNvCxnSpPr/>
      </xdr:nvCxnSpPr>
      <xdr:spPr>
        <a:xfrm>
          <a:off x="13620750" y="647306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E9270505-26BE-4BF9-A762-4EB70F0AEE4D}"/>
            </a:ext>
          </a:extLst>
        </xdr:cNvPr>
        <xdr:cNvSpPr txBox="1"/>
      </xdr:nvSpPr>
      <xdr:spPr>
        <a:xfrm>
          <a:off x="13746163"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6C8FB55E-B34D-465F-B546-25591BA8C45D}"/>
            </a:ext>
          </a:extLst>
        </xdr:cNvPr>
        <xdr:cNvCxnSpPr/>
      </xdr:nvCxnSpPr>
      <xdr:spPr>
        <a:xfrm>
          <a:off x="13620750" y="50614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634B04A9-E118-4D78-A112-F5CC0169E87D}"/>
            </a:ext>
          </a:extLst>
        </xdr:cNvPr>
        <xdr:cNvSpPr txBox="1"/>
      </xdr:nvSpPr>
      <xdr:spPr>
        <a:xfrm>
          <a:off x="13746163" y="5356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263995D0-86B4-4CEF-B593-F93E8481E2F3}"/>
            </a:ext>
          </a:extLst>
        </xdr:cNvPr>
        <xdr:cNvSpPr/>
      </xdr:nvSpPr>
      <xdr:spPr>
        <a:xfrm>
          <a:off x="13658850" y="550555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5B783427-95EA-4326-9AF6-89F5EB5114E0}"/>
            </a:ext>
          </a:extLst>
        </xdr:cNvPr>
        <xdr:cNvSpPr/>
      </xdr:nvSpPr>
      <xdr:spPr>
        <a:xfrm>
          <a:off x="12990513" y="54907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4F121A24-8B40-4EEE-AA57-315CBBB27F8E}"/>
            </a:ext>
          </a:extLst>
        </xdr:cNvPr>
        <xdr:cNvSpPr/>
      </xdr:nvSpPr>
      <xdr:spPr>
        <a:xfrm>
          <a:off x="12285663" y="565579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E130444F-E8BF-434B-AECF-3C94B2EE982E}"/>
            </a:ext>
          </a:extLst>
        </xdr:cNvPr>
        <xdr:cNvSpPr/>
      </xdr:nvSpPr>
      <xdr:spPr>
        <a:xfrm>
          <a:off x="11580813" y="570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3C906AB1-BC66-47D4-8F06-084E4DC3395F}"/>
            </a:ext>
          </a:extLst>
        </xdr:cNvPr>
        <xdr:cNvSpPr/>
      </xdr:nvSpPr>
      <xdr:spPr>
        <a:xfrm>
          <a:off x="10875963" y="568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CC08B26-D4E4-4940-83D6-B1A87ADF0610}"/>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AD4FEF0-C963-482E-8BCC-83A01971A5E4}"/>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29D851C-B691-49A2-A1D6-7F4CCB6127AB}"/>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14688D5-549D-426F-B3E5-918EEA7B986C}"/>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EF58327-4B00-40FB-A15C-CB23F306D649}"/>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145442</xdr:rowOff>
    </xdr:from>
    <xdr:to>
      <xdr:col>76</xdr:col>
      <xdr:colOff>73025</xdr:colOff>
      <xdr:row>30</xdr:row>
      <xdr:rowOff>75592</xdr:rowOff>
    </xdr:to>
    <xdr:sp macro="" textlink="">
      <xdr:nvSpPr>
        <xdr:cNvPr id="143" name="楕円 142">
          <a:extLst>
            <a:ext uri="{FF2B5EF4-FFF2-40B4-BE49-F238E27FC236}">
              <a16:creationId xmlns:a16="http://schemas.microsoft.com/office/drawing/2014/main" id="{C2BF48B8-9300-4FB2-B916-88AF723625A1}"/>
            </a:ext>
          </a:extLst>
        </xdr:cNvPr>
        <xdr:cNvSpPr/>
      </xdr:nvSpPr>
      <xdr:spPr>
        <a:xfrm>
          <a:off x="13658850" y="566041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123869</xdr:rowOff>
    </xdr:from>
    <xdr:ext cx="469744" cy="259045"/>
    <xdr:sp macro="" textlink="">
      <xdr:nvSpPr>
        <xdr:cNvPr id="144" name="債務償還比率該当値テキスト">
          <a:extLst>
            <a:ext uri="{FF2B5EF4-FFF2-40B4-BE49-F238E27FC236}">
              <a16:creationId xmlns:a16="http://schemas.microsoft.com/office/drawing/2014/main" id="{B2E02101-7069-44B0-8F9C-CB473DB71ECC}"/>
            </a:ext>
          </a:extLst>
        </xdr:cNvPr>
        <xdr:cNvSpPr txBox="1"/>
      </xdr:nvSpPr>
      <xdr:spPr>
        <a:xfrm>
          <a:off x="13746163" y="563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50292</xdr:rowOff>
    </xdr:from>
    <xdr:to>
      <xdr:col>72</xdr:col>
      <xdr:colOff>123825</xdr:colOff>
      <xdr:row>29</xdr:row>
      <xdr:rowOff>151892</xdr:rowOff>
    </xdr:to>
    <xdr:sp macro="" textlink="">
      <xdr:nvSpPr>
        <xdr:cNvPr id="145" name="楕円 144">
          <a:extLst>
            <a:ext uri="{FF2B5EF4-FFF2-40B4-BE49-F238E27FC236}">
              <a16:creationId xmlns:a16="http://schemas.microsoft.com/office/drawing/2014/main" id="{FFED176B-754E-4FA3-9D8A-097D6D2B11D8}"/>
            </a:ext>
          </a:extLst>
        </xdr:cNvPr>
        <xdr:cNvSpPr/>
      </xdr:nvSpPr>
      <xdr:spPr>
        <a:xfrm>
          <a:off x="12990513" y="55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101092</xdr:rowOff>
    </xdr:from>
    <xdr:to>
      <xdr:col>76</xdr:col>
      <xdr:colOff>22225</xdr:colOff>
      <xdr:row>30</xdr:row>
      <xdr:rowOff>24792</xdr:rowOff>
    </xdr:to>
    <xdr:cxnSp macro="">
      <xdr:nvCxnSpPr>
        <xdr:cNvPr id="146" name="直線コネクタ 145">
          <a:extLst>
            <a:ext uri="{FF2B5EF4-FFF2-40B4-BE49-F238E27FC236}">
              <a16:creationId xmlns:a16="http://schemas.microsoft.com/office/drawing/2014/main" id="{9528ADA6-05C9-45A7-8D87-4DAEB4F95C69}"/>
            </a:ext>
          </a:extLst>
        </xdr:cNvPr>
        <xdr:cNvCxnSpPr/>
      </xdr:nvCxnSpPr>
      <xdr:spPr>
        <a:xfrm>
          <a:off x="13041313" y="5616067"/>
          <a:ext cx="654050" cy="8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135917</xdr:rowOff>
    </xdr:from>
    <xdr:to>
      <xdr:col>68</xdr:col>
      <xdr:colOff>123825</xdr:colOff>
      <xdr:row>31</xdr:row>
      <xdr:rowOff>66067</xdr:rowOff>
    </xdr:to>
    <xdr:sp macro="" textlink="">
      <xdr:nvSpPr>
        <xdr:cNvPr id="147" name="楕円 146">
          <a:extLst>
            <a:ext uri="{FF2B5EF4-FFF2-40B4-BE49-F238E27FC236}">
              <a16:creationId xmlns:a16="http://schemas.microsoft.com/office/drawing/2014/main" id="{794BC31D-5A9F-4A89-80BA-1E653F178FD8}"/>
            </a:ext>
          </a:extLst>
        </xdr:cNvPr>
        <xdr:cNvSpPr/>
      </xdr:nvSpPr>
      <xdr:spPr>
        <a:xfrm>
          <a:off x="12285663" y="581281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101092</xdr:rowOff>
    </xdr:from>
    <xdr:to>
      <xdr:col>72</xdr:col>
      <xdr:colOff>73025</xdr:colOff>
      <xdr:row>31</xdr:row>
      <xdr:rowOff>15267</xdr:rowOff>
    </xdr:to>
    <xdr:cxnSp macro="">
      <xdr:nvCxnSpPr>
        <xdr:cNvPr id="148" name="直線コネクタ 147">
          <a:extLst>
            <a:ext uri="{FF2B5EF4-FFF2-40B4-BE49-F238E27FC236}">
              <a16:creationId xmlns:a16="http://schemas.microsoft.com/office/drawing/2014/main" id="{A94E3BB2-7606-4311-82F4-4B7DE1CE48E7}"/>
            </a:ext>
          </a:extLst>
        </xdr:cNvPr>
        <xdr:cNvCxnSpPr/>
      </xdr:nvCxnSpPr>
      <xdr:spPr>
        <a:xfrm flipV="1">
          <a:off x="12336463" y="5616067"/>
          <a:ext cx="704850" cy="23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21218</xdr:rowOff>
    </xdr:from>
    <xdr:to>
      <xdr:col>64</xdr:col>
      <xdr:colOff>123825</xdr:colOff>
      <xdr:row>31</xdr:row>
      <xdr:rowOff>122818</xdr:rowOff>
    </xdr:to>
    <xdr:sp macro="" textlink="">
      <xdr:nvSpPr>
        <xdr:cNvPr id="149" name="楕円 148">
          <a:extLst>
            <a:ext uri="{FF2B5EF4-FFF2-40B4-BE49-F238E27FC236}">
              <a16:creationId xmlns:a16="http://schemas.microsoft.com/office/drawing/2014/main" id="{0952033F-8E0A-4552-A2BB-A405DB58AA4F}"/>
            </a:ext>
          </a:extLst>
        </xdr:cNvPr>
        <xdr:cNvSpPr/>
      </xdr:nvSpPr>
      <xdr:spPr>
        <a:xfrm>
          <a:off x="11580813" y="58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15267</xdr:rowOff>
    </xdr:from>
    <xdr:to>
      <xdr:col>68</xdr:col>
      <xdr:colOff>73025</xdr:colOff>
      <xdr:row>31</xdr:row>
      <xdr:rowOff>72018</xdr:rowOff>
    </xdr:to>
    <xdr:cxnSp macro="">
      <xdr:nvCxnSpPr>
        <xdr:cNvPr id="150" name="直線コネクタ 149">
          <a:extLst>
            <a:ext uri="{FF2B5EF4-FFF2-40B4-BE49-F238E27FC236}">
              <a16:creationId xmlns:a16="http://schemas.microsoft.com/office/drawing/2014/main" id="{1E84915F-8591-47C8-88F5-03FF7B489F60}"/>
            </a:ext>
          </a:extLst>
        </xdr:cNvPr>
        <xdr:cNvCxnSpPr/>
      </xdr:nvCxnSpPr>
      <xdr:spPr>
        <a:xfrm flipV="1">
          <a:off x="11631613" y="5854092"/>
          <a:ext cx="704850" cy="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99713</xdr:rowOff>
    </xdr:from>
    <xdr:to>
      <xdr:col>60</xdr:col>
      <xdr:colOff>123825</xdr:colOff>
      <xdr:row>32</xdr:row>
      <xdr:rowOff>29863</xdr:rowOff>
    </xdr:to>
    <xdr:sp macro="" textlink="">
      <xdr:nvSpPr>
        <xdr:cNvPr id="151" name="楕円 150">
          <a:extLst>
            <a:ext uri="{FF2B5EF4-FFF2-40B4-BE49-F238E27FC236}">
              <a16:creationId xmlns:a16="http://schemas.microsoft.com/office/drawing/2014/main" id="{E17A63FA-E84E-4B3D-B1CF-3C3172CAF6DF}"/>
            </a:ext>
          </a:extLst>
        </xdr:cNvPr>
        <xdr:cNvSpPr/>
      </xdr:nvSpPr>
      <xdr:spPr>
        <a:xfrm>
          <a:off x="10875963" y="59385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72018</xdr:rowOff>
    </xdr:from>
    <xdr:to>
      <xdr:col>64</xdr:col>
      <xdr:colOff>73025</xdr:colOff>
      <xdr:row>31</xdr:row>
      <xdr:rowOff>150513</xdr:rowOff>
    </xdr:to>
    <xdr:cxnSp macro="">
      <xdr:nvCxnSpPr>
        <xdr:cNvPr id="152" name="直線コネクタ 151">
          <a:extLst>
            <a:ext uri="{FF2B5EF4-FFF2-40B4-BE49-F238E27FC236}">
              <a16:creationId xmlns:a16="http://schemas.microsoft.com/office/drawing/2014/main" id="{D40D0ADA-2E66-4B82-A3D6-5474670DD896}"/>
            </a:ext>
          </a:extLst>
        </xdr:cNvPr>
        <xdr:cNvCxnSpPr/>
      </xdr:nvCxnSpPr>
      <xdr:spPr>
        <a:xfrm flipV="1">
          <a:off x="10926763" y="5910843"/>
          <a:ext cx="704850" cy="7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96871363-BEA1-41FE-8BF1-6CAFFF7A4106}"/>
            </a:ext>
          </a:extLst>
        </xdr:cNvPr>
        <xdr:cNvSpPr txBox="1"/>
      </xdr:nvSpPr>
      <xdr:spPr>
        <a:xfrm>
          <a:off x="12808027" y="527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A6E33DE5-C0C8-42A6-A7B5-44B96A4EB0FB}"/>
            </a:ext>
          </a:extLst>
        </xdr:cNvPr>
        <xdr:cNvSpPr txBox="1"/>
      </xdr:nvSpPr>
      <xdr:spPr>
        <a:xfrm>
          <a:off x="12115877" y="54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F510015B-571D-43C9-BF0F-376A06C127A9}"/>
            </a:ext>
          </a:extLst>
        </xdr:cNvPr>
        <xdr:cNvSpPr txBox="1"/>
      </xdr:nvSpPr>
      <xdr:spPr>
        <a:xfrm>
          <a:off x="11411027" y="54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CC96BB70-7C48-49C6-8283-B1DBD90DEE39}"/>
            </a:ext>
          </a:extLst>
        </xdr:cNvPr>
        <xdr:cNvSpPr txBox="1"/>
      </xdr:nvSpPr>
      <xdr:spPr>
        <a:xfrm>
          <a:off x="10706177" y="5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143019</xdr:rowOff>
    </xdr:from>
    <xdr:ext cx="469744" cy="259045"/>
    <xdr:sp macro="" textlink="">
      <xdr:nvSpPr>
        <xdr:cNvPr id="157" name="n_1mainValue債務償還比率">
          <a:extLst>
            <a:ext uri="{FF2B5EF4-FFF2-40B4-BE49-F238E27FC236}">
              <a16:creationId xmlns:a16="http://schemas.microsoft.com/office/drawing/2014/main" id="{76F4E355-7801-4408-AF1D-8CD19B86CF1E}"/>
            </a:ext>
          </a:extLst>
        </xdr:cNvPr>
        <xdr:cNvSpPr txBox="1"/>
      </xdr:nvSpPr>
      <xdr:spPr>
        <a:xfrm>
          <a:off x="128080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57194</xdr:rowOff>
    </xdr:from>
    <xdr:ext cx="469744" cy="259045"/>
    <xdr:sp macro="" textlink="">
      <xdr:nvSpPr>
        <xdr:cNvPr id="158" name="n_2mainValue債務償還比率">
          <a:extLst>
            <a:ext uri="{FF2B5EF4-FFF2-40B4-BE49-F238E27FC236}">
              <a16:creationId xmlns:a16="http://schemas.microsoft.com/office/drawing/2014/main" id="{00E0D03A-281F-41C7-8187-BA8E50C9CF3B}"/>
            </a:ext>
          </a:extLst>
        </xdr:cNvPr>
        <xdr:cNvSpPr txBox="1"/>
      </xdr:nvSpPr>
      <xdr:spPr>
        <a:xfrm>
          <a:off x="12115877" y="58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113945</xdr:rowOff>
    </xdr:from>
    <xdr:ext cx="469744" cy="259045"/>
    <xdr:sp macro="" textlink="">
      <xdr:nvSpPr>
        <xdr:cNvPr id="159" name="n_3mainValue債務償還比率">
          <a:extLst>
            <a:ext uri="{FF2B5EF4-FFF2-40B4-BE49-F238E27FC236}">
              <a16:creationId xmlns:a16="http://schemas.microsoft.com/office/drawing/2014/main" id="{36E2618F-5352-447D-B550-69E9B1E45DA3}"/>
            </a:ext>
          </a:extLst>
        </xdr:cNvPr>
        <xdr:cNvSpPr txBox="1"/>
      </xdr:nvSpPr>
      <xdr:spPr>
        <a:xfrm>
          <a:off x="11411027" y="595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20990</xdr:rowOff>
    </xdr:from>
    <xdr:ext cx="469744" cy="259045"/>
    <xdr:sp macro="" textlink="">
      <xdr:nvSpPr>
        <xdr:cNvPr id="160" name="n_4mainValue債務償還比率">
          <a:extLst>
            <a:ext uri="{FF2B5EF4-FFF2-40B4-BE49-F238E27FC236}">
              <a16:creationId xmlns:a16="http://schemas.microsoft.com/office/drawing/2014/main" id="{BCA4FE23-F004-4CE3-8AB8-BE75D6140C9E}"/>
            </a:ext>
          </a:extLst>
        </xdr:cNvPr>
        <xdr:cNvSpPr txBox="1"/>
      </xdr:nvSpPr>
      <xdr:spPr>
        <a:xfrm>
          <a:off x="10706177" y="602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CC5AFA9-06A1-4E55-9BCA-86FBADF6BE99}"/>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CF77F29-FD44-4D30-831F-5B26F5F9FDD5}"/>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AADC80A-2F0F-46CA-8190-6B9984E332C0}"/>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BCE66F7-1203-404B-9AC7-7176EE18D46D}"/>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5AFC2B2-613C-4880-95FD-8F9C600B942B}"/>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33D730C-43AA-4941-9BB1-859582F3A3FB}"/>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D3F64F-8B05-4E13-85BE-1B505CF46E2C}"/>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087156-F576-4CB2-BBF8-8731DC5D0DEF}"/>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466FD9-605E-412C-AFEF-7C255B2692DE}"/>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BBEFEC-D310-47B7-B09A-CCB44F779752}"/>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B0B7BE-9877-426C-AAD8-D6AF5E14C5B9}"/>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98450E-5550-41DF-AE77-3BB04EA21CAF}"/>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09B07B-5299-4396-9115-099C0A7FA3B4}"/>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8E3B9D-C4F8-4C1C-82D5-D7D897639BEE}"/>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8FD261-4653-43B5-AF5C-62D64CF066D2}"/>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BCF8BE-16D2-4034-9315-8E74B02C1399}"/>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F3CD62-C890-45BE-AE7C-31ABBC2B4EF1}"/>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634635-BF25-4471-85BB-8F78A48659F7}"/>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CD11EC-3AED-4229-9411-ADE4FB25B9BA}"/>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082D65-8848-41ED-B93E-6985B33B38C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FACF09-2F95-442D-8A76-AAEDB7D383BA}"/>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1B628C-2559-48C8-8F5F-C964A85FA30D}"/>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FC1E61-978E-4C42-83BE-A5A5A701355F}"/>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3C9A2E-1CA0-431A-B24C-EE64392068D6}"/>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349C61-1057-4F3A-83A9-14B2A9C16695}"/>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B629C0-9CF5-4EC2-A328-6A9AF76740F4}"/>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5C5051-D34D-407E-95E7-E8F332300364}"/>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A23D8E-F96A-4587-B2E7-E2803A8BE208}"/>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6F1FCC-B18E-4C8D-A040-0769C85DA191}"/>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A1B3BD-E6A6-4BAE-B8C0-A08EB38B2451}"/>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EB906D-07CC-4CF5-9285-18DF86B448C5}"/>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2E4801-FD33-4FF5-A495-FF383F92672A}"/>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7C56B8-DA45-4469-9096-6E369F2BB3FB}"/>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3A187D-919C-4355-A685-060161D37DF3}"/>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46014C-19E0-4AAA-9A0C-5348353F9686}"/>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3D9F47-1CEB-41AB-8C0A-B0F3BEA5FDFF}"/>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78A462-7206-4D02-BCD5-2D2BD0090CCF}"/>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455EB4-3FBD-4E8C-A269-ECF4EF951A8D}"/>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45D621-135C-48EB-8139-E27606F1E042}"/>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FD32F5-0BA2-4FCC-908E-23BBF2B86D46}"/>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C15E3C-E2DB-4A9E-9371-AE3CC58E899C}"/>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635FB7-A4F0-4F4B-A950-8973D22AC8C4}"/>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A8A6D9-1BFB-4426-A159-66A83228CDA3}"/>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34DC4C-B96D-4460-A572-56DE504A0CC9}"/>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2A7B69-FC0E-4077-977E-61F2140CB92D}"/>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91D5EE-43EC-436F-AE79-1F7B7D6A11BE}"/>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711FF9-394C-4111-ABA2-5F05B27E5C95}"/>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34892E-4DA9-4510-915B-4D7A032370D6}"/>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1A21F9B-5D58-41FA-821B-5961C7623A9D}"/>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B4767F-D496-4BEC-A340-8ED04DFFCBE3}"/>
            </a:ext>
          </a:extLst>
        </xdr:cNvPr>
        <xdr:cNvSpPr txBox="1"/>
      </xdr:nvSpPr>
      <xdr:spPr>
        <a:xfrm>
          <a:off x="28053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F563A5-0C94-4961-936D-BF308368B492}"/>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AC8A1FC-FB67-4BD3-AECE-82C90B2DD9B8}"/>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F6C13D4-002B-4CC0-BA74-81A8D877FF7D}"/>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D08CBA-61A8-4CCA-B898-BE03F17FFFCC}"/>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EDE465-D5F0-4EFE-8EC3-968527FEBA51}"/>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A8250E-1AD2-478D-A7A8-54B67B735961}"/>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96BE85-CD2C-49B6-97F8-E8307E10E1C0}"/>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7D44D9-EC63-4FA6-87AE-15852E905B8D}"/>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D3608D-9D44-4999-973E-FAAAA213A29C}"/>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7E53100-BA9E-4CB0-9D33-D8A994CA1D71}"/>
            </a:ext>
          </a:extLst>
        </xdr:cNvPr>
        <xdr:cNvSpPr txBox="1"/>
      </xdr:nvSpPr>
      <xdr:spPr>
        <a:xfrm>
          <a:off x="394486"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CB99D13-1113-4509-AF56-F314193C87BE}"/>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7F5DE89-10FB-4DD4-B42B-A85DD2BDDECC}"/>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4BF5A2E6-6535-4182-A759-1A673CE1F404}"/>
            </a:ext>
          </a:extLst>
        </xdr:cNvPr>
        <xdr:cNvCxnSpPr/>
      </xdr:nvCxnSpPr>
      <xdr:spPr>
        <a:xfrm flipV="1">
          <a:off x="4291965" y="5355772"/>
          <a:ext cx="0" cy="154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3D3E5D46-F7DC-4C48-BD87-80CCD9654BF7}"/>
            </a:ext>
          </a:extLst>
        </xdr:cNvPr>
        <xdr:cNvSpPr txBox="1"/>
      </xdr:nvSpPr>
      <xdr:spPr>
        <a:xfrm>
          <a:off x="4330700" y="690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E7CACB63-24CF-4941-B105-1C3F589B98C4}"/>
            </a:ext>
          </a:extLst>
        </xdr:cNvPr>
        <xdr:cNvCxnSpPr/>
      </xdr:nvCxnSpPr>
      <xdr:spPr>
        <a:xfrm>
          <a:off x="4217988" y="68963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94A02B2-CFB5-4C3A-8CC1-62527C2EE1C3}"/>
            </a:ext>
          </a:extLst>
        </xdr:cNvPr>
        <xdr:cNvSpPr txBox="1"/>
      </xdr:nvSpPr>
      <xdr:spPr>
        <a:xfrm>
          <a:off x="4330700" y="51500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D84652C-0ED5-43AA-8947-AC3EB6AE3D03}"/>
            </a:ext>
          </a:extLst>
        </xdr:cNvPr>
        <xdr:cNvCxnSpPr/>
      </xdr:nvCxnSpPr>
      <xdr:spPr>
        <a:xfrm>
          <a:off x="4217988" y="53557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89981A68-1B7A-4DA3-88AC-78D84AC9E6E3}"/>
            </a:ext>
          </a:extLst>
        </xdr:cNvPr>
        <xdr:cNvSpPr txBox="1"/>
      </xdr:nvSpPr>
      <xdr:spPr>
        <a:xfrm>
          <a:off x="4330700" y="6230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A2D3F1DA-3CD2-42A2-A6F5-78D701DCF916}"/>
            </a:ext>
          </a:extLst>
        </xdr:cNvPr>
        <xdr:cNvSpPr/>
      </xdr:nvSpPr>
      <xdr:spPr>
        <a:xfrm>
          <a:off x="4241800" y="63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D8B1CE42-C47B-4C16-AE76-22B4C56B3C31}"/>
            </a:ext>
          </a:extLst>
        </xdr:cNvPr>
        <xdr:cNvSpPr/>
      </xdr:nvSpPr>
      <xdr:spPr>
        <a:xfrm>
          <a:off x="3475038" y="635163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D10FC904-4C3C-4B2B-AFB2-C2E981327825}"/>
            </a:ext>
          </a:extLst>
        </xdr:cNvPr>
        <xdr:cNvSpPr/>
      </xdr:nvSpPr>
      <xdr:spPr>
        <a:xfrm>
          <a:off x="2643188" y="63219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1568972F-8F6A-48DF-B29D-2F6F4AEE85A1}"/>
            </a:ext>
          </a:extLst>
        </xdr:cNvPr>
        <xdr:cNvSpPr/>
      </xdr:nvSpPr>
      <xdr:spPr>
        <a:xfrm>
          <a:off x="1825625" y="6323738"/>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3504F7E7-FCC7-48FF-989C-745AFA8AC49F}"/>
            </a:ext>
          </a:extLst>
        </xdr:cNvPr>
        <xdr:cNvSpPr/>
      </xdr:nvSpPr>
      <xdr:spPr>
        <a:xfrm>
          <a:off x="1008063" y="630564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72C7A2-3405-4B1B-AB7B-2411044A5A6F}"/>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D679A3-3ABE-40DC-B604-6218B5C4411D}"/>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043664-F1C8-4043-88DF-4C66E5F3371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0EC39C-F4DA-4455-BA87-2B4BFF514E58}"/>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933897E-1B66-4013-BE6B-C25BD347E9A4}"/>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35197</xdr:rowOff>
    </xdr:from>
    <xdr:to>
      <xdr:col>24</xdr:col>
      <xdr:colOff>114300</xdr:colOff>
      <xdr:row>42</xdr:row>
      <xdr:rowOff>136797</xdr:rowOff>
    </xdr:to>
    <xdr:sp macro="" textlink="">
      <xdr:nvSpPr>
        <xdr:cNvPr id="74" name="楕円 73">
          <a:extLst>
            <a:ext uri="{FF2B5EF4-FFF2-40B4-BE49-F238E27FC236}">
              <a16:creationId xmlns:a16="http://schemas.microsoft.com/office/drawing/2014/main" id="{AB12D092-6765-4ADE-9A69-B10C51E060B7}"/>
            </a:ext>
          </a:extLst>
        </xdr:cNvPr>
        <xdr:cNvSpPr/>
      </xdr:nvSpPr>
      <xdr:spPr>
        <a:xfrm>
          <a:off x="4241800" y="68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121574</xdr:rowOff>
    </xdr:from>
    <xdr:ext cx="405111" cy="259045"/>
    <xdr:sp macro="" textlink="">
      <xdr:nvSpPr>
        <xdr:cNvPr id="75" name="【道路】&#10;有形固定資産減価償却率該当値テキスト">
          <a:extLst>
            <a:ext uri="{FF2B5EF4-FFF2-40B4-BE49-F238E27FC236}">
              <a16:creationId xmlns:a16="http://schemas.microsoft.com/office/drawing/2014/main" id="{02D74B94-E489-4AD2-8571-6E2F61384979}"/>
            </a:ext>
          </a:extLst>
        </xdr:cNvPr>
        <xdr:cNvSpPr txBox="1"/>
      </xdr:nvSpPr>
      <xdr:spPr>
        <a:xfrm>
          <a:off x="4330700" y="677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35197</xdr:rowOff>
    </xdr:from>
    <xdr:to>
      <xdr:col>20</xdr:col>
      <xdr:colOff>38100</xdr:colOff>
      <xdr:row>42</xdr:row>
      <xdr:rowOff>136797</xdr:rowOff>
    </xdr:to>
    <xdr:sp macro="" textlink="">
      <xdr:nvSpPr>
        <xdr:cNvPr id="76" name="楕円 75">
          <a:extLst>
            <a:ext uri="{FF2B5EF4-FFF2-40B4-BE49-F238E27FC236}">
              <a16:creationId xmlns:a16="http://schemas.microsoft.com/office/drawing/2014/main" id="{89415173-9AED-42F4-AF3F-DDBC674BDDA4}"/>
            </a:ext>
          </a:extLst>
        </xdr:cNvPr>
        <xdr:cNvSpPr/>
      </xdr:nvSpPr>
      <xdr:spPr>
        <a:xfrm>
          <a:off x="3475038" y="684557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85997</xdr:rowOff>
    </xdr:from>
    <xdr:to>
      <xdr:col>24</xdr:col>
      <xdr:colOff>63500</xdr:colOff>
      <xdr:row>42</xdr:row>
      <xdr:rowOff>85997</xdr:rowOff>
    </xdr:to>
    <xdr:cxnSp macro="">
      <xdr:nvCxnSpPr>
        <xdr:cNvPr id="77" name="直線コネクタ 76">
          <a:extLst>
            <a:ext uri="{FF2B5EF4-FFF2-40B4-BE49-F238E27FC236}">
              <a16:creationId xmlns:a16="http://schemas.microsoft.com/office/drawing/2014/main" id="{D2049D64-2EA5-4F16-9856-6F976F073D8F}"/>
            </a:ext>
          </a:extLst>
        </xdr:cNvPr>
        <xdr:cNvCxnSpPr/>
      </xdr:nvCxnSpPr>
      <xdr:spPr>
        <a:xfrm>
          <a:off x="3525838" y="6896372"/>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33565</xdr:rowOff>
    </xdr:from>
    <xdr:to>
      <xdr:col>15</xdr:col>
      <xdr:colOff>101600</xdr:colOff>
      <xdr:row>42</xdr:row>
      <xdr:rowOff>135165</xdr:rowOff>
    </xdr:to>
    <xdr:sp macro="" textlink="">
      <xdr:nvSpPr>
        <xdr:cNvPr id="78" name="楕円 77">
          <a:extLst>
            <a:ext uri="{FF2B5EF4-FFF2-40B4-BE49-F238E27FC236}">
              <a16:creationId xmlns:a16="http://schemas.microsoft.com/office/drawing/2014/main" id="{3DBBB749-A260-4CA6-AF30-5F0CD332754A}"/>
            </a:ext>
          </a:extLst>
        </xdr:cNvPr>
        <xdr:cNvSpPr/>
      </xdr:nvSpPr>
      <xdr:spPr>
        <a:xfrm>
          <a:off x="2643188" y="68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84365</xdr:rowOff>
    </xdr:from>
    <xdr:to>
      <xdr:col>19</xdr:col>
      <xdr:colOff>177800</xdr:colOff>
      <xdr:row>42</xdr:row>
      <xdr:rowOff>85997</xdr:rowOff>
    </xdr:to>
    <xdr:cxnSp macro="">
      <xdr:nvCxnSpPr>
        <xdr:cNvPr id="79" name="直線コネクタ 78">
          <a:extLst>
            <a:ext uri="{FF2B5EF4-FFF2-40B4-BE49-F238E27FC236}">
              <a16:creationId xmlns:a16="http://schemas.microsoft.com/office/drawing/2014/main" id="{7A189EFB-DC23-42B9-8405-CD273E333F00}"/>
            </a:ext>
          </a:extLst>
        </xdr:cNvPr>
        <xdr:cNvCxnSpPr/>
      </xdr:nvCxnSpPr>
      <xdr:spPr>
        <a:xfrm>
          <a:off x="2693988" y="6894740"/>
          <a:ext cx="8318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35197</xdr:rowOff>
    </xdr:from>
    <xdr:to>
      <xdr:col>10</xdr:col>
      <xdr:colOff>165100</xdr:colOff>
      <xdr:row>42</xdr:row>
      <xdr:rowOff>136797</xdr:rowOff>
    </xdr:to>
    <xdr:sp macro="" textlink="">
      <xdr:nvSpPr>
        <xdr:cNvPr id="80" name="楕円 79">
          <a:extLst>
            <a:ext uri="{FF2B5EF4-FFF2-40B4-BE49-F238E27FC236}">
              <a16:creationId xmlns:a16="http://schemas.microsoft.com/office/drawing/2014/main" id="{C3B31EBA-ACA4-4A66-A14E-C2543458CA79}"/>
            </a:ext>
          </a:extLst>
        </xdr:cNvPr>
        <xdr:cNvSpPr/>
      </xdr:nvSpPr>
      <xdr:spPr>
        <a:xfrm>
          <a:off x="1825625" y="68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84365</xdr:rowOff>
    </xdr:from>
    <xdr:to>
      <xdr:col>15</xdr:col>
      <xdr:colOff>50800</xdr:colOff>
      <xdr:row>42</xdr:row>
      <xdr:rowOff>85997</xdr:rowOff>
    </xdr:to>
    <xdr:cxnSp macro="">
      <xdr:nvCxnSpPr>
        <xdr:cNvPr id="81" name="直線コネクタ 80">
          <a:extLst>
            <a:ext uri="{FF2B5EF4-FFF2-40B4-BE49-F238E27FC236}">
              <a16:creationId xmlns:a16="http://schemas.microsoft.com/office/drawing/2014/main" id="{9EDF5E1D-A31E-41E7-A0AF-F800F8B1BC05}"/>
            </a:ext>
          </a:extLst>
        </xdr:cNvPr>
        <xdr:cNvCxnSpPr/>
      </xdr:nvCxnSpPr>
      <xdr:spPr>
        <a:xfrm flipV="1">
          <a:off x="1876425" y="6894740"/>
          <a:ext cx="817563"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138067</xdr:rowOff>
    </xdr:from>
    <xdr:to>
      <xdr:col>6</xdr:col>
      <xdr:colOff>38100</xdr:colOff>
      <xdr:row>42</xdr:row>
      <xdr:rowOff>68217</xdr:rowOff>
    </xdr:to>
    <xdr:sp macro="" textlink="">
      <xdr:nvSpPr>
        <xdr:cNvPr id="82" name="楕円 81">
          <a:extLst>
            <a:ext uri="{FF2B5EF4-FFF2-40B4-BE49-F238E27FC236}">
              <a16:creationId xmlns:a16="http://schemas.microsoft.com/office/drawing/2014/main" id="{2042FF0C-9412-4563-A253-9608B4544EDD}"/>
            </a:ext>
          </a:extLst>
        </xdr:cNvPr>
        <xdr:cNvSpPr/>
      </xdr:nvSpPr>
      <xdr:spPr>
        <a:xfrm>
          <a:off x="1008063" y="678651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17417</xdr:rowOff>
    </xdr:from>
    <xdr:to>
      <xdr:col>10</xdr:col>
      <xdr:colOff>114300</xdr:colOff>
      <xdr:row>42</xdr:row>
      <xdr:rowOff>85997</xdr:rowOff>
    </xdr:to>
    <xdr:cxnSp macro="">
      <xdr:nvCxnSpPr>
        <xdr:cNvPr id="83" name="直線コネクタ 82">
          <a:extLst>
            <a:ext uri="{FF2B5EF4-FFF2-40B4-BE49-F238E27FC236}">
              <a16:creationId xmlns:a16="http://schemas.microsoft.com/office/drawing/2014/main" id="{620BFDDC-B576-406E-8260-C2257B7304AA}"/>
            </a:ext>
          </a:extLst>
        </xdr:cNvPr>
        <xdr:cNvCxnSpPr/>
      </xdr:nvCxnSpPr>
      <xdr:spPr>
        <a:xfrm>
          <a:off x="1058863" y="6827792"/>
          <a:ext cx="817562"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9B42C324-157E-411D-8E74-ECFD144E9031}"/>
            </a:ext>
          </a:extLst>
        </xdr:cNvPr>
        <xdr:cNvSpPr txBox="1"/>
      </xdr:nvSpPr>
      <xdr:spPr>
        <a:xfrm>
          <a:off x="3324869"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E34F0872-8ACC-4C19-A55D-066CE926B402}"/>
            </a:ext>
          </a:extLst>
        </xdr:cNvPr>
        <xdr:cNvSpPr txBox="1"/>
      </xdr:nvSpPr>
      <xdr:spPr>
        <a:xfrm>
          <a:off x="2505719"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6" name="n_3aveValue【道路】&#10;有形固定資産減価償却率">
          <a:extLst>
            <a:ext uri="{FF2B5EF4-FFF2-40B4-BE49-F238E27FC236}">
              <a16:creationId xmlns:a16="http://schemas.microsoft.com/office/drawing/2014/main" id="{4BEA2FBF-12E2-4C5B-BB2E-B015935B87B2}"/>
            </a:ext>
          </a:extLst>
        </xdr:cNvPr>
        <xdr:cNvSpPr txBox="1"/>
      </xdr:nvSpPr>
      <xdr:spPr>
        <a:xfrm>
          <a:off x="1688157"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7" name="n_4aveValue【道路】&#10;有形固定資産減価償却率">
          <a:extLst>
            <a:ext uri="{FF2B5EF4-FFF2-40B4-BE49-F238E27FC236}">
              <a16:creationId xmlns:a16="http://schemas.microsoft.com/office/drawing/2014/main" id="{75EFEA93-F8E6-4DF6-9386-9777D37116D6}"/>
            </a:ext>
          </a:extLst>
        </xdr:cNvPr>
        <xdr:cNvSpPr txBox="1"/>
      </xdr:nvSpPr>
      <xdr:spPr>
        <a:xfrm>
          <a:off x="87059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127924</xdr:rowOff>
    </xdr:from>
    <xdr:ext cx="405111" cy="259045"/>
    <xdr:sp macro="" textlink="">
      <xdr:nvSpPr>
        <xdr:cNvPr id="88" name="n_1mainValue【道路】&#10;有形固定資産減価償却率">
          <a:extLst>
            <a:ext uri="{FF2B5EF4-FFF2-40B4-BE49-F238E27FC236}">
              <a16:creationId xmlns:a16="http://schemas.microsoft.com/office/drawing/2014/main" id="{21AE249B-2ED0-406A-81BA-778D3C2C81A9}"/>
            </a:ext>
          </a:extLst>
        </xdr:cNvPr>
        <xdr:cNvSpPr txBox="1"/>
      </xdr:nvSpPr>
      <xdr:spPr>
        <a:xfrm>
          <a:off x="3324869" y="693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126292</xdr:rowOff>
    </xdr:from>
    <xdr:ext cx="405111" cy="259045"/>
    <xdr:sp macro="" textlink="">
      <xdr:nvSpPr>
        <xdr:cNvPr id="89" name="n_2mainValue【道路】&#10;有形固定資産減価償却率">
          <a:extLst>
            <a:ext uri="{FF2B5EF4-FFF2-40B4-BE49-F238E27FC236}">
              <a16:creationId xmlns:a16="http://schemas.microsoft.com/office/drawing/2014/main" id="{408B5076-8206-42F1-BEB2-5988C675762A}"/>
            </a:ext>
          </a:extLst>
        </xdr:cNvPr>
        <xdr:cNvSpPr txBox="1"/>
      </xdr:nvSpPr>
      <xdr:spPr>
        <a:xfrm>
          <a:off x="2505719" y="693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127924</xdr:rowOff>
    </xdr:from>
    <xdr:ext cx="405111" cy="259045"/>
    <xdr:sp macro="" textlink="">
      <xdr:nvSpPr>
        <xdr:cNvPr id="90" name="n_3mainValue【道路】&#10;有形固定資産減価償却率">
          <a:extLst>
            <a:ext uri="{FF2B5EF4-FFF2-40B4-BE49-F238E27FC236}">
              <a16:creationId xmlns:a16="http://schemas.microsoft.com/office/drawing/2014/main" id="{82282EE7-14AA-4CCF-9177-300568EDB393}"/>
            </a:ext>
          </a:extLst>
        </xdr:cNvPr>
        <xdr:cNvSpPr txBox="1"/>
      </xdr:nvSpPr>
      <xdr:spPr>
        <a:xfrm>
          <a:off x="1688157" y="693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59344</xdr:rowOff>
    </xdr:from>
    <xdr:ext cx="405111" cy="259045"/>
    <xdr:sp macro="" textlink="">
      <xdr:nvSpPr>
        <xdr:cNvPr id="91" name="n_4mainValue【道路】&#10;有形固定資産減価償却率">
          <a:extLst>
            <a:ext uri="{FF2B5EF4-FFF2-40B4-BE49-F238E27FC236}">
              <a16:creationId xmlns:a16="http://schemas.microsoft.com/office/drawing/2014/main" id="{976F7ADF-6FB0-41DF-85F9-BC44A06F6394}"/>
            </a:ext>
          </a:extLst>
        </xdr:cNvPr>
        <xdr:cNvSpPr txBox="1"/>
      </xdr:nvSpPr>
      <xdr:spPr>
        <a:xfrm>
          <a:off x="870594" y="686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BC46C4D-183B-4E91-8715-9FDF21B923A3}"/>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79D10ED-4411-49D8-9B46-256A36D2B21D}"/>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6237FCD-1D11-4F43-AFAA-3570007429C7}"/>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C530C2D-2388-4F53-95A3-45847E8B5CB7}"/>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5DB05A6-5C0C-4261-91B4-61785B9BC4B1}"/>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E757F31-2328-42F0-9569-0444613EEE89}"/>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F3F4023-1990-4181-B7AC-C6E5CAA29E0F}"/>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8279662-F610-4771-9100-E17597F2488E}"/>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813EB62-9319-4288-BA51-9F93BC666203}"/>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5BE167-4D69-486A-9F9A-B4CC4C10E8AE}"/>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001A6DC-2EEE-43D6-8951-653B971A99A8}"/>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37CA327B-C473-413A-AF0F-6A5B59ACF2B8}"/>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B2C06AC-3811-4230-BCC4-2944C1373075}"/>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46A9E5B1-303E-4247-A2D7-BAA3B4B675BA}"/>
            </a:ext>
          </a:extLst>
        </xdr:cNvPr>
        <xdr:cNvSpPr txBox="1"/>
      </xdr:nvSpPr>
      <xdr:spPr>
        <a:xfrm>
          <a:off x="5629789" y="64626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0E3F744-52F3-4C74-A638-1F5A6248E65E}"/>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C9D53DA5-1DC2-4F19-BAF2-1737B086A31B}"/>
            </a:ext>
          </a:extLst>
        </xdr:cNvPr>
        <xdr:cNvSpPr txBox="1"/>
      </xdr:nvSpPr>
      <xdr:spPr>
        <a:xfrm>
          <a:off x="5629789"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BDD38A8-5BA7-4A05-A096-1F6C6BA65A46}"/>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4F85ADEE-901E-4130-97F5-DDFBE6EE5B93}"/>
            </a:ext>
          </a:extLst>
        </xdr:cNvPr>
        <xdr:cNvSpPr txBox="1"/>
      </xdr:nvSpPr>
      <xdr:spPr>
        <a:xfrm>
          <a:off x="5629789"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9ACF749-EF87-4C06-9EA0-1BA84C1FBD9D}"/>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AA0114D8-5791-474A-87B3-A5DDE7751B4A}"/>
            </a:ext>
          </a:extLst>
        </xdr:cNvPr>
        <xdr:cNvSpPr txBox="1"/>
      </xdr:nvSpPr>
      <xdr:spPr>
        <a:xfrm>
          <a:off x="5629789" y="55305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18F4443-AAF8-43C7-99A1-4E0D5F312F89}"/>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B6EDCAE1-AEE5-4AF7-94A4-CC45D9D29672}"/>
            </a:ext>
          </a:extLst>
        </xdr:cNvPr>
        <xdr:cNvSpPr txBox="1"/>
      </xdr:nvSpPr>
      <xdr:spPr>
        <a:xfrm>
          <a:off x="5565669" y="5223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26F9D12-1356-4BF5-A23B-77D37959A12C}"/>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B5B150AA-6B11-4D6C-8089-15AF82875214}"/>
            </a:ext>
          </a:extLst>
        </xdr:cNvPr>
        <xdr:cNvSpPr txBox="1"/>
      </xdr:nvSpPr>
      <xdr:spPr>
        <a:xfrm>
          <a:off x="556566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A27B876-0012-4784-A904-988632BE1A2A}"/>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9CFD384-D617-409B-9533-A17D1784945D}"/>
            </a:ext>
          </a:extLst>
        </xdr:cNvPr>
        <xdr:cNvCxnSpPr/>
      </xdr:nvCxnSpPr>
      <xdr:spPr>
        <a:xfrm flipV="1">
          <a:off x="9691053" y="5487053"/>
          <a:ext cx="0" cy="130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E779C7D9-D173-458B-8FDB-D172DE834C3A}"/>
            </a:ext>
          </a:extLst>
        </xdr:cNvPr>
        <xdr:cNvSpPr txBox="1"/>
      </xdr:nvSpPr>
      <xdr:spPr>
        <a:xfrm>
          <a:off x="9729788" y="67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3D9F7ACD-7EB4-45DA-BDB8-4B446FC64F5D}"/>
            </a:ext>
          </a:extLst>
        </xdr:cNvPr>
        <xdr:cNvCxnSpPr/>
      </xdr:nvCxnSpPr>
      <xdr:spPr>
        <a:xfrm>
          <a:off x="9617075" y="679354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C240F2AA-6210-4998-9D32-2E63D16891C1}"/>
            </a:ext>
          </a:extLst>
        </xdr:cNvPr>
        <xdr:cNvSpPr txBox="1"/>
      </xdr:nvSpPr>
      <xdr:spPr>
        <a:xfrm>
          <a:off x="9729788" y="52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6A56B59D-A6C1-44E2-B4AA-E86F12613C41}"/>
            </a:ext>
          </a:extLst>
        </xdr:cNvPr>
        <xdr:cNvCxnSpPr/>
      </xdr:nvCxnSpPr>
      <xdr:spPr>
        <a:xfrm>
          <a:off x="9617075" y="548705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D47CFECA-DC08-497E-BD6D-0CC1B5CB2D03}"/>
            </a:ext>
          </a:extLst>
        </xdr:cNvPr>
        <xdr:cNvSpPr txBox="1"/>
      </xdr:nvSpPr>
      <xdr:spPr>
        <a:xfrm>
          <a:off x="9729788" y="6284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B00DAD49-77DE-481C-9830-CD52CAC680CF}"/>
            </a:ext>
          </a:extLst>
        </xdr:cNvPr>
        <xdr:cNvSpPr/>
      </xdr:nvSpPr>
      <xdr:spPr>
        <a:xfrm>
          <a:off x="9655175" y="6306359"/>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281CBB71-8072-4111-A65D-825ED8F4D0CE}"/>
            </a:ext>
          </a:extLst>
        </xdr:cNvPr>
        <xdr:cNvSpPr/>
      </xdr:nvSpPr>
      <xdr:spPr>
        <a:xfrm>
          <a:off x="8874125" y="63237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9BA4DB78-65DB-4FB2-A005-0754DA005FD8}"/>
            </a:ext>
          </a:extLst>
        </xdr:cNvPr>
        <xdr:cNvSpPr/>
      </xdr:nvSpPr>
      <xdr:spPr>
        <a:xfrm>
          <a:off x="8056563" y="632658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2F21FC2B-8389-45E1-BD0D-4728643ABA8C}"/>
            </a:ext>
          </a:extLst>
        </xdr:cNvPr>
        <xdr:cNvSpPr/>
      </xdr:nvSpPr>
      <xdr:spPr>
        <a:xfrm>
          <a:off x="7224713" y="636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15CB337D-E5D0-437B-9371-B4DAE84DCBFC}"/>
            </a:ext>
          </a:extLst>
        </xdr:cNvPr>
        <xdr:cNvSpPr/>
      </xdr:nvSpPr>
      <xdr:spPr>
        <a:xfrm>
          <a:off x="6407150" y="6389026"/>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8BFDD70-A46A-439F-8523-1CB12E8F711D}"/>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EF6D70C-7719-4C72-9A03-439B3DDA83C9}"/>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89BE04D-242C-433A-9DC5-E6F543DAE775}"/>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43D56B7-4B69-4C9F-99D1-322ACC50FC0D}"/>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EC1762C-E04C-4901-8B8C-571E18A2631F}"/>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131128</xdr:rowOff>
    </xdr:from>
    <xdr:to>
      <xdr:col>55</xdr:col>
      <xdr:colOff>50800</xdr:colOff>
      <xdr:row>36</xdr:row>
      <xdr:rowOff>61278</xdr:rowOff>
    </xdr:to>
    <xdr:sp macro="" textlink="">
      <xdr:nvSpPr>
        <xdr:cNvPr id="133" name="楕円 132">
          <a:extLst>
            <a:ext uri="{FF2B5EF4-FFF2-40B4-BE49-F238E27FC236}">
              <a16:creationId xmlns:a16="http://schemas.microsoft.com/office/drawing/2014/main" id="{2B905046-D090-4E7D-8B0F-89C604AB62CB}"/>
            </a:ext>
          </a:extLst>
        </xdr:cNvPr>
        <xdr:cNvSpPr/>
      </xdr:nvSpPr>
      <xdr:spPr>
        <a:xfrm>
          <a:off x="9655175" y="5808028"/>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154005</xdr:rowOff>
    </xdr:from>
    <xdr:ext cx="534377" cy="259045"/>
    <xdr:sp macro="" textlink="">
      <xdr:nvSpPr>
        <xdr:cNvPr id="134" name="【道路】&#10;一人当たり延長該当値テキスト">
          <a:extLst>
            <a:ext uri="{FF2B5EF4-FFF2-40B4-BE49-F238E27FC236}">
              <a16:creationId xmlns:a16="http://schemas.microsoft.com/office/drawing/2014/main" id="{D84A9DCD-48D1-4902-BAE4-F55CDDBE7C7E}"/>
            </a:ext>
          </a:extLst>
        </xdr:cNvPr>
        <xdr:cNvSpPr txBox="1"/>
      </xdr:nvSpPr>
      <xdr:spPr>
        <a:xfrm>
          <a:off x="9729788" y="56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166822</xdr:rowOff>
    </xdr:from>
    <xdr:to>
      <xdr:col>50</xdr:col>
      <xdr:colOff>165100</xdr:colOff>
      <xdr:row>36</xdr:row>
      <xdr:rowOff>96972</xdr:rowOff>
    </xdr:to>
    <xdr:sp macro="" textlink="">
      <xdr:nvSpPr>
        <xdr:cNvPr id="135" name="楕円 134">
          <a:extLst>
            <a:ext uri="{FF2B5EF4-FFF2-40B4-BE49-F238E27FC236}">
              <a16:creationId xmlns:a16="http://schemas.microsoft.com/office/drawing/2014/main" id="{70B417AD-D6EC-4698-806E-9AFE33693577}"/>
            </a:ext>
          </a:extLst>
        </xdr:cNvPr>
        <xdr:cNvSpPr/>
      </xdr:nvSpPr>
      <xdr:spPr>
        <a:xfrm>
          <a:off x="8874125" y="583895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10478</xdr:rowOff>
    </xdr:from>
    <xdr:to>
      <xdr:col>55</xdr:col>
      <xdr:colOff>0</xdr:colOff>
      <xdr:row>36</xdr:row>
      <xdr:rowOff>46172</xdr:rowOff>
    </xdr:to>
    <xdr:cxnSp macro="">
      <xdr:nvCxnSpPr>
        <xdr:cNvPr id="136" name="直線コネクタ 135">
          <a:extLst>
            <a:ext uri="{FF2B5EF4-FFF2-40B4-BE49-F238E27FC236}">
              <a16:creationId xmlns:a16="http://schemas.microsoft.com/office/drawing/2014/main" id="{E318F2DC-FE9D-4359-AEFE-50275AFD48F2}"/>
            </a:ext>
          </a:extLst>
        </xdr:cNvPr>
        <xdr:cNvCxnSpPr/>
      </xdr:nvCxnSpPr>
      <xdr:spPr>
        <a:xfrm flipV="1">
          <a:off x="8924925" y="5849303"/>
          <a:ext cx="766763"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26951</xdr:rowOff>
    </xdr:from>
    <xdr:to>
      <xdr:col>46</xdr:col>
      <xdr:colOff>38100</xdr:colOff>
      <xdr:row>36</xdr:row>
      <xdr:rowOff>128551</xdr:rowOff>
    </xdr:to>
    <xdr:sp macro="" textlink="">
      <xdr:nvSpPr>
        <xdr:cNvPr id="137" name="楕円 136">
          <a:extLst>
            <a:ext uri="{FF2B5EF4-FFF2-40B4-BE49-F238E27FC236}">
              <a16:creationId xmlns:a16="http://schemas.microsoft.com/office/drawing/2014/main" id="{49754A33-B1D9-4CF6-A0F8-AA6AB185B0FF}"/>
            </a:ext>
          </a:extLst>
        </xdr:cNvPr>
        <xdr:cNvSpPr/>
      </xdr:nvSpPr>
      <xdr:spPr>
        <a:xfrm>
          <a:off x="8056563" y="586577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46172</xdr:rowOff>
    </xdr:from>
    <xdr:to>
      <xdr:col>50</xdr:col>
      <xdr:colOff>114300</xdr:colOff>
      <xdr:row>36</xdr:row>
      <xdr:rowOff>77751</xdr:rowOff>
    </xdr:to>
    <xdr:cxnSp macro="">
      <xdr:nvCxnSpPr>
        <xdr:cNvPr id="138" name="直線コネクタ 137">
          <a:extLst>
            <a:ext uri="{FF2B5EF4-FFF2-40B4-BE49-F238E27FC236}">
              <a16:creationId xmlns:a16="http://schemas.microsoft.com/office/drawing/2014/main" id="{E86D7D2E-705F-40FD-B7E7-5797CA4309C6}"/>
            </a:ext>
          </a:extLst>
        </xdr:cNvPr>
        <xdr:cNvCxnSpPr/>
      </xdr:nvCxnSpPr>
      <xdr:spPr>
        <a:xfrm flipV="1">
          <a:off x="8107363" y="5884997"/>
          <a:ext cx="817562"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50726</xdr:rowOff>
    </xdr:from>
    <xdr:to>
      <xdr:col>41</xdr:col>
      <xdr:colOff>101600</xdr:colOff>
      <xdr:row>36</xdr:row>
      <xdr:rowOff>152326</xdr:rowOff>
    </xdr:to>
    <xdr:sp macro="" textlink="">
      <xdr:nvSpPr>
        <xdr:cNvPr id="139" name="楕円 138">
          <a:extLst>
            <a:ext uri="{FF2B5EF4-FFF2-40B4-BE49-F238E27FC236}">
              <a16:creationId xmlns:a16="http://schemas.microsoft.com/office/drawing/2014/main" id="{1BFE706F-6491-4411-9E7E-14592EADAD62}"/>
            </a:ext>
          </a:extLst>
        </xdr:cNvPr>
        <xdr:cNvSpPr/>
      </xdr:nvSpPr>
      <xdr:spPr>
        <a:xfrm>
          <a:off x="7224713" y="58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77751</xdr:rowOff>
    </xdr:from>
    <xdr:to>
      <xdr:col>45</xdr:col>
      <xdr:colOff>177800</xdr:colOff>
      <xdr:row>36</xdr:row>
      <xdr:rowOff>101526</xdr:rowOff>
    </xdr:to>
    <xdr:cxnSp macro="">
      <xdr:nvCxnSpPr>
        <xdr:cNvPr id="140" name="直線コネクタ 139">
          <a:extLst>
            <a:ext uri="{FF2B5EF4-FFF2-40B4-BE49-F238E27FC236}">
              <a16:creationId xmlns:a16="http://schemas.microsoft.com/office/drawing/2014/main" id="{CBE6B33B-1495-4BAC-B3A5-01CB43AA52C8}"/>
            </a:ext>
          </a:extLst>
        </xdr:cNvPr>
        <xdr:cNvCxnSpPr/>
      </xdr:nvCxnSpPr>
      <xdr:spPr>
        <a:xfrm flipV="1">
          <a:off x="7275513" y="5916576"/>
          <a:ext cx="83185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86044</xdr:rowOff>
    </xdr:from>
    <xdr:to>
      <xdr:col>36</xdr:col>
      <xdr:colOff>165100</xdr:colOff>
      <xdr:row>37</xdr:row>
      <xdr:rowOff>16194</xdr:rowOff>
    </xdr:to>
    <xdr:sp macro="" textlink="">
      <xdr:nvSpPr>
        <xdr:cNvPr id="141" name="楕円 140">
          <a:extLst>
            <a:ext uri="{FF2B5EF4-FFF2-40B4-BE49-F238E27FC236}">
              <a16:creationId xmlns:a16="http://schemas.microsoft.com/office/drawing/2014/main" id="{CA3D3335-6097-46A9-9FF0-897F870A70D2}"/>
            </a:ext>
          </a:extLst>
        </xdr:cNvPr>
        <xdr:cNvSpPr/>
      </xdr:nvSpPr>
      <xdr:spPr>
        <a:xfrm>
          <a:off x="6407150" y="592486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101526</xdr:rowOff>
    </xdr:from>
    <xdr:to>
      <xdr:col>41</xdr:col>
      <xdr:colOff>50800</xdr:colOff>
      <xdr:row>36</xdr:row>
      <xdr:rowOff>136844</xdr:rowOff>
    </xdr:to>
    <xdr:cxnSp macro="">
      <xdr:nvCxnSpPr>
        <xdr:cNvPr id="142" name="直線コネクタ 141">
          <a:extLst>
            <a:ext uri="{FF2B5EF4-FFF2-40B4-BE49-F238E27FC236}">
              <a16:creationId xmlns:a16="http://schemas.microsoft.com/office/drawing/2014/main" id="{D4EAAF82-3651-43E8-AF7A-02CA7EF2FF45}"/>
            </a:ext>
          </a:extLst>
        </xdr:cNvPr>
        <xdr:cNvCxnSpPr/>
      </xdr:nvCxnSpPr>
      <xdr:spPr>
        <a:xfrm flipV="1">
          <a:off x="6457950" y="5940351"/>
          <a:ext cx="817563"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17189EC5-8638-4F1D-84BB-C8C6DDBBC092}"/>
            </a:ext>
          </a:extLst>
        </xdr:cNvPr>
        <xdr:cNvSpPr txBox="1"/>
      </xdr:nvSpPr>
      <xdr:spPr>
        <a:xfrm>
          <a:off x="8659324" y="64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D5685CF4-A32C-4514-B7EC-1EE97973DB3B}"/>
            </a:ext>
          </a:extLst>
        </xdr:cNvPr>
        <xdr:cNvSpPr txBox="1"/>
      </xdr:nvSpPr>
      <xdr:spPr>
        <a:xfrm>
          <a:off x="7854461" y="64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45" name="n_3aveValue【道路】&#10;一人当たり延長">
          <a:extLst>
            <a:ext uri="{FF2B5EF4-FFF2-40B4-BE49-F238E27FC236}">
              <a16:creationId xmlns:a16="http://schemas.microsoft.com/office/drawing/2014/main" id="{DF0A0C9F-C124-458F-9A13-407121A0F86D}"/>
            </a:ext>
          </a:extLst>
        </xdr:cNvPr>
        <xdr:cNvSpPr txBox="1"/>
      </xdr:nvSpPr>
      <xdr:spPr>
        <a:xfrm>
          <a:off x="7036899" y="64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B0076DD0-B440-4E94-AB7D-01EA70CF9D6C}"/>
            </a:ext>
          </a:extLst>
        </xdr:cNvPr>
        <xdr:cNvSpPr txBox="1"/>
      </xdr:nvSpPr>
      <xdr:spPr>
        <a:xfrm>
          <a:off x="6205049" y="64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113499</xdr:rowOff>
    </xdr:from>
    <xdr:ext cx="534377" cy="259045"/>
    <xdr:sp macro="" textlink="">
      <xdr:nvSpPr>
        <xdr:cNvPr id="147" name="n_1mainValue【道路】&#10;一人当たり延長">
          <a:extLst>
            <a:ext uri="{FF2B5EF4-FFF2-40B4-BE49-F238E27FC236}">
              <a16:creationId xmlns:a16="http://schemas.microsoft.com/office/drawing/2014/main" id="{2A7D9BC8-50EA-4489-8510-07CA9F595499}"/>
            </a:ext>
          </a:extLst>
        </xdr:cNvPr>
        <xdr:cNvSpPr txBox="1"/>
      </xdr:nvSpPr>
      <xdr:spPr>
        <a:xfrm>
          <a:off x="8659324" y="562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145078</xdr:rowOff>
    </xdr:from>
    <xdr:ext cx="534377" cy="259045"/>
    <xdr:sp macro="" textlink="">
      <xdr:nvSpPr>
        <xdr:cNvPr id="148" name="n_2mainValue【道路】&#10;一人当たり延長">
          <a:extLst>
            <a:ext uri="{FF2B5EF4-FFF2-40B4-BE49-F238E27FC236}">
              <a16:creationId xmlns:a16="http://schemas.microsoft.com/office/drawing/2014/main" id="{BF776678-36F0-4349-A7C2-4A2E7C46803D}"/>
            </a:ext>
          </a:extLst>
        </xdr:cNvPr>
        <xdr:cNvSpPr txBox="1"/>
      </xdr:nvSpPr>
      <xdr:spPr>
        <a:xfrm>
          <a:off x="7854461" y="566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168853</xdr:rowOff>
    </xdr:from>
    <xdr:ext cx="534377" cy="259045"/>
    <xdr:sp macro="" textlink="">
      <xdr:nvSpPr>
        <xdr:cNvPr id="149" name="n_3mainValue【道路】&#10;一人当たり延長">
          <a:extLst>
            <a:ext uri="{FF2B5EF4-FFF2-40B4-BE49-F238E27FC236}">
              <a16:creationId xmlns:a16="http://schemas.microsoft.com/office/drawing/2014/main" id="{DBD4F0F4-66C6-42C8-A963-0F90DD08DCEB}"/>
            </a:ext>
          </a:extLst>
        </xdr:cNvPr>
        <xdr:cNvSpPr txBox="1"/>
      </xdr:nvSpPr>
      <xdr:spPr>
        <a:xfrm>
          <a:off x="7036899" y="567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32721</xdr:rowOff>
    </xdr:from>
    <xdr:ext cx="534377" cy="259045"/>
    <xdr:sp macro="" textlink="">
      <xdr:nvSpPr>
        <xdr:cNvPr id="150" name="n_4mainValue【道路】&#10;一人当たり延長">
          <a:extLst>
            <a:ext uri="{FF2B5EF4-FFF2-40B4-BE49-F238E27FC236}">
              <a16:creationId xmlns:a16="http://schemas.microsoft.com/office/drawing/2014/main" id="{6CA88111-5421-4096-8290-98F9FACBA289}"/>
            </a:ext>
          </a:extLst>
        </xdr:cNvPr>
        <xdr:cNvSpPr txBox="1"/>
      </xdr:nvSpPr>
      <xdr:spPr>
        <a:xfrm>
          <a:off x="6205049" y="57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A297A06-17A1-4520-AA11-01DD150320F9}"/>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B33F008-4F40-452E-88B3-5B8C2743EA79}"/>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7538845-DF14-41F3-BFE0-EB7880D5F565}"/>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D3FE2A2-1350-4DEF-A876-5CF9E8319908}"/>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B969CD1-B821-4F2D-88FC-5E99C2EB0EA5}"/>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EB3EE88-FE38-4BF4-BF5D-C298BAD8AC8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BCF8891-16A8-41A1-8628-3E2C8350D856}"/>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03FD3C3-5D83-4463-818E-7BF774553FB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530F5B8-9201-4815-8642-53518172302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F0CFC23A-3FEC-4D4F-BA9A-A6360909EC6A}"/>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0BB24FB-75C0-49C7-80C6-EEB1E29C3696}"/>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DD6BD7D-5A98-470B-A8B8-363AC6B59AEE}"/>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1452245E-6587-4692-9BF0-074BBD24EF74}"/>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A95B99E-BD99-4CEC-95B2-99B7CC634178}"/>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AC46B473-DCC1-423A-8FED-47A92D26869A}"/>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3E4C4580-F615-4FD1-B555-1C0DFE369C06}"/>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71B35173-D0EF-4CAC-8F70-F3435A2F6216}"/>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B32B963-698E-47B0-819B-60D512E0E452}"/>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E0E2FF0E-B9AE-46A6-BB43-89EC072D9113}"/>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DF0C56C9-D57A-4195-812E-CA2B64E3524E}"/>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82A1F60A-141D-4A3D-A083-37E3508E2397}"/>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6D74EBDD-BE7E-478F-BEC9-8692110A7C12}"/>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649030CA-0FBC-4AE8-B569-0995B9536015}"/>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5D432CB8-CE19-48B0-B847-60BBD0090A16}"/>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AD51F23C-E3B5-4E2A-A972-3DFBEEBE553C}"/>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E95C953C-64DD-400A-B41E-E55D06F81573}"/>
            </a:ext>
          </a:extLst>
        </xdr:cNvPr>
        <xdr:cNvCxnSpPr/>
      </xdr:nvCxnSpPr>
      <xdr:spPr>
        <a:xfrm flipV="1">
          <a:off x="4291965" y="8992144"/>
          <a:ext cx="0" cy="140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F3BF5FA8-E52A-4556-BF1F-60721EB56681}"/>
            </a:ext>
          </a:extLst>
        </xdr:cNvPr>
        <xdr:cNvSpPr txBox="1"/>
      </xdr:nvSpPr>
      <xdr:spPr>
        <a:xfrm>
          <a:off x="4330700" y="104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7A045969-02C0-47E4-BDC7-FBABB96738DF}"/>
            </a:ext>
          </a:extLst>
        </xdr:cNvPr>
        <xdr:cNvCxnSpPr/>
      </xdr:nvCxnSpPr>
      <xdr:spPr>
        <a:xfrm>
          <a:off x="4217988" y="104004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A6BEB2DD-57D9-4998-B38A-4006313ABBFA}"/>
            </a:ext>
          </a:extLst>
        </xdr:cNvPr>
        <xdr:cNvSpPr txBox="1"/>
      </xdr:nvSpPr>
      <xdr:spPr>
        <a:xfrm>
          <a:off x="4330700" y="8776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43C65F43-B576-46E2-9435-DBACF98A530A}"/>
            </a:ext>
          </a:extLst>
        </xdr:cNvPr>
        <xdr:cNvCxnSpPr/>
      </xdr:nvCxnSpPr>
      <xdr:spPr>
        <a:xfrm>
          <a:off x="4217988" y="899214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300BD520-F960-4FBC-8D84-73A3D38E70CE}"/>
            </a:ext>
          </a:extLst>
        </xdr:cNvPr>
        <xdr:cNvSpPr txBox="1"/>
      </xdr:nvSpPr>
      <xdr:spPr>
        <a:xfrm>
          <a:off x="4330700" y="974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8A992C3E-A1C6-40C6-873F-A8F706DBEAE5}"/>
            </a:ext>
          </a:extLst>
        </xdr:cNvPr>
        <xdr:cNvSpPr/>
      </xdr:nvSpPr>
      <xdr:spPr>
        <a:xfrm>
          <a:off x="4241800" y="988663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2916E878-5F62-4B30-91C2-C05388E06DB1}"/>
            </a:ext>
          </a:extLst>
        </xdr:cNvPr>
        <xdr:cNvSpPr/>
      </xdr:nvSpPr>
      <xdr:spPr>
        <a:xfrm>
          <a:off x="3475038" y="988323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95B9869C-E317-4A2F-8708-BD0D630A0DE4}"/>
            </a:ext>
          </a:extLst>
        </xdr:cNvPr>
        <xdr:cNvSpPr/>
      </xdr:nvSpPr>
      <xdr:spPr>
        <a:xfrm>
          <a:off x="2643188" y="98538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56CA3789-08C9-4967-863D-871ABE84B791}"/>
            </a:ext>
          </a:extLst>
        </xdr:cNvPr>
        <xdr:cNvSpPr/>
      </xdr:nvSpPr>
      <xdr:spPr>
        <a:xfrm>
          <a:off x="1825625" y="985873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BE62565A-5F93-4D4C-91BB-EDBAA0216B70}"/>
            </a:ext>
          </a:extLst>
        </xdr:cNvPr>
        <xdr:cNvSpPr/>
      </xdr:nvSpPr>
      <xdr:spPr>
        <a:xfrm>
          <a:off x="1008063" y="985220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3BC47F6-3D49-4C75-91EF-6097DB573008}"/>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A808956-D866-429C-B19A-55913C3E7C5B}"/>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B387486-EC32-47A8-BC94-52167876C96B}"/>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691273D-8BEC-4BD5-82A5-A3F52AB7AA88}"/>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A023AC4-68AE-4336-905A-18DE60574383}"/>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92" name="楕円 191">
          <a:extLst>
            <a:ext uri="{FF2B5EF4-FFF2-40B4-BE49-F238E27FC236}">
              <a16:creationId xmlns:a16="http://schemas.microsoft.com/office/drawing/2014/main" id="{8F50FB28-08F2-4EBF-8A55-2AD97D319E38}"/>
            </a:ext>
          </a:extLst>
        </xdr:cNvPr>
        <xdr:cNvSpPr/>
      </xdr:nvSpPr>
      <xdr:spPr>
        <a:xfrm>
          <a:off x="4241800" y="99733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7EAD5F83-EB44-4E4D-88C5-9EAEA16F8069}"/>
            </a:ext>
          </a:extLst>
        </xdr:cNvPr>
        <xdr:cNvSpPr txBox="1"/>
      </xdr:nvSpPr>
      <xdr:spPr>
        <a:xfrm>
          <a:off x="4330700"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119017</xdr:rowOff>
    </xdr:from>
    <xdr:to>
      <xdr:col>20</xdr:col>
      <xdr:colOff>38100</xdr:colOff>
      <xdr:row>62</xdr:row>
      <xdr:rowOff>49167</xdr:rowOff>
    </xdr:to>
    <xdr:sp macro="" textlink="">
      <xdr:nvSpPr>
        <xdr:cNvPr id="194" name="楕円 193">
          <a:extLst>
            <a:ext uri="{FF2B5EF4-FFF2-40B4-BE49-F238E27FC236}">
              <a16:creationId xmlns:a16="http://schemas.microsoft.com/office/drawing/2014/main" id="{C8EF2743-3F21-4CE2-8A40-EDB076B89FDC}"/>
            </a:ext>
          </a:extLst>
        </xdr:cNvPr>
        <xdr:cNvSpPr/>
      </xdr:nvSpPr>
      <xdr:spPr>
        <a:xfrm>
          <a:off x="3475038" y="1000596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169817</xdr:rowOff>
    </xdr:to>
    <xdr:cxnSp macro="">
      <xdr:nvCxnSpPr>
        <xdr:cNvPr id="195" name="直線コネクタ 194">
          <a:extLst>
            <a:ext uri="{FF2B5EF4-FFF2-40B4-BE49-F238E27FC236}">
              <a16:creationId xmlns:a16="http://schemas.microsoft.com/office/drawing/2014/main" id="{D137D33A-0A40-45A3-BAC8-71CB0CC77FB3}"/>
            </a:ext>
          </a:extLst>
        </xdr:cNvPr>
        <xdr:cNvCxnSpPr/>
      </xdr:nvCxnSpPr>
      <xdr:spPr>
        <a:xfrm flipV="1">
          <a:off x="3525838" y="10024110"/>
          <a:ext cx="766762"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6" name="楕円 195">
          <a:extLst>
            <a:ext uri="{FF2B5EF4-FFF2-40B4-BE49-F238E27FC236}">
              <a16:creationId xmlns:a16="http://schemas.microsoft.com/office/drawing/2014/main" id="{93FBD35A-ACE3-4BCA-BD65-BA9669C6C371}"/>
            </a:ext>
          </a:extLst>
        </xdr:cNvPr>
        <xdr:cNvSpPr/>
      </xdr:nvSpPr>
      <xdr:spPr>
        <a:xfrm>
          <a:off x="2643188" y="99912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61</xdr:row>
      <xdr:rowOff>169817</xdr:rowOff>
    </xdr:to>
    <xdr:cxnSp macro="">
      <xdr:nvCxnSpPr>
        <xdr:cNvPr id="197" name="直線コネクタ 196">
          <a:extLst>
            <a:ext uri="{FF2B5EF4-FFF2-40B4-BE49-F238E27FC236}">
              <a16:creationId xmlns:a16="http://schemas.microsoft.com/office/drawing/2014/main" id="{4FC8B9BD-E061-4727-8229-BD783375732D}"/>
            </a:ext>
          </a:extLst>
        </xdr:cNvPr>
        <xdr:cNvCxnSpPr/>
      </xdr:nvCxnSpPr>
      <xdr:spPr>
        <a:xfrm>
          <a:off x="2693988" y="10042072"/>
          <a:ext cx="83185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8" name="楕円 197">
          <a:extLst>
            <a:ext uri="{FF2B5EF4-FFF2-40B4-BE49-F238E27FC236}">
              <a16:creationId xmlns:a16="http://schemas.microsoft.com/office/drawing/2014/main" id="{2BF5B423-A03F-46B5-9C84-0396CDC6BA06}"/>
            </a:ext>
          </a:extLst>
        </xdr:cNvPr>
        <xdr:cNvSpPr/>
      </xdr:nvSpPr>
      <xdr:spPr>
        <a:xfrm>
          <a:off x="1825625" y="99929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61</xdr:row>
      <xdr:rowOff>156754</xdr:rowOff>
    </xdr:to>
    <xdr:cxnSp macro="">
      <xdr:nvCxnSpPr>
        <xdr:cNvPr id="199" name="直線コネクタ 198">
          <a:extLst>
            <a:ext uri="{FF2B5EF4-FFF2-40B4-BE49-F238E27FC236}">
              <a16:creationId xmlns:a16="http://schemas.microsoft.com/office/drawing/2014/main" id="{F9923E7D-1976-46DF-8180-FEE977B6596E}"/>
            </a:ext>
          </a:extLst>
        </xdr:cNvPr>
        <xdr:cNvCxnSpPr/>
      </xdr:nvCxnSpPr>
      <xdr:spPr>
        <a:xfrm flipV="1">
          <a:off x="1876425" y="10042072"/>
          <a:ext cx="817563"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79828</xdr:rowOff>
    </xdr:from>
    <xdr:to>
      <xdr:col>6</xdr:col>
      <xdr:colOff>38100</xdr:colOff>
      <xdr:row>62</xdr:row>
      <xdr:rowOff>9978</xdr:rowOff>
    </xdr:to>
    <xdr:sp macro="" textlink="">
      <xdr:nvSpPr>
        <xdr:cNvPr id="200" name="楕円 199">
          <a:extLst>
            <a:ext uri="{FF2B5EF4-FFF2-40B4-BE49-F238E27FC236}">
              <a16:creationId xmlns:a16="http://schemas.microsoft.com/office/drawing/2014/main" id="{5BFBE261-D6B4-4F30-85BF-C1B30FA89B90}"/>
            </a:ext>
          </a:extLst>
        </xdr:cNvPr>
        <xdr:cNvSpPr/>
      </xdr:nvSpPr>
      <xdr:spPr>
        <a:xfrm>
          <a:off x="1008063" y="996677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130628</xdr:rowOff>
    </xdr:from>
    <xdr:to>
      <xdr:col>10</xdr:col>
      <xdr:colOff>114300</xdr:colOff>
      <xdr:row>61</xdr:row>
      <xdr:rowOff>156754</xdr:rowOff>
    </xdr:to>
    <xdr:cxnSp macro="">
      <xdr:nvCxnSpPr>
        <xdr:cNvPr id="201" name="直線コネクタ 200">
          <a:extLst>
            <a:ext uri="{FF2B5EF4-FFF2-40B4-BE49-F238E27FC236}">
              <a16:creationId xmlns:a16="http://schemas.microsoft.com/office/drawing/2014/main" id="{5ED79B4F-72D0-47DC-89F3-53669F81E45E}"/>
            </a:ext>
          </a:extLst>
        </xdr:cNvPr>
        <xdr:cNvCxnSpPr/>
      </xdr:nvCxnSpPr>
      <xdr:spPr>
        <a:xfrm>
          <a:off x="1058863" y="10017578"/>
          <a:ext cx="817562"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4ACDD22C-9962-41D5-BF0F-BE927613589A}"/>
            </a:ext>
          </a:extLst>
        </xdr:cNvPr>
        <xdr:cNvSpPr txBox="1"/>
      </xdr:nvSpPr>
      <xdr:spPr>
        <a:xfrm>
          <a:off x="3324869" y="966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3CE9F0FF-3B24-4238-AEEF-D641F620C48F}"/>
            </a:ext>
          </a:extLst>
        </xdr:cNvPr>
        <xdr:cNvSpPr txBox="1"/>
      </xdr:nvSpPr>
      <xdr:spPr>
        <a:xfrm>
          <a:off x="2505719"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AE140E8E-837A-4377-86D5-4547E71E6F4A}"/>
            </a:ext>
          </a:extLst>
        </xdr:cNvPr>
        <xdr:cNvSpPr txBox="1"/>
      </xdr:nvSpPr>
      <xdr:spPr>
        <a:xfrm>
          <a:off x="1688157" y="964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69538078-1CB2-475D-81E7-EC02A626A00C}"/>
            </a:ext>
          </a:extLst>
        </xdr:cNvPr>
        <xdr:cNvSpPr txBox="1"/>
      </xdr:nvSpPr>
      <xdr:spPr>
        <a:xfrm>
          <a:off x="870594" y="963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40294</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9B885074-26D4-4192-947C-494C4378CD31}"/>
            </a:ext>
          </a:extLst>
        </xdr:cNvPr>
        <xdr:cNvSpPr txBox="1"/>
      </xdr:nvSpPr>
      <xdr:spPr>
        <a:xfrm>
          <a:off x="3324869" y="100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3152B15A-93AC-479E-955A-0E1F868C8ABA}"/>
            </a:ext>
          </a:extLst>
        </xdr:cNvPr>
        <xdr:cNvSpPr txBox="1"/>
      </xdr:nvSpPr>
      <xdr:spPr>
        <a:xfrm>
          <a:off x="2505719" y="1007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7E8185CD-1AE6-4620-94DF-4603947DD803}"/>
            </a:ext>
          </a:extLst>
        </xdr:cNvPr>
        <xdr:cNvSpPr txBox="1"/>
      </xdr:nvSpPr>
      <xdr:spPr>
        <a:xfrm>
          <a:off x="1688157" y="1007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5C2CBA4F-8214-4C13-8CB0-E3A6832670F7}"/>
            </a:ext>
          </a:extLst>
        </xdr:cNvPr>
        <xdr:cNvSpPr txBox="1"/>
      </xdr:nvSpPr>
      <xdr:spPr>
        <a:xfrm>
          <a:off x="870594" y="1004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A5DC0086-C344-44AE-980C-ADB9AC36B7CE}"/>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3B9D4FDF-62BC-427B-885A-51D10E3BAED6}"/>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730F04EA-10E5-4BD9-84A5-DFBA88B48B3D}"/>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D791D74-1002-4F17-9AC4-BC3E2641150A}"/>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5C8B465-441C-427B-BE59-6F6A67E7715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68DE359-5F2F-48C3-AA29-F674872CDB5B}"/>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9FF01FDD-E4CD-4CAF-9264-2428AF98E15C}"/>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73F54CB7-624C-43CA-960B-37AD5FDBA433}"/>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C7EB7457-EFAC-419A-A568-6CFEC00097A5}"/>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5CB44380-CEB1-4710-AF0B-335E592D9E8C}"/>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636DD42-AA0E-4D0C-8CEE-66388FD500FC}"/>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F7CCAFFD-877F-4E9F-B27D-D5D94796BD42}"/>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1D9FC5F5-43DB-4ED6-89B7-016B9CF48909}"/>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190C505E-D0EB-4F9F-A25C-F697BFD1F579}"/>
            </a:ext>
          </a:extLst>
        </xdr:cNvPr>
        <xdr:cNvSpPr txBox="1"/>
      </xdr:nvSpPr>
      <xdr:spPr>
        <a:xfrm>
          <a:off x="5475516" y="995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8B3E1471-0CFC-48B2-B04A-694CA623F34C}"/>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8CA07201-C3FF-40C9-8A5F-A3E737BA9540}"/>
            </a:ext>
          </a:extLst>
        </xdr:cNvPr>
        <xdr:cNvSpPr txBox="1"/>
      </xdr:nvSpPr>
      <xdr:spPr>
        <a:xfrm>
          <a:off x="5475516" y="9592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4AA42D0-9BCF-4D05-8369-80750C00E48B}"/>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E10AD7AE-6E41-4A9F-9FF6-AC13A0ABC077}"/>
            </a:ext>
          </a:extLst>
        </xdr:cNvPr>
        <xdr:cNvSpPr txBox="1"/>
      </xdr:nvSpPr>
      <xdr:spPr>
        <a:xfrm>
          <a:off x="5475516" y="92399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7E20E751-F9ED-4BC1-897A-54E5CBAAC945}"/>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DEBF56E8-BF6B-40EC-8E1E-6F84D66887C9}"/>
            </a:ext>
          </a:extLst>
        </xdr:cNvPr>
        <xdr:cNvSpPr txBox="1"/>
      </xdr:nvSpPr>
      <xdr:spPr>
        <a:xfrm>
          <a:off x="5475516"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8F83B9E-A8BD-4C13-8E68-79F330CBE625}"/>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FA5E0188-81DE-449E-B3C6-662DB793F42E}"/>
            </a:ext>
          </a:extLst>
        </xdr:cNvPr>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E4D9F07E-B31D-45ED-A963-B090E6C21B7A}"/>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621011F1-5C76-4641-9C84-40EB0B21F255}"/>
            </a:ext>
          </a:extLst>
        </xdr:cNvPr>
        <xdr:cNvCxnSpPr/>
      </xdr:nvCxnSpPr>
      <xdr:spPr>
        <a:xfrm flipV="1">
          <a:off x="9691053" y="9134947"/>
          <a:ext cx="0" cy="130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D45B3E56-A932-4383-96A3-D2BD0DB9E81F}"/>
            </a:ext>
          </a:extLst>
        </xdr:cNvPr>
        <xdr:cNvSpPr txBox="1"/>
      </xdr:nvSpPr>
      <xdr:spPr>
        <a:xfrm>
          <a:off x="9729788" y="104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4B7066D0-3085-4325-A288-AC05C886B874}"/>
            </a:ext>
          </a:extLst>
        </xdr:cNvPr>
        <xdr:cNvCxnSpPr/>
      </xdr:nvCxnSpPr>
      <xdr:spPr>
        <a:xfrm>
          <a:off x="9617075" y="1044395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D5D63364-12AC-4375-8479-B50F87597696}"/>
            </a:ext>
          </a:extLst>
        </xdr:cNvPr>
        <xdr:cNvSpPr txBox="1"/>
      </xdr:nvSpPr>
      <xdr:spPr>
        <a:xfrm>
          <a:off x="9729788" y="891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3866DBDA-17CA-458E-B5B0-51C15E71DD03}"/>
            </a:ext>
          </a:extLst>
        </xdr:cNvPr>
        <xdr:cNvCxnSpPr/>
      </xdr:nvCxnSpPr>
      <xdr:spPr>
        <a:xfrm>
          <a:off x="9617075" y="913494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33B0CFBE-DD9D-4416-B66E-B2F958321FE5}"/>
            </a:ext>
          </a:extLst>
        </xdr:cNvPr>
        <xdr:cNvSpPr txBox="1"/>
      </xdr:nvSpPr>
      <xdr:spPr>
        <a:xfrm>
          <a:off x="9729788" y="101565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F01CCE57-BEBB-479F-A59B-B421131DAF6E}"/>
            </a:ext>
          </a:extLst>
        </xdr:cNvPr>
        <xdr:cNvSpPr/>
      </xdr:nvSpPr>
      <xdr:spPr>
        <a:xfrm>
          <a:off x="9655175" y="1017807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F4DCA01D-C4A7-468A-86DE-2DC0EFB220D2}"/>
            </a:ext>
          </a:extLst>
        </xdr:cNvPr>
        <xdr:cNvSpPr/>
      </xdr:nvSpPr>
      <xdr:spPr>
        <a:xfrm>
          <a:off x="8874125" y="1018869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21590354-81D2-47AA-A694-D45EC3D2EC34}"/>
            </a:ext>
          </a:extLst>
        </xdr:cNvPr>
        <xdr:cNvSpPr/>
      </xdr:nvSpPr>
      <xdr:spPr>
        <a:xfrm>
          <a:off x="8056563" y="1019543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7FB90C31-BF37-472B-958E-207F2A789D1A}"/>
            </a:ext>
          </a:extLst>
        </xdr:cNvPr>
        <xdr:cNvSpPr/>
      </xdr:nvSpPr>
      <xdr:spPr>
        <a:xfrm>
          <a:off x="7224713" y="1021270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DFF3AFF8-7CB9-4927-AD89-0FB5CDEFFDAE}"/>
            </a:ext>
          </a:extLst>
        </xdr:cNvPr>
        <xdr:cNvSpPr/>
      </xdr:nvSpPr>
      <xdr:spPr>
        <a:xfrm>
          <a:off x="6407150" y="1022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1530BC-44A8-4B23-B712-9A62B5B5629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9352BD5-5A9E-4E6B-ABF5-160128B5A594}"/>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DC23E50-E48C-436D-80CD-6F41E8D39934}"/>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F1D7D06-2451-40F5-AFB0-E687BD03AE51}"/>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DED02F7-6328-432F-8E8E-4B5DCD69A8B7}"/>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51403</xdr:rowOff>
    </xdr:from>
    <xdr:to>
      <xdr:col>55</xdr:col>
      <xdr:colOff>50800</xdr:colOff>
      <xdr:row>62</xdr:row>
      <xdr:rowOff>153003</xdr:rowOff>
    </xdr:to>
    <xdr:sp macro="" textlink="">
      <xdr:nvSpPr>
        <xdr:cNvPr id="249" name="楕円 248">
          <a:extLst>
            <a:ext uri="{FF2B5EF4-FFF2-40B4-BE49-F238E27FC236}">
              <a16:creationId xmlns:a16="http://schemas.microsoft.com/office/drawing/2014/main" id="{6C84F8E0-9A08-4DF9-93D9-289F8D285C62}"/>
            </a:ext>
          </a:extLst>
        </xdr:cNvPr>
        <xdr:cNvSpPr/>
      </xdr:nvSpPr>
      <xdr:spPr>
        <a:xfrm>
          <a:off x="9655175" y="1010027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74280</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E25B4CD3-ED09-45D0-A085-122EF00C6F9D}"/>
            </a:ext>
          </a:extLst>
        </xdr:cNvPr>
        <xdr:cNvSpPr txBox="1"/>
      </xdr:nvSpPr>
      <xdr:spPr>
        <a:xfrm>
          <a:off x="9729788" y="996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70445</xdr:rowOff>
    </xdr:from>
    <xdr:to>
      <xdr:col>50</xdr:col>
      <xdr:colOff>165100</xdr:colOff>
      <xdr:row>63</xdr:row>
      <xdr:rowOff>595</xdr:rowOff>
    </xdr:to>
    <xdr:sp macro="" textlink="">
      <xdr:nvSpPr>
        <xdr:cNvPr id="251" name="楕円 250">
          <a:extLst>
            <a:ext uri="{FF2B5EF4-FFF2-40B4-BE49-F238E27FC236}">
              <a16:creationId xmlns:a16="http://schemas.microsoft.com/office/drawing/2014/main" id="{4BB9CEF1-2DDB-483B-8256-17D1761B6284}"/>
            </a:ext>
          </a:extLst>
        </xdr:cNvPr>
        <xdr:cNvSpPr/>
      </xdr:nvSpPr>
      <xdr:spPr>
        <a:xfrm>
          <a:off x="8874125" y="101193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102203</xdr:rowOff>
    </xdr:from>
    <xdr:to>
      <xdr:col>55</xdr:col>
      <xdr:colOff>0</xdr:colOff>
      <xdr:row>62</xdr:row>
      <xdr:rowOff>121245</xdr:rowOff>
    </xdr:to>
    <xdr:cxnSp macro="">
      <xdr:nvCxnSpPr>
        <xdr:cNvPr id="252" name="直線コネクタ 251">
          <a:extLst>
            <a:ext uri="{FF2B5EF4-FFF2-40B4-BE49-F238E27FC236}">
              <a16:creationId xmlns:a16="http://schemas.microsoft.com/office/drawing/2014/main" id="{E50A19D2-2F64-4A58-BEDB-B0EFA9F895D7}"/>
            </a:ext>
          </a:extLst>
        </xdr:cNvPr>
        <xdr:cNvCxnSpPr/>
      </xdr:nvCxnSpPr>
      <xdr:spPr>
        <a:xfrm flipV="1">
          <a:off x="8924925" y="10151078"/>
          <a:ext cx="766763"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93561</xdr:rowOff>
    </xdr:from>
    <xdr:to>
      <xdr:col>46</xdr:col>
      <xdr:colOff>38100</xdr:colOff>
      <xdr:row>63</xdr:row>
      <xdr:rowOff>23711</xdr:rowOff>
    </xdr:to>
    <xdr:sp macro="" textlink="">
      <xdr:nvSpPr>
        <xdr:cNvPr id="253" name="楕円 252">
          <a:extLst>
            <a:ext uri="{FF2B5EF4-FFF2-40B4-BE49-F238E27FC236}">
              <a16:creationId xmlns:a16="http://schemas.microsoft.com/office/drawing/2014/main" id="{84C33AB7-5221-4439-BA80-6C8E70AC3885}"/>
            </a:ext>
          </a:extLst>
        </xdr:cNvPr>
        <xdr:cNvSpPr/>
      </xdr:nvSpPr>
      <xdr:spPr>
        <a:xfrm>
          <a:off x="8056563" y="1014243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121245</xdr:rowOff>
    </xdr:from>
    <xdr:to>
      <xdr:col>50</xdr:col>
      <xdr:colOff>114300</xdr:colOff>
      <xdr:row>62</xdr:row>
      <xdr:rowOff>144361</xdr:rowOff>
    </xdr:to>
    <xdr:cxnSp macro="">
      <xdr:nvCxnSpPr>
        <xdr:cNvPr id="254" name="直線コネクタ 253">
          <a:extLst>
            <a:ext uri="{FF2B5EF4-FFF2-40B4-BE49-F238E27FC236}">
              <a16:creationId xmlns:a16="http://schemas.microsoft.com/office/drawing/2014/main" id="{3EBFE812-4745-46E2-9677-1C8C1D867288}"/>
            </a:ext>
          </a:extLst>
        </xdr:cNvPr>
        <xdr:cNvCxnSpPr/>
      </xdr:nvCxnSpPr>
      <xdr:spPr>
        <a:xfrm flipV="1">
          <a:off x="8107363" y="10170120"/>
          <a:ext cx="817562"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106674</xdr:rowOff>
    </xdr:from>
    <xdr:to>
      <xdr:col>41</xdr:col>
      <xdr:colOff>101600</xdr:colOff>
      <xdr:row>63</xdr:row>
      <xdr:rowOff>36824</xdr:rowOff>
    </xdr:to>
    <xdr:sp macro="" textlink="">
      <xdr:nvSpPr>
        <xdr:cNvPr id="255" name="楕円 254">
          <a:extLst>
            <a:ext uri="{FF2B5EF4-FFF2-40B4-BE49-F238E27FC236}">
              <a16:creationId xmlns:a16="http://schemas.microsoft.com/office/drawing/2014/main" id="{B4C158B8-810E-489F-9738-90C3F11CED53}"/>
            </a:ext>
          </a:extLst>
        </xdr:cNvPr>
        <xdr:cNvSpPr/>
      </xdr:nvSpPr>
      <xdr:spPr>
        <a:xfrm>
          <a:off x="7224713" y="101555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144361</xdr:rowOff>
    </xdr:from>
    <xdr:to>
      <xdr:col>45</xdr:col>
      <xdr:colOff>177800</xdr:colOff>
      <xdr:row>62</xdr:row>
      <xdr:rowOff>157474</xdr:rowOff>
    </xdr:to>
    <xdr:cxnSp macro="">
      <xdr:nvCxnSpPr>
        <xdr:cNvPr id="256" name="直線コネクタ 255">
          <a:extLst>
            <a:ext uri="{FF2B5EF4-FFF2-40B4-BE49-F238E27FC236}">
              <a16:creationId xmlns:a16="http://schemas.microsoft.com/office/drawing/2014/main" id="{CCF4A963-0263-4DB7-8549-EBF4CBD38658}"/>
            </a:ext>
          </a:extLst>
        </xdr:cNvPr>
        <xdr:cNvCxnSpPr/>
      </xdr:nvCxnSpPr>
      <xdr:spPr>
        <a:xfrm flipV="1">
          <a:off x="7275513" y="10193236"/>
          <a:ext cx="83185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115097</xdr:rowOff>
    </xdr:from>
    <xdr:to>
      <xdr:col>36</xdr:col>
      <xdr:colOff>165100</xdr:colOff>
      <xdr:row>63</xdr:row>
      <xdr:rowOff>45247</xdr:rowOff>
    </xdr:to>
    <xdr:sp macro="" textlink="">
      <xdr:nvSpPr>
        <xdr:cNvPr id="257" name="楕円 256">
          <a:extLst>
            <a:ext uri="{FF2B5EF4-FFF2-40B4-BE49-F238E27FC236}">
              <a16:creationId xmlns:a16="http://schemas.microsoft.com/office/drawing/2014/main" id="{3A219DBD-B8F3-4E17-8EB5-E87258A168D3}"/>
            </a:ext>
          </a:extLst>
        </xdr:cNvPr>
        <xdr:cNvSpPr/>
      </xdr:nvSpPr>
      <xdr:spPr>
        <a:xfrm>
          <a:off x="6407150" y="101639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157474</xdr:rowOff>
    </xdr:from>
    <xdr:to>
      <xdr:col>41</xdr:col>
      <xdr:colOff>50800</xdr:colOff>
      <xdr:row>62</xdr:row>
      <xdr:rowOff>165897</xdr:rowOff>
    </xdr:to>
    <xdr:cxnSp macro="">
      <xdr:nvCxnSpPr>
        <xdr:cNvPr id="258" name="直線コネクタ 257">
          <a:extLst>
            <a:ext uri="{FF2B5EF4-FFF2-40B4-BE49-F238E27FC236}">
              <a16:creationId xmlns:a16="http://schemas.microsoft.com/office/drawing/2014/main" id="{3EB57A27-3153-4297-B249-14B64634DC9B}"/>
            </a:ext>
          </a:extLst>
        </xdr:cNvPr>
        <xdr:cNvCxnSpPr/>
      </xdr:nvCxnSpPr>
      <xdr:spPr>
        <a:xfrm flipV="1">
          <a:off x="6457950" y="10206349"/>
          <a:ext cx="817563"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44A7536D-D21A-4D54-A5CE-B0FD412C4E09}"/>
            </a:ext>
          </a:extLst>
        </xdr:cNvPr>
        <xdr:cNvSpPr txBox="1"/>
      </xdr:nvSpPr>
      <xdr:spPr>
        <a:xfrm>
          <a:off x="8636533" y="1027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37F27861-524B-48F4-8D98-28E71C5CE750}"/>
            </a:ext>
          </a:extLst>
        </xdr:cNvPr>
        <xdr:cNvSpPr txBox="1"/>
      </xdr:nvSpPr>
      <xdr:spPr>
        <a:xfrm>
          <a:off x="7822145" y="1027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3AF63A6B-3777-4CFA-AE19-D31CF172A390}"/>
            </a:ext>
          </a:extLst>
        </xdr:cNvPr>
        <xdr:cNvSpPr txBox="1"/>
      </xdr:nvSpPr>
      <xdr:spPr>
        <a:xfrm>
          <a:off x="7004583" y="1029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2CD8972D-89BB-44A6-8BBA-3D2FEDB09F8F}"/>
            </a:ext>
          </a:extLst>
        </xdr:cNvPr>
        <xdr:cNvSpPr txBox="1"/>
      </xdr:nvSpPr>
      <xdr:spPr>
        <a:xfrm>
          <a:off x="6172733" y="103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17122</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CC04E77B-4CFA-4E33-9A91-7CF8B36FCCA6}"/>
            </a:ext>
          </a:extLst>
        </xdr:cNvPr>
        <xdr:cNvSpPr txBox="1"/>
      </xdr:nvSpPr>
      <xdr:spPr>
        <a:xfrm>
          <a:off x="8636533" y="990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40238</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7F82BABD-4B2D-4A60-8A87-640E5B28AE56}"/>
            </a:ext>
          </a:extLst>
        </xdr:cNvPr>
        <xdr:cNvSpPr txBox="1"/>
      </xdr:nvSpPr>
      <xdr:spPr>
        <a:xfrm>
          <a:off x="7822145" y="992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53351</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E7431126-09F4-4E98-83CC-4FBE4C185DD1}"/>
            </a:ext>
          </a:extLst>
        </xdr:cNvPr>
        <xdr:cNvSpPr txBox="1"/>
      </xdr:nvSpPr>
      <xdr:spPr>
        <a:xfrm>
          <a:off x="7004583" y="994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61774</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E729408E-58C9-4900-95F9-2A82AA665D18}"/>
            </a:ext>
          </a:extLst>
        </xdr:cNvPr>
        <xdr:cNvSpPr txBox="1"/>
      </xdr:nvSpPr>
      <xdr:spPr>
        <a:xfrm>
          <a:off x="6172733" y="99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E4F0A54C-353D-49E7-8750-1983F8D6B2BE}"/>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6EFAE6D-0575-4068-A569-D2341FF3CBFC}"/>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C9511F2-FAF7-4A83-955E-39B442DC607B}"/>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423767E9-2817-49EB-8EF4-C0DF439218B4}"/>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23AEC1F3-EC14-4E34-AA71-956E92EE56C5}"/>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9182FAAE-7AC9-40D8-930F-28F5E8297ED3}"/>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2DE43BB4-3B91-4730-A70E-2341DA8B1D39}"/>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2944DCC8-10BD-47FC-8767-41372349E159}"/>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5BFFA68B-F420-4115-AED2-42D394DEB74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C563288-08C6-4BF0-AEE3-BD129E1E3A52}"/>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8C2FB233-03EA-4139-A4FA-277E56D2E777}"/>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514FD8D5-E9A4-4CEF-A095-1F7C04B1B943}"/>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25B6855-80F8-49FA-B3DB-2FF82BC69ABC}"/>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CCB09D58-0DCD-41D5-84B3-4D65E58D9CAA}"/>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8228485F-75BD-4F66-B3BF-C4B47ECF189A}"/>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4E3B1F3-2193-4C87-8340-3F5AF92CE5D5}"/>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6ECDF7F5-33DF-40B9-B830-B395D2CC56CC}"/>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486EE51-55AB-45A5-9C5E-C1CB34AFF11B}"/>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E1662F8-BD08-49EA-85DE-4D53C414318C}"/>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51E9E318-741B-451C-9D97-8F958E962CD3}"/>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F086B5B9-FE14-4064-B193-F5AEEE23F1B7}"/>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77C2CB51-11A5-4718-B269-6CF97CFFEB45}"/>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83EB6E04-6A80-4317-A43D-8F2BEEE8A5E1}"/>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7FC82571-0F7A-4DFB-AB3E-B204BB8E136E}"/>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E122850E-84AC-4406-B10E-0789D0E1384B}"/>
            </a:ext>
          </a:extLst>
        </xdr:cNvPr>
        <xdr:cNvCxnSpPr/>
      </xdr:nvCxnSpPr>
      <xdr:spPr>
        <a:xfrm flipV="1">
          <a:off x="4291965" y="1257109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6BE1469E-9A68-484C-BE94-0E798A3FBC67}"/>
            </a:ext>
          </a:extLst>
        </xdr:cNvPr>
        <xdr:cNvSpPr txBox="1"/>
      </xdr:nvSpPr>
      <xdr:spPr>
        <a:xfrm>
          <a:off x="4330700"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CE54A85C-46DB-44A3-AC49-8E8495EFFFA3}"/>
            </a:ext>
          </a:extLst>
        </xdr:cNvPr>
        <xdr:cNvCxnSpPr/>
      </xdr:nvCxnSpPr>
      <xdr:spPr>
        <a:xfrm>
          <a:off x="421798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2A9015DC-BC2D-40DE-8184-812BA0E6928D}"/>
            </a:ext>
          </a:extLst>
        </xdr:cNvPr>
        <xdr:cNvSpPr txBox="1"/>
      </xdr:nvSpPr>
      <xdr:spPr>
        <a:xfrm>
          <a:off x="4330700" y="1235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1C99004D-F3ED-4AC0-80F7-AEA76A8361FA}"/>
            </a:ext>
          </a:extLst>
        </xdr:cNvPr>
        <xdr:cNvCxnSpPr/>
      </xdr:nvCxnSpPr>
      <xdr:spPr>
        <a:xfrm>
          <a:off x="4217988" y="125710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F7B6BBA-7F9F-4682-A5C7-8DFE37515560}"/>
            </a:ext>
          </a:extLst>
        </xdr:cNvPr>
        <xdr:cNvSpPr txBox="1"/>
      </xdr:nvSpPr>
      <xdr:spPr>
        <a:xfrm>
          <a:off x="4330700" y="1323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DEA966C9-635F-4D78-8CE4-1755BD15B76A}"/>
            </a:ext>
          </a:extLst>
        </xdr:cNvPr>
        <xdr:cNvSpPr/>
      </xdr:nvSpPr>
      <xdr:spPr>
        <a:xfrm>
          <a:off x="4241800" y="133718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F0F61CAD-05F9-495E-997B-EB6A9646A428}"/>
            </a:ext>
          </a:extLst>
        </xdr:cNvPr>
        <xdr:cNvSpPr/>
      </xdr:nvSpPr>
      <xdr:spPr>
        <a:xfrm>
          <a:off x="3475038" y="133642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857FBC42-DEB6-454D-9BB9-3E364B8D4EB2}"/>
            </a:ext>
          </a:extLst>
        </xdr:cNvPr>
        <xdr:cNvSpPr/>
      </xdr:nvSpPr>
      <xdr:spPr>
        <a:xfrm>
          <a:off x="2643188" y="133775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19FF3F96-6DD3-4CAF-8FA2-16CDB4875373}"/>
            </a:ext>
          </a:extLst>
        </xdr:cNvPr>
        <xdr:cNvSpPr/>
      </xdr:nvSpPr>
      <xdr:spPr>
        <a:xfrm>
          <a:off x="1825625"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F8468BF8-BD99-4379-A2BB-0114E1F31071}"/>
            </a:ext>
          </a:extLst>
        </xdr:cNvPr>
        <xdr:cNvSpPr/>
      </xdr:nvSpPr>
      <xdr:spPr>
        <a:xfrm>
          <a:off x="1008063" y="133280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154319-8171-4189-B061-6A310C31B425}"/>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2E03D40-0841-40E3-BC2F-0B4A05DBFD01}"/>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60C2D03-FF4E-45BF-B7E3-022E679CF90C}"/>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7BB2B81-53A8-4914-B1EB-C8EDD32D2023}"/>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417CC18-B516-4D0A-964E-6A7D94EA70FC}"/>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7" name="楕円 306">
          <a:extLst>
            <a:ext uri="{FF2B5EF4-FFF2-40B4-BE49-F238E27FC236}">
              <a16:creationId xmlns:a16="http://schemas.microsoft.com/office/drawing/2014/main" id="{C9989BFF-A4BD-4C3B-B029-0075CBA42136}"/>
            </a:ext>
          </a:extLst>
        </xdr:cNvPr>
        <xdr:cNvSpPr/>
      </xdr:nvSpPr>
      <xdr:spPr>
        <a:xfrm>
          <a:off x="4241800" y="135718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357856BF-163C-4D6E-9DA3-38DD7293FEB8}"/>
            </a:ext>
          </a:extLst>
        </xdr:cNvPr>
        <xdr:cNvSpPr txBox="1"/>
      </xdr:nvSpPr>
      <xdr:spPr>
        <a:xfrm>
          <a:off x="4330700" y="1355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9" name="楕円 308">
          <a:extLst>
            <a:ext uri="{FF2B5EF4-FFF2-40B4-BE49-F238E27FC236}">
              <a16:creationId xmlns:a16="http://schemas.microsoft.com/office/drawing/2014/main" id="{E310CB31-BEFF-43B0-B46B-21F6DDFD5AFD}"/>
            </a:ext>
          </a:extLst>
        </xdr:cNvPr>
        <xdr:cNvSpPr/>
      </xdr:nvSpPr>
      <xdr:spPr>
        <a:xfrm>
          <a:off x="3475038" y="135775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7620</xdr:rowOff>
    </xdr:to>
    <xdr:cxnSp macro="">
      <xdr:nvCxnSpPr>
        <xdr:cNvPr id="310" name="直線コネクタ 309">
          <a:extLst>
            <a:ext uri="{FF2B5EF4-FFF2-40B4-BE49-F238E27FC236}">
              <a16:creationId xmlns:a16="http://schemas.microsoft.com/office/drawing/2014/main" id="{4E8296DC-3EB0-4E9B-8F24-E588964C08D8}"/>
            </a:ext>
          </a:extLst>
        </xdr:cNvPr>
        <xdr:cNvCxnSpPr/>
      </xdr:nvCxnSpPr>
      <xdr:spPr>
        <a:xfrm flipV="1">
          <a:off x="3525838" y="13613130"/>
          <a:ext cx="766762"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23495</xdr:rowOff>
    </xdr:from>
    <xdr:to>
      <xdr:col>15</xdr:col>
      <xdr:colOff>101600</xdr:colOff>
      <xdr:row>83</xdr:row>
      <xdr:rowOff>125095</xdr:rowOff>
    </xdr:to>
    <xdr:sp macro="" textlink="">
      <xdr:nvSpPr>
        <xdr:cNvPr id="311" name="楕円 310">
          <a:extLst>
            <a:ext uri="{FF2B5EF4-FFF2-40B4-BE49-F238E27FC236}">
              <a16:creationId xmlns:a16="http://schemas.microsoft.com/office/drawing/2014/main" id="{2CD022E3-BFC7-4AFC-B15D-472DA37DCACA}"/>
            </a:ext>
          </a:extLst>
        </xdr:cNvPr>
        <xdr:cNvSpPr/>
      </xdr:nvSpPr>
      <xdr:spPr>
        <a:xfrm>
          <a:off x="2643188"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84</xdr:row>
      <xdr:rowOff>7620</xdr:rowOff>
    </xdr:to>
    <xdr:cxnSp macro="">
      <xdr:nvCxnSpPr>
        <xdr:cNvPr id="312" name="直線コネクタ 311">
          <a:extLst>
            <a:ext uri="{FF2B5EF4-FFF2-40B4-BE49-F238E27FC236}">
              <a16:creationId xmlns:a16="http://schemas.microsoft.com/office/drawing/2014/main" id="{E2D4ADD0-930A-46E9-B49F-4584AD2D2791}"/>
            </a:ext>
          </a:extLst>
        </xdr:cNvPr>
        <xdr:cNvCxnSpPr/>
      </xdr:nvCxnSpPr>
      <xdr:spPr>
        <a:xfrm>
          <a:off x="2693988" y="13523595"/>
          <a:ext cx="8318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168275</xdr:rowOff>
    </xdr:from>
    <xdr:to>
      <xdr:col>10</xdr:col>
      <xdr:colOff>165100</xdr:colOff>
      <xdr:row>83</xdr:row>
      <xdr:rowOff>98425</xdr:rowOff>
    </xdr:to>
    <xdr:sp macro="" textlink="">
      <xdr:nvSpPr>
        <xdr:cNvPr id="313" name="楕円 312">
          <a:extLst>
            <a:ext uri="{FF2B5EF4-FFF2-40B4-BE49-F238E27FC236}">
              <a16:creationId xmlns:a16="http://schemas.microsoft.com/office/drawing/2014/main" id="{44059EDC-13B2-4B81-8B7B-A86A70F92820}"/>
            </a:ext>
          </a:extLst>
        </xdr:cNvPr>
        <xdr:cNvSpPr/>
      </xdr:nvSpPr>
      <xdr:spPr>
        <a:xfrm>
          <a:off x="1825625" y="1345088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47625</xdr:rowOff>
    </xdr:from>
    <xdr:to>
      <xdr:col>15</xdr:col>
      <xdr:colOff>50800</xdr:colOff>
      <xdr:row>83</xdr:row>
      <xdr:rowOff>74295</xdr:rowOff>
    </xdr:to>
    <xdr:cxnSp macro="">
      <xdr:nvCxnSpPr>
        <xdr:cNvPr id="314" name="直線コネクタ 313">
          <a:extLst>
            <a:ext uri="{FF2B5EF4-FFF2-40B4-BE49-F238E27FC236}">
              <a16:creationId xmlns:a16="http://schemas.microsoft.com/office/drawing/2014/main" id="{DC07A650-293A-4177-89D3-864E424791B4}"/>
            </a:ext>
          </a:extLst>
        </xdr:cNvPr>
        <xdr:cNvCxnSpPr/>
      </xdr:nvCxnSpPr>
      <xdr:spPr>
        <a:xfrm>
          <a:off x="1876425" y="13496925"/>
          <a:ext cx="817563"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5" name="楕円 314">
          <a:extLst>
            <a:ext uri="{FF2B5EF4-FFF2-40B4-BE49-F238E27FC236}">
              <a16:creationId xmlns:a16="http://schemas.microsoft.com/office/drawing/2014/main" id="{F5C6D526-5C8D-4A20-9597-C235C192A58D}"/>
            </a:ext>
          </a:extLst>
        </xdr:cNvPr>
        <xdr:cNvSpPr/>
      </xdr:nvSpPr>
      <xdr:spPr>
        <a:xfrm>
          <a:off x="1008063" y="1340421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47625</xdr:rowOff>
    </xdr:to>
    <xdr:cxnSp macro="">
      <xdr:nvCxnSpPr>
        <xdr:cNvPr id="316" name="直線コネクタ 315">
          <a:extLst>
            <a:ext uri="{FF2B5EF4-FFF2-40B4-BE49-F238E27FC236}">
              <a16:creationId xmlns:a16="http://schemas.microsoft.com/office/drawing/2014/main" id="{AC3F12A0-624D-4A1F-99AA-FB273E88021A}"/>
            </a:ext>
          </a:extLst>
        </xdr:cNvPr>
        <xdr:cNvCxnSpPr/>
      </xdr:nvCxnSpPr>
      <xdr:spPr>
        <a:xfrm>
          <a:off x="1058863" y="13450251"/>
          <a:ext cx="817562" cy="4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B1B70BD8-C21B-4917-8447-161C12EA3B62}"/>
            </a:ext>
          </a:extLst>
        </xdr:cNvPr>
        <xdr:cNvSpPr txBox="1"/>
      </xdr:nvSpPr>
      <xdr:spPr>
        <a:xfrm>
          <a:off x="3324869" y="1314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CA03AE29-BFF6-40C1-A8D0-08AF61C985B4}"/>
            </a:ext>
          </a:extLst>
        </xdr:cNvPr>
        <xdr:cNvSpPr txBox="1"/>
      </xdr:nvSpPr>
      <xdr:spPr>
        <a:xfrm>
          <a:off x="2505719"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D4BDBA90-CCE4-4A81-A703-AB289A4E25E4}"/>
            </a:ext>
          </a:extLst>
        </xdr:cNvPr>
        <xdr:cNvSpPr txBox="1"/>
      </xdr:nvSpPr>
      <xdr:spPr>
        <a:xfrm>
          <a:off x="1688157"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ACB73A33-9534-41F8-8D98-CCB4722318B0}"/>
            </a:ext>
          </a:extLst>
        </xdr:cNvPr>
        <xdr:cNvSpPr txBox="1"/>
      </xdr:nvSpPr>
      <xdr:spPr>
        <a:xfrm>
          <a:off x="870594"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21" name="n_1mainValue【公営住宅】&#10;有形固定資産減価償却率">
          <a:extLst>
            <a:ext uri="{FF2B5EF4-FFF2-40B4-BE49-F238E27FC236}">
              <a16:creationId xmlns:a16="http://schemas.microsoft.com/office/drawing/2014/main" id="{66FCD163-87DB-4077-9E26-0DE2330C9CD9}"/>
            </a:ext>
          </a:extLst>
        </xdr:cNvPr>
        <xdr:cNvSpPr txBox="1"/>
      </xdr:nvSpPr>
      <xdr:spPr>
        <a:xfrm>
          <a:off x="3324869" y="1366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116222</xdr:rowOff>
    </xdr:from>
    <xdr:ext cx="405111" cy="259045"/>
    <xdr:sp macro="" textlink="">
      <xdr:nvSpPr>
        <xdr:cNvPr id="322" name="n_2mainValue【公営住宅】&#10;有形固定資産減価償却率">
          <a:extLst>
            <a:ext uri="{FF2B5EF4-FFF2-40B4-BE49-F238E27FC236}">
              <a16:creationId xmlns:a16="http://schemas.microsoft.com/office/drawing/2014/main" id="{43A84A5F-A69B-455A-9663-97B696BE699A}"/>
            </a:ext>
          </a:extLst>
        </xdr:cNvPr>
        <xdr:cNvSpPr txBox="1"/>
      </xdr:nvSpPr>
      <xdr:spPr>
        <a:xfrm>
          <a:off x="2505719" y="1356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89552</xdr:rowOff>
    </xdr:from>
    <xdr:ext cx="405111" cy="259045"/>
    <xdr:sp macro="" textlink="">
      <xdr:nvSpPr>
        <xdr:cNvPr id="323" name="n_3mainValue【公営住宅】&#10;有形固定資産減価償却率">
          <a:extLst>
            <a:ext uri="{FF2B5EF4-FFF2-40B4-BE49-F238E27FC236}">
              <a16:creationId xmlns:a16="http://schemas.microsoft.com/office/drawing/2014/main" id="{13191B7B-B2F3-4B47-B3FC-1302DA388CD4}"/>
            </a:ext>
          </a:extLst>
        </xdr:cNvPr>
        <xdr:cNvSpPr txBox="1"/>
      </xdr:nvSpPr>
      <xdr:spPr>
        <a:xfrm>
          <a:off x="1688157" y="1353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24" name="n_4mainValue【公営住宅】&#10;有形固定資産減価償却率">
          <a:extLst>
            <a:ext uri="{FF2B5EF4-FFF2-40B4-BE49-F238E27FC236}">
              <a16:creationId xmlns:a16="http://schemas.microsoft.com/office/drawing/2014/main" id="{364DC54E-7D5D-4D79-9D2D-55EF639EC67B}"/>
            </a:ext>
          </a:extLst>
        </xdr:cNvPr>
        <xdr:cNvSpPr txBox="1"/>
      </xdr:nvSpPr>
      <xdr:spPr>
        <a:xfrm>
          <a:off x="870594"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6FDE478-43EE-4DC1-8D20-5738BB311427}"/>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D72F8368-340B-47AF-A31A-7F5EE962258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D8722C35-7F97-48DD-9595-304414194789}"/>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CA05CDC-10CF-4270-BA0F-C2730980C488}"/>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DCA01EFD-4A71-41F7-A6B2-BB396C61F28C}"/>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A4D2A8BE-E568-4C5E-AB26-0F403DB3D321}"/>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A30806C-A86B-48B1-934F-F5877CB608ED}"/>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CA352A1-0CFC-432D-924D-6A878A0D378D}"/>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74C3C0A-5AFE-41A8-AB1F-571EF22E8E0B}"/>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55E4875E-D650-42F0-A00B-D95CCFE9213C}"/>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3C290570-E708-47D8-8052-EA5F831AA9F4}"/>
            </a:ext>
          </a:extLst>
        </xdr:cNvPr>
        <xdr:cNvCxnSpPr/>
      </xdr:nvCxnSpPr>
      <xdr:spPr>
        <a:xfrm>
          <a:off x="6118225" y="1409904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55D39785-135A-4253-8E10-5E5F4C0EA6FA}"/>
            </a:ext>
          </a:extLst>
        </xdr:cNvPr>
        <xdr:cNvSpPr txBox="1"/>
      </xdr:nvSpPr>
      <xdr:spPr>
        <a:xfrm>
          <a:off x="5679621"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B241036-1DF7-4EEB-BADB-825B87444DC8}"/>
            </a:ext>
          </a:extLst>
        </xdr:cNvPr>
        <xdr:cNvCxnSpPr/>
      </xdr:nvCxnSpPr>
      <xdr:spPr>
        <a:xfrm>
          <a:off x="6118225" y="1378675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A761B04F-633E-47CD-8853-44424839C9A4}"/>
            </a:ext>
          </a:extLst>
        </xdr:cNvPr>
        <xdr:cNvSpPr txBox="1"/>
      </xdr:nvSpPr>
      <xdr:spPr>
        <a:xfrm>
          <a:off x="5679621"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A8FBE6FF-6CFF-49DE-B9CD-FEE1337B9AAB}"/>
            </a:ext>
          </a:extLst>
        </xdr:cNvPr>
        <xdr:cNvCxnSpPr/>
      </xdr:nvCxnSpPr>
      <xdr:spPr>
        <a:xfrm>
          <a:off x="6118225" y="134792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9BCC7A9F-5920-4E95-8A84-4F9A0492B36F}"/>
            </a:ext>
          </a:extLst>
        </xdr:cNvPr>
        <xdr:cNvSpPr txBox="1"/>
      </xdr:nvSpPr>
      <xdr:spPr>
        <a:xfrm>
          <a:off x="56796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57484EDF-BEB2-4E7E-8D7E-C3602F33A67A}"/>
            </a:ext>
          </a:extLst>
        </xdr:cNvPr>
        <xdr:cNvCxnSpPr/>
      </xdr:nvCxnSpPr>
      <xdr:spPr>
        <a:xfrm>
          <a:off x="6118225" y="1317171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B68BD9CC-2DBC-4469-94F1-17FAAAC8C35D}"/>
            </a:ext>
          </a:extLst>
        </xdr:cNvPr>
        <xdr:cNvSpPr txBox="1"/>
      </xdr:nvSpPr>
      <xdr:spPr>
        <a:xfrm>
          <a:off x="56796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D026B51E-0B03-4F16-802A-594DC424EF64}"/>
            </a:ext>
          </a:extLst>
        </xdr:cNvPr>
        <xdr:cNvCxnSpPr/>
      </xdr:nvCxnSpPr>
      <xdr:spPr>
        <a:xfrm>
          <a:off x="6118225" y="128641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2C977E06-B6F0-4F93-B494-C8A439A530EB}"/>
            </a:ext>
          </a:extLst>
        </xdr:cNvPr>
        <xdr:cNvSpPr txBox="1"/>
      </xdr:nvSpPr>
      <xdr:spPr>
        <a:xfrm>
          <a:off x="5629789" y="127314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97AC9D2-5AD8-4FDD-B4D1-5270BAD99C8C}"/>
            </a:ext>
          </a:extLst>
        </xdr:cNvPr>
        <xdr:cNvCxnSpPr/>
      </xdr:nvCxnSpPr>
      <xdr:spPr>
        <a:xfrm>
          <a:off x="6118225" y="1255667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A12F6173-01F5-49FB-B51F-10C7C0C025B8}"/>
            </a:ext>
          </a:extLst>
        </xdr:cNvPr>
        <xdr:cNvSpPr txBox="1"/>
      </xdr:nvSpPr>
      <xdr:spPr>
        <a:xfrm>
          <a:off x="5629789" y="124239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6B4A0135-82CE-478D-BCF3-85E5E432E4C5}"/>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1D1D97E9-CA1D-49C2-993A-1948F718D237}"/>
            </a:ext>
          </a:extLst>
        </xdr:cNvPr>
        <xdr:cNvSpPr txBox="1"/>
      </xdr:nvSpPr>
      <xdr:spPr>
        <a:xfrm>
          <a:off x="5629789"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2E022EC-71E2-42FF-8C59-337E051DA96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29A788DB-217C-441C-8988-CF1E2913FB44}"/>
            </a:ext>
          </a:extLst>
        </xdr:cNvPr>
        <xdr:cNvCxnSpPr/>
      </xdr:nvCxnSpPr>
      <xdr:spPr>
        <a:xfrm flipV="1">
          <a:off x="9691053" y="12669720"/>
          <a:ext cx="0"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1D159010-4C62-4927-952E-BDE1E408970C}"/>
            </a:ext>
          </a:extLst>
        </xdr:cNvPr>
        <xdr:cNvSpPr txBox="1"/>
      </xdr:nvSpPr>
      <xdr:spPr>
        <a:xfrm>
          <a:off x="9729788" y="140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ABF88C83-A3E7-485D-AF0B-BA08C740534A}"/>
            </a:ext>
          </a:extLst>
        </xdr:cNvPr>
        <xdr:cNvCxnSpPr/>
      </xdr:nvCxnSpPr>
      <xdr:spPr>
        <a:xfrm>
          <a:off x="9617075" y="1409248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93166415-2FC7-41FC-A671-59408607BAD4}"/>
            </a:ext>
          </a:extLst>
        </xdr:cNvPr>
        <xdr:cNvSpPr txBox="1"/>
      </xdr:nvSpPr>
      <xdr:spPr>
        <a:xfrm>
          <a:off x="9729788" y="12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154F181E-14D6-4436-B8D7-84C546D2EC5A}"/>
            </a:ext>
          </a:extLst>
        </xdr:cNvPr>
        <xdr:cNvCxnSpPr/>
      </xdr:nvCxnSpPr>
      <xdr:spPr>
        <a:xfrm>
          <a:off x="9617075" y="126697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6463891A-1476-480A-B278-D15C1088A654}"/>
            </a:ext>
          </a:extLst>
        </xdr:cNvPr>
        <xdr:cNvSpPr txBox="1"/>
      </xdr:nvSpPr>
      <xdr:spPr>
        <a:xfrm>
          <a:off x="9729788" y="1376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BB7C54BE-E501-4531-8D22-BB58B470F386}"/>
            </a:ext>
          </a:extLst>
        </xdr:cNvPr>
        <xdr:cNvSpPr/>
      </xdr:nvSpPr>
      <xdr:spPr>
        <a:xfrm>
          <a:off x="9655175" y="1390283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D6F378C9-4276-4A19-A3E5-D0ED578767A5}"/>
            </a:ext>
          </a:extLst>
        </xdr:cNvPr>
        <xdr:cNvSpPr/>
      </xdr:nvSpPr>
      <xdr:spPr>
        <a:xfrm>
          <a:off x="8874125" y="1391252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CCD98045-7D23-4FC3-BD4A-F7770FBC7CCF}"/>
            </a:ext>
          </a:extLst>
        </xdr:cNvPr>
        <xdr:cNvSpPr/>
      </xdr:nvSpPr>
      <xdr:spPr>
        <a:xfrm>
          <a:off x="8056563" y="1390425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694A44B6-11B6-49D3-AF1D-DBA81503F4D5}"/>
            </a:ext>
          </a:extLst>
        </xdr:cNvPr>
        <xdr:cNvSpPr/>
      </xdr:nvSpPr>
      <xdr:spPr>
        <a:xfrm>
          <a:off x="7224713" y="139162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C20D0184-81F6-41A7-8D53-A1DD749C6E7B}"/>
            </a:ext>
          </a:extLst>
        </xdr:cNvPr>
        <xdr:cNvSpPr/>
      </xdr:nvSpPr>
      <xdr:spPr>
        <a:xfrm>
          <a:off x="6407150" y="139177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C2B6F9E-A3F0-4687-B577-282D26ADE27F}"/>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E63EB86-D900-4EA7-A68E-50020F1E87CB}"/>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0B52EC2-AD2C-486A-AC46-DF615E2570BA}"/>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D44A024-9575-46E3-9C27-A4BA22C6E356}"/>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3B6FE4E6-6835-4C65-8C7D-1FE124B08D8D}"/>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158097</xdr:rowOff>
    </xdr:from>
    <xdr:to>
      <xdr:col>55</xdr:col>
      <xdr:colOff>50800</xdr:colOff>
      <xdr:row>86</xdr:row>
      <xdr:rowOff>88247</xdr:rowOff>
    </xdr:to>
    <xdr:sp macro="" textlink="">
      <xdr:nvSpPr>
        <xdr:cNvPr id="366" name="楕円 365">
          <a:extLst>
            <a:ext uri="{FF2B5EF4-FFF2-40B4-BE49-F238E27FC236}">
              <a16:creationId xmlns:a16="http://schemas.microsoft.com/office/drawing/2014/main" id="{8AB2BF38-0240-450C-8513-4B3F38BC19BD}"/>
            </a:ext>
          </a:extLst>
        </xdr:cNvPr>
        <xdr:cNvSpPr/>
      </xdr:nvSpPr>
      <xdr:spPr>
        <a:xfrm>
          <a:off x="9655175" y="1393124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108112</xdr:rowOff>
    </xdr:from>
    <xdr:ext cx="469744" cy="259045"/>
    <xdr:sp macro="" textlink="">
      <xdr:nvSpPr>
        <xdr:cNvPr id="367" name="【公営住宅】&#10;一人当たり面積該当値テキスト">
          <a:extLst>
            <a:ext uri="{FF2B5EF4-FFF2-40B4-BE49-F238E27FC236}">
              <a16:creationId xmlns:a16="http://schemas.microsoft.com/office/drawing/2014/main" id="{56726F42-12F9-46F3-B1B1-5F77FCEC053F}"/>
            </a:ext>
          </a:extLst>
        </xdr:cNvPr>
        <xdr:cNvSpPr txBox="1"/>
      </xdr:nvSpPr>
      <xdr:spPr>
        <a:xfrm>
          <a:off x="9729788" y="1388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162342</xdr:rowOff>
    </xdr:from>
    <xdr:to>
      <xdr:col>50</xdr:col>
      <xdr:colOff>165100</xdr:colOff>
      <xdr:row>86</xdr:row>
      <xdr:rowOff>92492</xdr:rowOff>
    </xdr:to>
    <xdr:sp macro="" textlink="">
      <xdr:nvSpPr>
        <xdr:cNvPr id="368" name="楕円 367">
          <a:extLst>
            <a:ext uri="{FF2B5EF4-FFF2-40B4-BE49-F238E27FC236}">
              <a16:creationId xmlns:a16="http://schemas.microsoft.com/office/drawing/2014/main" id="{D9D22172-4FF2-47E8-80FC-787AEC505696}"/>
            </a:ext>
          </a:extLst>
        </xdr:cNvPr>
        <xdr:cNvSpPr/>
      </xdr:nvSpPr>
      <xdr:spPr>
        <a:xfrm>
          <a:off x="8874125" y="1393549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37447</xdr:rowOff>
    </xdr:from>
    <xdr:to>
      <xdr:col>55</xdr:col>
      <xdr:colOff>0</xdr:colOff>
      <xdr:row>86</xdr:row>
      <xdr:rowOff>41692</xdr:rowOff>
    </xdr:to>
    <xdr:cxnSp macro="">
      <xdr:nvCxnSpPr>
        <xdr:cNvPr id="369" name="直線コネクタ 368">
          <a:extLst>
            <a:ext uri="{FF2B5EF4-FFF2-40B4-BE49-F238E27FC236}">
              <a16:creationId xmlns:a16="http://schemas.microsoft.com/office/drawing/2014/main" id="{CEB15A27-37DD-468C-9A22-0A4FC6F6D779}"/>
            </a:ext>
          </a:extLst>
        </xdr:cNvPr>
        <xdr:cNvCxnSpPr/>
      </xdr:nvCxnSpPr>
      <xdr:spPr>
        <a:xfrm flipV="1">
          <a:off x="8924925" y="13972522"/>
          <a:ext cx="766763"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166153</xdr:rowOff>
    </xdr:from>
    <xdr:to>
      <xdr:col>46</xdr:col>
      <xdr:colOff>38100</xdr:colOff>
      <xdr:row>86</xdr:row>
      <xdr:rowOff>96303</xdr:rowOff>
    </xdr:to>
    <xdr:sp macro="" textlink="">
      <xdr:nvSpPr>
        <xdr:cNvPr id="370" name="楕円 369">
          <a:extLst>
            <a:ext uri="{FF2B5EF4-FFF2-40B4-BE49-F238E27FC236}">
              <a16:creationId xmlns:a16="http://schemas.microsoft.com/office/drawing/2014/main" id="{CD83B399-4144-4C0E-AB5F-5034612529F9}"/>
            </a:ext>
          </a:extLst>
        </xdr:cNvPr>
        <xdr:cNvSpPr/>
      </xdr:nvSpPr>
      <xdr:spPr>
        <a:xfrm>
          <a:off x="8056563" y="13934540"/>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41692</xdr:rowOff>
    </xdr:from>
    <xdr:to>
      <xdr:col>50</xdr:col>
      <xdr:colOff>114300</xdr:colOff>
      <xdr:row>86</xdr:row>
      <xdr:rowOff>45503</xdr:rowOff>
    </xdr:to>
    <xdr:cxnSp macro="">
      <xdr:nvCxnSpPr>
        <xdr:cNvPr id="371" name="直線コネクタ 370">
          <a:extLst>
            <a:ext uri="{FF2B5EF4-FFF2-40B4-BE49-F238E27FC236}">
              <a16:creationId xmlns:a16="http://schemas.microsoft.com/office/drawing/2014/main" id="{BC82723D-FAF8-41DB-9273-7071096919EF}"/>
            </a:ext>
          </a:extLst>
        </xdr:cNvPr>
        <xdr:cNvCxnSpPr/>
      </xdr:nvCxnSpPr>
      <xdr:spPr>
        <a:xfrm flipV="1">
          <a:off x="8107363" y="13976767"/>
          <a:ext cx="817562"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169526</xdr:rowOff>
    </xdr:from>
    <xdr:to>
      <xdr:col>41</xdr:col>
      <xdr:colOff>101600</xdr:colOff>
      <xdr:row>86</xdr:row>
      <xdr:rowOff>99676</xdr:rowOff>
    </xdr:to>
    <xdr:sp macro="" textlink="">
      <xdr:nvSpPr>
        <xdr:cNvPr id="372" name="楕円 371">
          <a:extLst>
            <a:ext uri="{FF2B5EF4-FFF2-40B4-BE49-F238E27FC236}">
              <a16:creationId xmlns:a16="http://schemas.microsoft.com/office/drawing/2014/main" id="{79647CB1-A7BE-4C55-A705-E5D0A9C54A08}"/>
            </a:ext>
          </a:extLst>
        </xdr:cNvPr>
        <xdr:cNvSpPr/>
      </xdr:nvSpPr>
      <xdr:spPr>
        <a:xfrm>
          <a:off x="7224713" y="139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45503</xdr:rowOff>
    </xdr:from>
    <xdr:to>
      <xdr:col>45</xdr:col>
      <xdr:colOff>177800</xdr:colOff>
      <xdr:row>86</xdr:row>
      <xdr:rowOff>48876</xdr:rowOff>
    </xdr:to>
    <xdr:cxnSp macro="">
      <xdr:nvCxnSpPr>
        <xdr:cNvPr id="373" name="直線コネクタ 372">
          <a:extLst>
            <a:ext uri="{FF2B5EF4-FFF2-40B4-BE49-F238E27FC236}">
              <a16:creationId xmlns:a16="http://schemas.microsoft.com/office/drawing/2014/main" id="{65190A31-88A7-496F-AEC2-FF4276EEC7F3}"/>
            </a:ext>
          </a:extLst>
        </xdr:cNvPr>
        <xdr:cNvCxnSpPr/>
      </xdr:nvCxnSpPr>
      <xdr:spPr>
        <a:xfrm flipV="1">
          <a:off x="7275513" y="13980578"/>
          <a:ext cx="83185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1887</xdr:rowOff>
    </xdr:from>
    <xdr:to>
      <xdr:col>36</xdr:col>
      <xdr:colOff>165100</xdr:colOff>
      <xdr:row>86</xdr:row>
      <xdr:rowOff>103487</xdr:rowOff>
    </xdr:to>
    <xdr:sp macro="" textlink="">
      <xdr:nvSpPr>
        <xdr:cNvPr id="374" name="楕円 373">
          <a:extLst>
            <a:ext uri="{FF2B5EF4-FFF2-40B4-BE49-F238E27FC236}">
              <a16:creationId xmlns:a16="http://schemas.microsoft.com/office/drawing/2014/main" id="{83394B28-AEF7-4387-90F2-1ED86D775260}"/>
            </a:ext>
          </a:extLst>
        </xdr:cNvPr>
        <xdr:cNvSpPr/>
      </xdr:nvSpPr>
      <xdr:spPr>
        <a:xfrm>
          <a:off x="6407150" y="139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48876</xdr:rowOff>
    </xdr:from>
    <xdr:to>
      <xdr:col>41</xdr:col>
      <xdr:colOff>50800</xdr:colOff>
      <xdr:row>86</xdr:row>
      <xdr:rowOff>52687</xdr:rowOff>
    </xdr:to>
    <xdr:cxnSp macro="">
      <xdr:nvCxnSpPr>
        <xdr:cNvPr id="375" name="直線コネクタ 374">
          <a:extLst>
            <a:ext uri="{FF2B5EF4-FFF2-40B4-BE49-F238E27FC236}">
              <a16:creationId xmlns:a16="http://schemas.microsoft.com/office/drawing/2014/main" id="{053912FC-E857-4386-A4F1-04E78FF05864}"/>
            </a:ext>
          </a:extLst>
        </xdr:cNvPr>
        <xdr:cNvCxnSpPr/>
      </xdr:nvCxnSpPr>
      <xdr:spPr>
        <a:xfrm flipV="1">
          <a:off x="6457950" y="13983951"/>
          <a:ext cx="817563"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8F0C7E35-97FB-4483-B312-C1A66AFBD5C5}"/>
            </a:ext>
          </a:extLst>
        </xdr:cNvPr>
        <xdr:cNvSpPr txBox="1"/>
      </xdr:nvSpPr>
      <xdr:spPr>
        <a:xfrm>
          <a:off x="8691640" y="1369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333C27D6-8670-427E-BDBB-038276B63EA7}"/>
            </a:ext>
          </a:extLst>
        </xdr:cNvPr>
        <xdr:cNvSpPr txBox="1"/>
      </xdr:nvSpPr>
      <xdr:spPr>
        <a:xfrm>
          <a:off x="7886777" y="1368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a:extLst>
            <a:ext uri="{FF2B5EF4-FFF2-40B4-BE49-F238E27FC236}">
              <a16:creationId xmlns:a16="http://schemas.microsoft.com/office/drawing/2014/main" id="{F2CB9F35-A775-4090-BF77-D54D1B524A96}"/>
            </a:ext>
          </a:extLst>
        </xdr:cNvPr>
        <xdr:cNvSpPr txBox="1"/>
      </xdr:nvSpPr>
      <xdr:spPr>
        <a:xfrm>
          <a:off x="7054927" y="1370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037CF09D-C3B5-4207-A912-A5773E53A298}"/>
            </a:ext>
          </a:extLst>
        </xdr:cNvPr>
        <xdr:cNvSpPr txBox="1"/>
      </xdr:nvSpPr>
      <xdr:spPr>
        <a:xfrm>
          <a:off x="6237365" y="1370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83619</xdr:rowOff>
    </xdr:from>
    <xdr:ext cx="469744" cy="259045"/>
    <xdr:sp macro="" textlink="">
      <xdr:nvSpPr>
        <xdr:cNvPr id="380" name="n_1mainValue【公営住宅】&#10;一人当たり面積">
          <a:extLst>
            <a:ext uri="{FF2B5EF4-FFF2-40B4-BE49-F238E27FC236}">
              <a16:creationId xmlns:a16="http://schemas.microsoft.com/office/drawing/2014/main" id="{77A83832-CECE-4E37-A3D4-C2926D0FB7C5}"/>
            </a:ext>
          </a:extLst>
        </xdr:cNvPr>
        <xdr:cNvSpPr txBox="1"/>
      </xdr:nvSpPr>
      <xdr:spPr>
        <a:xfrm>
          <a:off x="8691640" y="1401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87430</xdr:rowOff>
    </xdr:from>
    <xdr:ext cx="469744" cy="259045"/>
    <xdr:sp macro="" textlink="">
      <xdr:nvSpPr>
        <xdr:cNvPr id="381" name="n_2mainValue【公営住宅】&#10;一人当たり面積">
          <a:extLst>
            <a:ext uri="{FF2B5EF4-FFF2-40B4-BE49-F238E27FC236}">
              <a16:creationId xmlns:a16="http://schemas.microsoft.com/office/drawing/2014/main" id="{2F129056-D6C5-47EF-AB64-979B43E59830}"/>
            </a:ext>
          </a:extLst>
        </xdr:cNvPr>
        <xdr:cNvSpPr txBox="1"/>
      </xdr:nvSpPr>
      <xdr:spPr>
        <a:xfrm>
          <a:off x="7886777" y="140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90803</xdr:rowOff>
    </xdr:from>
    <xdr:ext cx="469744" cy="259045"/>
    <xdr:sp macro="" textlink="">
      <xdr:nvSpPr>
        <xdr:cNvPr id="382" name="n_3mainValue【公営住宅】&#10;一人当たり面積">
          <a:extLst>
            <a:ext uri="{FF2B5EF4-FFF2-40B4-BE49-F238E27FC236}">
              <a16:creationId xmlns:a16="http://schemas.microsoft.com/office/drawing/2014/main" id="{B5C5EA63-B56A-4869-AE5F-B086BA7ECBB4}"/>
            </a:ext>
          </a:extLst>
        </xdr:cNvPr>
        <xdr:cNvSpPr txBox="1"/>
      </xdr:nvSpPr>
      <xdr:spPr>
        <a:xfrm>
          <a:off x="7054927" y="1402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94614</xdr:rowOff>
    </xdr:from>
    <xdr:ext cx="469744" cy="259045"/>
    <xdr:sp macro="" textlink="">
      <xdr:nvSpPr>
        <xdr:cNvPr id="383" name="n_4mainValue【公営住宅】&#10;一人当たり面積">
          <a:extLst>
            <a:ext uri="{FF2B5EF4-FFF2-40B4-BE49-F238E27FC236}">
              <a16:creationId xmlns:a16="http://schemas.microsoft.com/office/drawing/2014/main" id="{CE8AAE31-AD89-4216-AE48-BC1E80D62024}"/>
            </a:ext>
          </a:extLst>
        </xdr:cNvPr>
        <xdr:cNvSpPr txBox="1"/>
      </xdr:nvSpPr>
      <xdr:spPr>
        <a:xfrm>
          <a:off x="6237365" y="1402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7F41B82B-314A-4DAA-B179-DCF2466DBF4C}"/>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2072ABB7-F320-42B4-9AE8-35989C3D1B9A}"/>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5098B96A-6E08-4C3B-9672-AB596CC656F7}"/>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547550B3-873C-4636-8B91-03041BAA09BE}"/>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3858F26F-9BF2-408A-B82C-5E0BE29FA9E3}"/>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3BBA919A-3F98-4284-918B-5AC9B24D0315}"/>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54452F68-E419-4BFE-A9B0-BF308F17A481}"/>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894EC9A-AAF0-469D-A625-9203DEDB0796}"/>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EAF6A5B8-51A7-4322-A380-DE71D269C932}"/>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83310E56-B6C3-40A3-AF39-9105E7FB9CC6}"/>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AC0654B1-71E5-4F38-A33C-9C352A486B94}"/>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17CEFF60-5235-4B2E-98DA-132E87D95DCD}"/>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B1304477-230D-4DEF-BBD0-DE8EADB3B6BC}"/>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BB234C0-53C8-43B1-BA1E-77B7D10719AE}"/>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A0C68D91-1FE1-4C69-A9F8-A1DA393E576C}"/>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9B502EBD-9CE3-441D-B050-0EC51B70FC17}"/>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FA80E05-B908-415A-AC5D-5CF822ED9177}"/>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5FBE85E5-4FE8-4B67-B12F-AC8271DC5CCA}"/>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76BA54AE-B5B4-45E6-AADC-DD73EAC7D5D2}"/>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FAF5B9F-4590-4196-B860-51F93A8999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7D5F299D-18A8-460B-9DF1-13C03CEACC62}"/>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243B1618-8507-4825-95E1-5DE233954BFB}"/>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39107BC6-C8BF-4ECA-BA29-78788A6C070C}"/>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18C773CD-294C-407F-80E0-8A26CBE2579A}"/>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5A9CF0C3-EAC3-4FA6-87A6-D2DDC732455A}"/>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D576DFE9-4492-4BAE-8244-A18A4C0F1C4B}"/>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25C2326-1390-4D7B-9B1D-07B21004BB9A}"/>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CA4DEC60-089F-410E-871D-4E2C6C10B742}"/>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82A7F874-E7B0-4192-9019-E7502C62A72F}"/>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A2D87835-CE22-44E2-A424-5CF603D2966E}"/>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CC31DFCB-4BEB-4313-BB72-B8F7AFC46488}"/>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EE59D85E-4BD7-4F25-ABC4-F7218257A8E3}"/>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A5B19B54-9235-4D7C-B23A-C4582C7D004E}"/>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AA540D7B-CB77-4927-864D-D2578B011FDA}"/>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F3A4A234-E8F3-4414-9EBA-113E6794DDB5}"/>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51A1E868-0BC3-4A67-8567-1A794FB805CA}"/>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B30DCD60-D886-44EB-9FE4-A08188F65CE3}"/>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14E1E4B3-C64F-4432-B71E-ABB4C0E21B99}"/>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AF62AE2E-19BD-490A-8A92-1497782E6CAD}"/>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B7D732A7-B848-47CC-9D96-ECF12AB19235}"/>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44E38001-FEB1-4178-A403-AD7805277F4F}"/>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3C9E0260-EBE4-4326-9947-AF4708EF0F56}"/>
            </a:ext>
          </a:extLst>
        </xdr:cNvPr>
        <xdr:cNvCxnSpPr/>
      </xdr:nvCxnSpPr>
      <xdr:spPr>
        <a:xfrm flipV="1">
          <a:off x="15104427" y="5458642"/>
          <a:ext cx="0" cy="144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C8325341-1D33-46E9-9E0E-ACDB8208411D}"/>
            </a:ext>
          </a:extLst>
        </xdr:cNvPr>
        <xdr:cNvSpPr txBox="1"/>
      </xdr:nvSpPr>
      <xdr:spPr>
        <a:xfrm>
          <a:off x="15143163"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E2D9F300-61E5-4CBD-8985-C202355DE5D3}"/>
            </a:ext>
          </a:extLst>
        </xdr:cNvPr>
        <xdr:cNvCxnSpPr/>
      </xdr:nvCxnSpPr>
      <xdr:spPr>
        <a:xfrm>
          <a:off x="15016163"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66660B4B-D474-4B54-8EEC-D9E2186D3014}"/>
            </a:ext>
          </a:extLst>
        </xdr:cNvPr>
        <xdr:cNvSpPr txBox="1"/>
      </xdr:nvSpPr>
      <xdr:spPr>
        <a:xfrm>
          <a:off x="15143163" y="52433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5600172B-4C8E-4166-8464-29A5A7AECEBF}"/>
            </a:ext>
          </a:extLst>
        </xdr:cNvPr>
        <xdr:cNvCxnSpPr/>
      </xdr:nvCxnSpPr>
      <xdr:spPr>
        <a:xfrm>
          <a:off x="15016163" y="54586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7C7A05CE-7F34-4D7A-9606-3FE6E2614876}"/>
            </a:ext>
          </a:extLst>
        </xdr:cNvPr>
        <xdr:cNvSpPr txBox="1"/>
      </xdr:nvSpPr>
      <xdr:spPr>
        <a:xfrm>
          <a:off x="15143163" y="6008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1158FECE-614A-485B-85A5-D93BB7AEED98}"/>
            </a:ext>
          </a:extLst>
        </xdr:cNvPr>
        <xdr:cNvSpPr/>
      </xdr:nvSpPr>
      <xdr:spPr>
        <a:xfrm>
          <a:off x="15054263" y="61567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E43A8DEC-EB40-4DC9-8C72-0F9B82E835F7}"/>
            </a:ext>
          </a:extLst>
        </xdr:cNvPr>
        <xdr:cNvSpPr/>
      </xdr:nvSpPr>
      <xdr:spPr>
        <a:xfrm>
          <a:off x="14273213" y="61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EA932582-73CB-48BA-A0B1-A0C4C6D890C3}"/>
            </a:ext>
          </a:extLst>
        </xdr:cNvPr>
        <xdr:cNvSpPr/>
      </xdr:nvSpPr>
      <xdr:spPr>
        <a:xfrm>
          <a:off x="13455650" y="61518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A411C1E4-E2DB-46CF-9AF4-E63C1B6F78D1}"/>
            </a:ext>
          </a:extLst>
        </xdr:cNvPr>
        <xdr:cNvSpPr/>
      </xdr:nvSpPr>
      <xdr:spPr>
        <a:xfrm>
          <a:off x="12638088" y="610942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BB914B36-9725-40B9-B3EB-88C0AB8B6139}"/>
            </a:ext>
          </a:extLst>
        </xdr:cNvPr>
        <xdr:cNvSpPr/>
      </xdr:nvSpPr>
      <xdr:spPr>
        <a:xfrm>
          <a:off x="11806238"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2984314-202A-4706-949A-643C74A7694A}"/>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18BD966-78CA-4C07-B37A-D78BC418FD5D}"/>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9789CCF-A0AC-4864-9314-C4AC9B602B51}"/>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51DDADF9-D022-45DD-95EF-35E7F7FC1E1E}"/>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937FF35A-A343-4194-852D-102729C0522B}"/>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xdr:rowOff>
    </xdr:from>
    <xdr:to>
      <xdr:col>85</xdr:col>
      <xdr:colOff>177800</xdr:colOff>
      <xdr:row>40</xdr:row>
      <xdr:rowOff>113937</xdr:rowOff>
    </xdr:to>
    <xdr:sp macro="" textlink="">
      <xdr:nvSpPr>
        <xdr:cNvPr id="441" name="楕円 440">
          <a:extLst>
            <a:ext uri="{FF2B5EF4-FFF2-40B4-BE49-F238E27FC236}">
              <a16:creationId xmlns:a16="http://schemas.microsoft.com/office/drawing/2014/main" id="{24719F40-0AD0-4596-B046-B08E897802FB}"/>
            </a:ext>
          </a:extLst>
        </xdr:cNvPr>
        <xdr:cNvSpPr/>
      </xdr:nvSpPr>
      <xdr:spPr>
        <a:xfrm>
          <a:off x="15054263" y="64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162214</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B92AE67A-1105-4CD4-A521-730A687D39B4}"/>
            </a:ext>
          </a:extLst>
        </xdr:cNvPr>
        <xdr:cNvSpPr txBox="1"/>
      </xdr:nvSpPr>
      <xdr:spPr>
        <a:xfrm>
          <a:off x="15143163"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443" name="楕円 442">
          <a:extLst>
            <a:ext uri="{FF2B5EF4-FFF2-40B4-BE49-F238E27FC236}">
              <a16:creationId xmlns:a16="http://schemas.microsoft.com/office/drawing/2014/main" id="{B0C11CFF-AEE9-4EC4-BBE4-35054EA772AE}"/>
            </a:ext>
          </a:extLst>
        </xdr:cNvPr>
        <xdr:cNvSpPr/>
      </xdr:nvSpPr>
      <xdr:spPr>
        <a:xfrm>
          <a:off x="14273213"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63137</xdr:rowOff>
    </xdr:from>
    <xdr:to>
      <xdr:col>85</xdr:col>
      <xdr:colOff>127000</xdr:colOff>
      <xdr:row>40</xdr:row>
      <xdr:rowOff>99060</xdr:rowOff>
    </xdr:to>
    <xdr:cxnSp macro="">
      <xdr:nvCxnSpPr>
        <xdr:cNvPr id="444" name="直線コネクタ 443">
          <a:extLst>
            <a:ext uri="{FF2B5EF4-FFF2-40B4-BE49-F238E27FC236}">
              <a16:creationId xmlns:a16="http://schemas.microsoft.com/office/drawing/2014/main" id="{78243EA7-E224-4C02-9D3B-CC708B0078A3}"/>
            </a:ext>
          </a:extLst>
        </xdr:cNvPr>
        <xdr:cNvCxnSpPr/>
      </xdr:nvCxnSpPr>
      <xdr:spPr>
        <a:xfrm flipV="1">
          <a:off x="14324013" y="6549662"/>
          <a:ext cx="7810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85816</xdr:rowOff>
    </xdr:from>
    <xdr:to>
      <xdr:col>76</xdr:col>
      <xdr:colOff>165100</xdr:colOff>
      <xdr:row>40</xdr:row>
      <xdr:rowOff>15966</xdr:rowOff>
    </xdr:to>
    <xdr:sp macro="" textlink="">
      <xdr:nvSpPr>
        <xdr:cNvPr id="445" name="楕円 444">
          <a:extLst>
            <a:ext uri="{FF2B5EF4-FFF2-40B4-BE49-F238E27FC236}">
              <a16:creationId xmlns:a16="http://schemas.microsoft.com/office/drawing/2014/main" id="{2F4E7026-96DC-4582-A161-6EC9477213A3}"/>
            </a:ext>
          </a:extLst>
        </xdr:cNvPr>
        <xdr:cNvSpPr/>
      </xdr:nvSpPr>
      <xdr:spPr>
        <a:xfrm>
          <a:off x="13455650" y="641041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136616</xdr:rowOff>
    </xdr:from>
    <xdr:to>
      <xdr:col>81</xdr:col>
      <xdr:colOff>50800</xdr:colOff>
      <xdr:row>40</xdr:row>
      <xdr:rowOff>99060</xdr:rowOff>
    </xdr:to>
    <xdr:cxnSp macro="">
      <xdr:nvCxnSpPr>
        <xdr:cNvPr id="446" name="直線コネクタ 445">
          <a:extLst>
            <a:ext uri="{FF2B5EF4-FFF2-40B4-BE49-F238E27FC236}">
              <a16:creationId xmlns:a16="http://schemas.microsoft.com/office/drawing/2014/main" id="{F1BFA28C-7955-478F-AE35-632EDA7ED3A1}"/>
            </a:ext>
          </a:extLst>
        </xdr:cNvPr>
        <xdr:cNvCxnSpPr/>
      </xdr:nvCxnSpPr>
      <xdr:spPr>
        <a:xfrm>
          <a:off x="13506450" y="6461216"/>
          <a:ext cx="817563" cy="1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61323</xdr:rowOff>
    </xdr:from>
    <xdr:to>
      <xdr:col>72</xdr:col>
      <xdr:colOff>38100</xdr:colOff>
      <xdr:row>39</xdr:row>
      <xdr:rowOff>162923</xdr:rowOff>
    </xdr:to>
    <xdr:sp macro="" textlink="">
      <xdr:nvSpPr>
        <xdr:cNvPr id="447" name="楕円 446">
          <a:extLst>
            <a:ext uri="{FF2B5EF4-FFF2-40B4-BE49-F238E27FC236}">
              <a16:creationId xmlns:a16="http://schemas.microsoft.com/office/drawing/2014/main" id="{28EE8E1B-BEEB-4F17-9F40-D2EA297ECCDE}"/>
            </a:ext>
          </a:extLst>
        </xdr:cNvPr>
        <xdr:cNvSpPr/>
      </xdr:nvSpPr>
      <xdr:spPr>
        <a:xfrm>
          <a:off x="12638088" y="638592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112123</xdr:rowOff>
    </xdr:from>
    <xdr:to>
      <xdr:col>76</xdr:col>
      <xdr:colOff>114300</xdr:colOff>
      <xdr:row>39</xdr:row>
      <xdr:rowOff>136616</xdr:rowOff>
    </xdr:to>
    <xdr:cxnSp macro="">
      <xdr:nvCxnSpPr>
        <xdr:cNvPr id="448" name="直線コネクタ 447">
          <a:extLst>
            <a:ext uri="{FF2B5EF4-FFF2-40B4-BE49-F238E27FC236}">
              <a16:creationId xmlns:a16="http://schemas.microsoft.com/office/drawing/2014/main" id="{00B3E7B1-BD5C-430E-A96B-7616FF64D753}"/>
            </a:ext>
          </a:extLst>
        </xdr:cNvPr>
        <xdr:cNvCxnSpPr/>
      </xdr:nvCxnSpPr>
      <xdr:spPr>
        <a:xfrm>
          <a:off x="12688888" y="6436723"/>
          <a:ext cx="817562"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31931</xdr:rowOff>
    </xdr:from>
    <xdr:to>
      <xdr:col>67</xdr:col>
      <xdr:colOff>101600</xdr:colOff>
      <xdr:row>39</xdr:row>
      <xdr:rowOff>133531</xdr:rowOff>
    </xdr:to>
    <xdr:sp macro="" textlink="">
      <xdr:nvSpPr>
        <xdr:cNvPr id="449" name="楕円 448">
          <a:extLst>
            <a:ext uri="{FF2B5EF4-FFF2-40B4-BE49-F238E27FC236}">
              <a16:creationId xmlns:a16="http://schemas.microsoft.com/office/drawing/2014/main" id="{32FC446E-01D9-462A-97ED-121F94E0817B}"/>
            </a:ext>
          </a:extLst>
        </xdr:cNvPr>
        <xdr:cNvSpPr/>
      </xdr:nvSpPr>
      <xdr:spPr>
        <a:xfrm>
          <a:off x="11806238" y="63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82731</xdr:rowOff>
    </xdr:from>
    <xdr:to>
      <xdr:col>71</xdr:col>
      <xdr:colOff>177800</xdr:colOff>
      <xdr:row>39</xdr:row>
      <xdr:rowOff>112123</xdr:rowOff>
    </xdr:to>
    <xdr:cxnSp macro="">
      <xdr:nvCxnSpPr>
        <xdr:cNvPr id="450" name="直線コネクタ 449">
          <a:extLst>
            <a:ext uri="{FF2B5EF4-FFF2-40B4-BE49-F238E27FC236}">
              <a16:creationId xmlns:a16="http://schemas.microsoft.com/office/drawing/2014/main" id="{B3CE1392-27A2-47B9-9C65-F7C8D8E10889}"/>
            </a:ext>
          </a:extLst>
        </xdr:cNvPr>
        <xdr:cNvCxnSpPr/>
      </xdr:nvCxnSpPr>
      <xdr:spPr>
        <a:xfrm>
          <a:off x="11857038" y="6407331"/>
          <a:ext cx="8318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CC121776-9FBD-438D-BDE3-C188786678D3}"/>
            </a:ext>
          </a:extLst>
        </xdr:cNvPr>
        <xdr:cNvSpPr txBox="1"/>
      </xdr:nvSpPr>
      <xdr:spPr>
        <a:xfrm>
          <a:off x="14123044" y="595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0192A7D3-40AC-48C7-B80A-723328404DA9}"/>
            </a:ext>
          </a:extLst>
        </xdr:cNvPr>
        <xdr:cNvSpPr txBox="1"/>
      </xdr:nvSpPr>
      <xdr:spPr>
        <a:xfrm>
          <a:off x="13318182"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C1DB7736-00EF-43A1-B24F-EC3B28D3910B}"/>
            </a:ext>
          </a:extLst>
        </xdr:cNvPr>
        <xdr:cNvSpPr txBox="1"/>
      </xdr:nvSpPr>
      <xdr:spPr>
        <a:xfrm>
          <a:off x="12500619" y="589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FFD8631D-0BF2-4398-AD9C-AEABCDFE366E}"/>
            </a:ext>
          </a:extLst>
        </xdr:cNvPr>
        <xdr:cNvSpPr txBox="1"/>
      </xdr:nvSpPr>
      <xdr:spPr>
        <a:xfrm>
          <a:off x="11668769"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1659F228-A81F-4D95-A9EC-7C8C71ADCB6C}"/>
            </a:ext>
          </a:extLst>
        </xdr:cNvPr>
        <xdr:cNvSpPr txBox="1"/>
      </xdr:nvSpPr>
      <xdr:spPr>
        <a:xfrm>
          <a:off x="14123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7093</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493632F6-ADF8-4109-864D-0E73C2E01294}"/>
            </a:ext>
          </a:extLst>
        </xdr:cNvPr>
        <xdr:cNvSpPr txBox="1"/>
      </xdr:nvSpPr>
      <xdr:spPr>
        <a:xfrm>
          <a:off x="13318182" y="649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154050</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FD9C8CBA-E2F4-4AB9-8510-BCD880286C6B}"/>
            </a:ext>
          </a:extLst>
        </xdr:cNvPr>
        <xdr:cNvSpPr txBox="1"/>
      </xdr:nvSpPr>
      <xdr:spPr>
        <a:xfrm>
          <a:off x="12500619"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124658</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21C2FE89-FE6A-4AB0-AE01-EFCE6A3AE13E}"/>
            </a:ext>
          </a:extLst>
        </xdr:cNvPr>
        <xdr:cNvSpPr txBox="1"/>
      </xdr:nvSpPr>
      <xdr:spPr>
        <a:xfrm>
          <a:off x="11668769" y="6449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E841DA50-F6E8-4DE2-99FB-FADD429BDE0A}"/>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AB0C1487-9064-4C89-BB9D-DC4E7BBA5506}"/>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7A088352-68E1-4CC0-8774-8CB240A583C7}"/>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7189CC8A-E936-4AC2-94CE-94B8F2C7AE75}"/>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C242C272-5154-4D92-AC86-13828666EB66}"/>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8CB6BBBF-6DE3-4A5F-9255-B01F517D15C2}"/>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6C024F41-8820-4BE4-BDFD-13FF4761D8C3}"/>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8C9E889A-EA87-412F-BCD4-1BE6225E8C52}"/>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7324F6C6-054D-4C9F-8B84-D193623B4C1D}"/>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928D2DC5-7A2D-4F5C-A624-344942BFF5FD}"/>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7A978274-3EFC-4017-8D14-F5C8E3E47C15}"/>
            </a:ext>
          </a:extLst>
        </xdr:cNvPr>
        <xdr:cNvCxnSpPr/>
      </xdr:nvCxnSpPr>
      <xdr:spPr>
        <a:xfrm>
          <a:off x="1691640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95D235EF-FBF7-424F-B555-21C784078CE2}"/>
            </a:ext>
          </a:extLst>
        </xdr:cNvPr>
        <xdr:cNvSpPr txBox="1"/>
      </xdr:nvSpPr>
      <xdr:spPr>
        <a:xfrm>
          <a:off x="1649208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ACD2D185-5DC5-4CF5-834C-5B82D274085C}"/>
            </a:ext>
          </a:extLst>
        </xdr:cNvPr>
        <xdr:cNvCxnSpPr/>
      </xdr:nvCxnSpPr>
      <xdr:spPr>
        <a:xfrm>
          <a:off x="1691640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209F20B5-1858-4798-B5A9-396C607799CC}"/>
            </a:ext>
          </a:extLst>
        </xdr:cNvPr>
        <xdr:cNvSpPr txBox="1"/>
      </xdr:nvSpPr>
      <xdr:spPr>
        <a:xfrm>
          <a:off x="16492084" y="64626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E495F1D4-14C5-4822-9F30-CED0322DC44B}"/>
            </a:ext>
          </a:extLst>
        </xdr:cNvPr>
        <xdr:cNvCxnSpPr/>
      </xdr:nvCxnSpPr>
      <xdr:spPr>
        <a:xfrm>
          <a:off x="1691640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01AB7D0C-3E81-40E4-840E-0E7FE9C80E66}"/>
            </a:ext>
          </a:extLst>
        </xdr:cNvPr>
        <xdr:cNvSpPr txBox="1"/>
      </xdr:nvSpPr>
      <xdr:spPr>
        <a:xfrm>
          <a:off x="16492084"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084E81D2-11C5-4A47-A0CC-85D5B3A8D28B}"/>
            </a:ext>
          </a:extLst>
        </xdr:cNvPr>
        <xdr:cNvCxnSpPr/>
      </xdr:nvCxnSpPr>
      <xdr:spPr>
        <a:xfrm>
          <a:off x="1691640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0D3B7421-D26F-4743-8528-4E885828CFD8}"/>
            </a:ext>
          </a:extLst>
        </xdr:cNvPr>
        <xdr:cNvSpPr txBox="1"/>
      </xdr:nvSpPr>
      <xdr:spPr>
        <a:xfrm>
          <a:off x="16492084"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FAE095E3-EE24-44A2-87DD-7B4070BAA789}"/>
            </a:ext>
          </a:extLst>
        </xdr:cNvPr>
        <xdr:cNvCxnSpPr/>
      </xdr:nvCxnSpPr>
      <xdr:spPr>
        <a:xfrm>
          <a:off x="1691640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F56B1BBE-4A39-46BB-AF4C-DE879A7DE4C4}"/>
            </a:ext>
          </a:extLst>
        </xdr:cNvPr>
        <xdr:cNvSpPr txBox="1"/>
      </xdr:nvSpPr>
      <xdr:spPr>
        <a:xfrm>
          <a:off x="16492084" y="55305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985927C4-8F9D-443A-B6AC-C1BEAD3CCCB1}"/>
            </a:ext>
          </a:extLst>
        </xdr:cNvPr>
        <xdr:cNvCxnSpPr/>
      </xdr:nvCxnSpPr>
      <xdr:spPr>
        <a:xfrm>
          <a:off x="1691640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E4669707-2C1D-4541-8145-BF99BEE04BF2}"/>
            </a:ext>
          </a:extLst>
        </xdr:cNvPr>
        <xdr:cNvSpPr txBox="1"/>
      </xdr:nvSpPr>
      <xdr:spPr>
        <a:xfrm>
          <a:off x="16492084" y="5223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37F2C7DA-7293-44E0-B4A7-08B682B69154}"/>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38B20774-E933-46A7-A9A3-896EBCF2F083}"/>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78F15F62-1878-40A0-BB04-31321598FEDC}"/>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CDA735E2-250A-4169-9969-5862EABDE331}"/>
            </a:ext>
          </a:extLst>
        </xdr:cNvPr>
        <xdr:cNvCxnSpPr/>
      </xdr:nvCxnSpPr>
      <xdr:spPr>
        <a:xfrm flipV="1">
          <a:off x="20503514" y="5512526"/>
          <a:ext cx="0" cy="136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DC65E61F-1D4A-4E48-8D0F-828A5677E5A4}"/>
            </a:ext>
          </a:extLst>
        </xdr:cNvPr>
        <xdr:cNvSpPr txBox="1"/>
      </xdr:nvSpPr>
      <xdr:spPr>
        <a:xfrm>
          <a:off x="20542250"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D3704136-A273-4454-993E-455D4AAB9CCC}"/>
            </a:ext>
          </a:extLst>
        </xdr:cNvPr>
        <xdr:cNvCxnSpPr/>
      </xdr:nvCxnSpPr>
      <xdr:spPr>
        <a:xfrm>
          <a:off x="20429538" y="68751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64561F6A-D15E-4E45-A55A-3B6299AC0E50}"/>
            </a:ext>
          </a:extLst>
        </xdr:cNvPr>
        <xdr:cNvSpPr txBox="1"/>
      </xdr:nvSpPr>
      <xdr:spPr>
        <a:xfrm>
          <a:off x="20542250" y="52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CAAD8643-988C-4D30-A3A2-DF0361A21E6E}"/>
            </a:ext>
          </a:extLst>
        </xdr:cNvPr>
        <xdr:cNvCxnSpPr/>
      </xdr:nvCxnSpPr>
      <xdr:spPr>
        <a:xfrm>
          <a:off x="20429538" y="551252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A2258008-DEBD-4AD6-BCDD-531A327BD450}"/>
            </a:ext>
          </a:extLst>
        </xdr:cNvPr>
        <xdr:cNvSpPr txBox="1"/>
      </xdr:nvSpPr>
      <xdr:spPr>
        <a:xfrm>
          <a:off x="20542250" y="613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78FDC191-1ABB-4247-98B9-80B9F04BAF3C}"/>
            </a:ext>
          </a:extLst>
        </xdr:cNvPr>
        <xdr:cNvSpPr/>
      </xdr:nvSpPr>
      <xdr:spPr>
        <a:xfrm>
          <a:off x="20453350" y="627298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A2D0B3F6-59E9-4076-BB0E-DEB614AB1578}"/>
            </a:ext>
          </a:extLst>
        </xdr:cNvPr>
        <xdr:cNvSpPr/>
      </xdr:nvSpPr>
      <xdr:spPr>
        <a:xfrm>
          <a:off x="19686588" y="632196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D5BD1349-17E2-4F2C-83C8-FA77E0B847CE}"/>
            </a:ext>
          </a:extLst>
        </xdr:cNvPr>
        <xdr:cNvSpPr/>
      </xdr:nvSpPr>
      <xdr:spPr>
        <a:xfrm>
          <a:off x="18854738" y="63219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83D34F45-CF95-4615-BC92-8713B2BDF03E}"/>
            </a:ext>
          </a:extLst>
        </xdr:cNvPr>
        <xdr:cNvSpPr/>
      </xdr:nvSpPr>
      <xdr:spPr>
        <a:xfrm>
          <a:off x="18037175" y="633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07F35599-CB3D-42E8-A489-FCE82D48AFF4}"/>
            </a:ext>
          </a:extLst>
        </xdr:cNvPr>
        <xdr:cNvSpPr/>
      </xdr:nvSpPr>
      <xdr:spPr>
        <a:xfrm>
          <a:off x="17219613" y="63712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BE04F5E-E308-4968-92C9-310F37041A8E}"/>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0F7300F-89CC-481F-8494-A89169C792DC}"/>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88E9FC4-4247-40B8-B1C2-6EDF7495380B}"/>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52E92236-F1DA-4302-817B-DD2CC826A61C}"/>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16C55686-4504-4D04-8FE6-409DF68D824B}"/>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500" name="楕円 499">
          <a:extLst>
            <a:ext uri="{FF2B5EF4-FFF2-40B4-BE49-F238E27FC236}">
              <a16:creationId xmlns:a16="http://schemas.microsoft.com/office/drawing/2014/main" id="{CD1EAF55-D585-4E12-9F00-EE59D2770620}"/>
            </a:ext>
          </a:extLst>
        </xdr:cNvPr>
        <xdr:cNvSpPr/>
      </xdr:nvSpPr>
      <xdr:spPr>
        <a:xfrm>
          <a:off x="20453350" y="632686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142620</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324C876B-7425-4842-A1C1-8F4C0256E727}"/>
            </a:ext>
          </a:extLst>
        </xdr:cNvPr>
        <xdr:cNvSpPr txBox="1"/>
      </xdr:nvSpPr>
      <xdr:spPr>
        <a:xfrm>
          <a:off x="20542250" y="630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10704</xdr:rowOff>
    </xdr:from>
    <xdr:to>
      <xdr:col>112</xdr:col>
      <xdr:colOff>38100</xdr:colOff>
      <xdr:row>39</xdr:row>
      <xdr:rowOff>112304</xdr:rowOff>
    </xdr:to>
    <xdr:sp macro="" textlink="">
      <xdr:nvSpPr>
        <xdr:cNvPr id="502" name="楕円 501">
          <a:extLst>
            <a:ext uri="{FF2B5EF4-FFF2-40B4-BE49-F238E27FC236}">
              <a16:creationId xmlns:a16="http://schemas.microsoft.com/office/drawing/2014/main" id="{286499F1-D01F-4ECA-A5BC-18BC6F288CA5}"/>
            </a:ext>
          </a:extLst>
        </xdr:cNvPr>
        <xdr:cNvSpPr/>
      </xdr:nvSpPr>
      <xdr:spPr>
        <a:xfrm>
          <a:off x="19686588" y="633530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43543</xdr:rowOff>
    </xdr:from>
    <xdr:to>
      <xdr:col>116</xdr:col>
      <xdr:colOff>63500</xdr:colOff>
      <xdr:row>39</xdr:row>
      <xdr:rowOff>61504</xdr:rowOff>
    </xdr:to>
    <xdr:cxnSp macro="">
      <xdr:nvCxnSpPr>
        <xdr:cNvPr id="503" name="直線コネクタ 502">
          <a:extLst>
            <a:ext uri="{FF2B5EF4-FFF2-40B4-BE49-F238E27FC236}">
              <a16:creationId xmlns:a16="http://schemas.microsoft.com/office/drawing/2014/main" id="{BD833107-5B35-4CA3-8EB7-9400D7031379}"/>
            </a:ext>
          </a:extLst>
        </xdr:cNvPr>
        <xdr:cNvCxnSpPr/>
      </xdr:nvCxnSpPr>
      <xdr:spPr>
        <a:xfrm flipV="1">
          <a:off x="19737388" y="6368143"/>
          <a:ext cx="766762"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27033</xdr:rowOff>
    </xdr:from>
    <xdr:to>
      <xdr:col>107</xdr:col>
      <xdr:colOff>101600</xdr:colOff>
      <xdr:row>39</xdr:row>
      <xdr:rowOff>128633</xdr:rowOff>
    </xdr:to>
    <xdr:sp macro="" textlink="">
      <xdr:nvSpPr>
        <xdr:cNvPr id="504" name="楕円 503">
          <a:extLst>
            <a:ext uri="{FF2B5EF4-FFF2-40B4-BE49-F238E27FC236}">
              <a16:creationId xmlns:a16="http://schemas.microsoft.com/office/drawing/2014/main" id="{2167CB1F-348E-488A-AF3A-F9D504A7E734}"/>
            </a:ext>
          </a:extLst>
        </xdr:cNvPr>
        <xdr:cNvSpPr/>
      </xdr:nvSpPr>
      <xdr:spPr>
        <a:xfrm>
          <a:off x="18854738" y="63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61504</xdr:rowOff>
    </xdr:from>
    <xdr:to>
      <xdr:col>111</xdr:col>
      <xdr:colOff>177800</xdr:colOff>
      <xdr:row>39</xdr:row>
      <xdr:rowOff>77833</xdr:rowOff>
    </xdr:to>
    <xdr:cxnSp macro="">
      <xdr:nvCxnSpPr>
        <xdr:cNvPr id="505" name="直線コネクタ 504">
          <a:extLst>
            <a:ext uri="{FF2B5EF4-FFF2-40B4-BE49-F238E27FC236}">
              <a16:creationId xmlns:a16="http://schemas.microsoft.com/office/drawing/2014/main" id="{1BCC52AD-C1D3-4C6F-B08D-FAFBB5600929}"/>
            </a:ext>
          </a:extLst>
        </xdr:cNvPr>
        <xdr:cNvCxnSpPr/>
      </xdr:nvCxnSpPr>
      <xdr:spPr>
        <a:xfrm flipV="1">
          <a:off x="18905538" y="6386104"/>
          <a:ext cx="8318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41728</xdr:rowOff>
    </xdr:from>
    <xdr:to>
      <xdr:col>102</xdr:col>
      <xdr:colOff>165100</xdr:colOff>
      <xdr:row>39</xdr:row>
      <xdr:rowOff>143328</xdr:rowOff>
    </xdr:to>
    <xdr:sp macro="" textlink="">
      <xdr:nvSpPr>
        <xdr:cNvPr id="506" name="楕円 505">
          <a:extLst>
            <a:ext uri="{FF2B5EF4-FFF2-40B4-BE49-F238E27FC236}">
              <a16:creationId xmlns:a16="http://schemas.microsoft.com/office/drawing/2014/main" id="{555EB54C-F258-4838-8766-618095AB057C}"/>
            </a:ext>
          </a:extLst>
        </xdr:cNvPr>
        <xdr:cNvSpPr/>
      </xdr:nvSpPr>
      <xdr:spPr>
        <a:xfrm>
          <a:off x="18037175" y="63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77833</xdr:rowOff>
    </xdr:from>
    <xdr:to>
      <xdr:col>107</xdr:col>
      <xdr:colOff>50800</xdr:colOff>
      <xdr:row>39</xdr:row>
      <xdr:rowOff>92528</xdr:rowOff>
    </xdr:to>
    <xdr:cxnSp macro="">
      <xdr:nvCxnSpPr>
        <xdr:cNvPr id="507" name="直線コネクタ 506">
          <a:extLst>
            <a:ext uri="{FF2B5EF4-FFF2-40B4-BE49-F238E27FC236}">
              <a16:creationId xmlns:a16="http://schemas.microsoft.com/office/drawing/2014/main" id="{139D5943-4424-41AA-841B-5756B445C613}"/>
            </a:ext>
          </a:extLst>
        </xdr:cNvPr>
        <xdr:cNvCxnSpPr/>
      </xdr:nvCxnSpPr>
      <xdr:spPr>
        <a:xfrm flipV="1">
          <a:off x="18087975" y="6402433"/>
          <a:ext cx="817563"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58057</xdr:rowOff>
    </xdr:from>
    <xdr:to>
      <xdr:col>98</xdr:col>
      <xdr:colOff>38100</xdr:colOff>
      <xdr:row>39</xdr:row>
      <xdr:rowOff>159657</xdr:rowOff>
    </xdr:to>
    <xdr:sp macro="" textlink="">
      <xdr:nvSpPr>
        <xdr:cNvPr id="508" name="楕円 507">
          <a:extLst>
            <a:ext uri="{FF2B5EF4-FFF2-40B4-BE49-F238E27FC236}">
              <a16:creationId xmlns:a16="http://schemas.microsoft.com/office/drawing/2014/main" id="{DAC38CE1-971F-4698-9E21-E502C015DE9A}"/>
            </a:ext>
          </a:extLst>
        </xdr:cNvPr>
        <xdr:cNvSpPr/>
      </xdr:nvSpPr>
      <xdr:spPr>
        <a:xfrm>
          <a:off x="17219613" y="638265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92528</xdr:rowOff>
    </xdr:from>
    <xdr:to>
      <xdr:col>102</xdr:col>
      <xdr:colOff>114300</xdr:colOff>
      <xdr:row>39</xdr:row>
      <xdr:rowOff>108857</xdr:rowOff>
    </xdr:to>
    <xdr:cxnSp macro="">
      <xdr:nvCxnSpPr>
        <xdr:cNvPr id="509" name="直線コネクタ 508">
          <a:extLst>
            <a:ext uri="{FF2B5EF4-FFF2-40B4-BE49-F238E27FC236}">
              <a16:creationId xmlns:a16="http://schemas.microsoft.com/office/drawing/2014/main" id="{44112D42-47D1-4AD6-969C-C42A14586984}"/>
            </a:ext>
          </a:extLst>
        </xdr:cNvPr>
        <xdr:cNvCxnSpPr/>
      </xdr:nvCxnSpPr>
      <xdr:spPr>
        <a:xfrm flipV="1">
          <a:off x="17270413" y="6417128"/>
          <a:ext cx="817562"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9F592CFB-A034-40E9-9BC3-A93F1E554A94}"/>
            </a:ext>
          </a:extLst>
        </xdr:cNvPr>
        <xdr:cNvSpPr txBox="1"/>
      </xdr:nvSpPr>
      <xdr:spPr>
        <a:xfrm>
          <a:off x="19504102"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B176271A-B69A-4C9A-93FC-468C748A9D92}"/>
            </a:ext>
          </a:extLst>
        </xdr:cNvPr>
        <xdr:cNvSpPr txBox="1"/>
      </xdr:nvSpPr>
      <xdr:spPr>
        <a:xfrm>
          <a:off x="18684952"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AD970CE1-62FC-47DB-89A2-2DCD019E25F0}"/>
            </a:ext>
          </a:extLst>
        </xdr:cNvPr>
        <xdr:cNvSpPr txBox="1"/>
      </xdr:nvSpPr>
      <xdr:spPr>
        <a:xfrm>
          <a:off x="17867390" y="612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5A069D00-4D9E-4F66-A29D-1AD4D2BAB87F}"/>
            </a:ext>
          </a:extLst>
        </xdr:cNvPr>
        <xdr:cNvSpPr txBox="1"/>
      </xdr:nvSpPr>
      <xdr:spPr>
        <a:xfrm>
          <a:off x="17049827" y="61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103431</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C5D015A4-40F8-4524-8F31-6B749E2C5054}"/>
            </a:ext>
          </a:extLst>
        </xdr:cNvPr>
        <xdr:cNvSpPr txBox="1"/>
      </xdr:nvSpPr>
      <xdr:spPr>
        <a:xfrm>
          <a:off x="19504102" y="64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119760</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85831A10-68E6-4890-83E3-90016E0F3DD3}"/>
            </a:ext>
          </a:extLst>
        </xdr:cNvPr>
        <xdr:cNvSpPr txBox="1"/>
      </xdr:nvSpPr>
      <xdr:spPr>
        <a:xfrm>
          <a:off x="18684952" y="644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134455</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749BEEAE-7EB9-4DC6-B95A-C948D6214915}"/>
            </a:ext>
          </a:extLst>
        </xdr:cNvPr>
        <xdr:cNvSpPr txBox="1"/>
      </xdr:nvSpPr>
      <xdr:spPr>
        <a:xfrm>
          <a:off x="17867390" y="645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150784</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96E7BDD4-9892-4339-8C23-C0629A7092DD}"/>
            </a:ext>
          </a:extLst>
        </xdr:cNvPr>
        <xdr:cNvSpPr txBox="1"/>
      </xdr:nvSpPr>
      <xdr:spPr>
        <a:xfrm>
          <a:off x="17049827" y="64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97322C76-D7F8-4F39-A010-EDB935B71C25}"/>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B48C63D0-4CD4-4F8E-BA64-B8D38B4F2943}"/>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947A36D8-1D52-4F81-A0BB-73B58EB5C051}"/>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BFE610C9-C34A-44B5-A6EA-0E414E768F78}"/>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0100A40C-4899-481E-B8A5-EA7632735A21}"/>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FAC159F7-44BB-4DBD-9639-B378A9A815EC}"/>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19FD7E70-D5A9-4365-BA6D-183EB29B9734}"/>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767CE5C8-A811-422B-B523-5125AC80A7B8}"/>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3A606943-ED86-4C7A-B432-4AB0D30B27B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D3A1A09C-CBCC-4F9E-8376-9E6454CD5873}"/>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C7B5C13B-9030-406A-BAC7-EEA2D4DC5862}"/>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DDAB2ACB-497E-4B0A-9EAD-3E4C27DB623D}"/>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7C9F266B-7D81-4344-923D-FE136DB3D43C}"/>
            </a:ext>
          </a:extLst>
        </xdr:cNvPr>
        <xdr:cNvSpPr txBox="1"/>
      </xdr:nvSpPr>
      <xdr:spPr>
        <a:xfrm>
          <a:off x="11092996"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5F628EBE-AE39-4F77-8126-62F8D3D6C3EC}"/>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3E676AE3-897E-4132-9A6B-E9DCB3D5C0D9}"/>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85EE17F8-6D3E-4426-90C8-F4507727CC5C}"/>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6D57279F-842B-46CE-BA4F-B1CB88D3518E}"/>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74F8AA0C-CCF9-4BC5-83EE-11D6C59946CC}"/>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FD493129-40D9-4324-A62F-C982ABA1A051}"/>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DFFD552C-25D8-4EFF-9A14-A61309CA28DB}"/>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C0DE00CF-4B2F-4128-89EC-7F470AC02425}"/>
            </a:ext>
          </a:extLst>
        </xdr:cNvPr>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00A2ACD6-D25B-4A90-8848-7C0CED040A94}"/>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298F4378-CD3C-40A7-9A51-86323F51E1E1}"/>
            </a:ext>
          </a:extLst>
        </xdr:cNvPr>
        <xdr:cNvSpPr txBox="1"/>
      </xdr:nvSpPr>
      <xdr:spPr>
        <a:xfrm>
          <a:off x="11206949"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68CB410B-E362-4E3D-BE09-4BF8206104F1}"/>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64D0A058-D2BF-43BC-BD4A-46198B61DF5F}"/>
            </a:ext>
          </a:extLst>
        </xdr:cNvPr>
        <xdr:cNvCxnSpPr/>
      </xdr:nvCxnSpPr>
      <xdr:spPr>
        <a:xfrm flipV="1">
          <a:off x="15104427" y="900112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4F72DB04-D363-4795-89B7-B588874225C6}"/>
            </a:ext>
          </a:extLst>
        </xdr:cNvPr>
        <xdr:cNvSpPr txBox="1"/>
      </xdr:nvSpPr>
      <xdr:spPr>
        <a:xfrm>
          <a:off x="1514316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450C695E-3CAE-4963-8CA3-5D616FD146B3}"/>
            </a:ext>
          </a:extLst>
        </xdr:cNvPr>
        <xdr:cNvCxnSpPr/>
      </xdr:nvCxnSpPr>
      <xdr:spPr>
        <a:xfrm>
          <a:off x="15016163" y="103327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23393D77-8629-43FF-A2D3-536D0A75AEB9}"/>
            </a:ext>
          </a:extLst>
        </xdr:cNvPr>
        <xdr:cNvSpPr txBox="1"/>
      </xdr:nvSpPr>
      <xdr:spPr>
        <a:xfrm>
          <a:off x="15143163" y="878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DB08A5B4-1C72-492B-A0F0-F2D367F0FC67}"/>
            </a:ext>
          </a:extLst>
        </xdr:cNvPr>
        <xdr:cNvCxnSpPr/>
      </xdr:nvCxnSpPr>
      <xdr:spPr>
        <a:xfrm>
          <a:off x="15016163" y="90011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1DD94BD6-8163-4468-98BF-E3E951DE8FDA}"/>
            </a:ext>
          </a:extLst>
        </xdr:cNvPr>
        <xdr:cNvSpPr txBox="1"/>
      </xdr:nvSpPr>
      <xdr:spPr>
        <a:xfrm>
          <a:off x="15143163" y="971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880545E3-EA0E-4CA6-8783-9AA648C6413D}"/>
            </a:ext>
          </a:extLst>
        </xdr:cNvPr>
        <xdr:cNvSpPr/>
      </xdr:nvSpPr>
      <xdr:spPr>
        <a:xfrm>
          <a:off x="15054263"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4B669EF6-C975-45FF-BEBD-6C8B380275B5}"/>
            </a:ext>
          </a:extLst>
        </xdr:cNvPr>
        <xdr:cNvSpPr/>
      </xdr:nvSpPr>
      <xdr:spPr>
        <a:xfrm>
          <a:off x="14273213" y="97161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5651F667-3FB8-4F91-B5AD-3D207C318A29}"/>
            </a:ext>
          </a:extLst>
        </xdr:cNvPr>
        <xdr:cNvSpPr/>
      </xdr:nvSpPr>
      <xdr:spPr>
        <a:xfrm>
          <a:off x="1345565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D24EE088-9146-4505-AE41-DB2FB1977EF6}"/>
            </a:ext>
          </a:extLst>
        </xdr:cNvPr>
        <xdr:cNvSpPr/>
      </xdr:nvSpPr>
      <xdr:spPr>
        <a:xfrm>
          <a:off x="12638088" y="971804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52000339-CC12-4F70-B65D-67CAF5400CD0}"/>
            </a:ext>
          </a:extLst>
        </xdr:cNvPr>
        <xdr:cNvSpPr/>
      </xdr:nvSpPr>
      <xdr:spPr>
        <a:xfrm>
          <a:off x="11806238" y="96685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7E50F46-4F55-4754-9636-2EF5920FAD98}"/>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8E6B0D5-68A6-4B45-B8D7-248A8A40A172}"/>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247ACB3-3325-4E1A-87DB-8F43F3B3F67D}"/>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8B57166-9974-42F9-89D3-AC58DB373427}"/>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E0D6DA59-852E-416D-8803-9419DCC48638}"/>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58" name="楕円 557">
          <a:extLst>
            <a:ext uri="{FF2B5EF4-FFF2-40B4-BE49-F238E27FC236}">
              <a16:creationId xmlns:a16="http://schemas.microsoft.com/office/drawing/2014/main" id="{1439CAEC-45A0-4C68-8A3F-550802CE6432}"/>
            </a:ext>
          </a:extLst>
        </xdr:cNvPr>
        <xdr:cNvSpPr/>
      </xdr:nvSpPr>
      <xdr:spPr>
        <a:xfrm>
          <a:off x="15054263"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D87C6462-AF2C-4200-9294-CF3074A4B8A2}"/>
            </a:ext>
          </a:extLst>
        </xdr:cNvPr>
        <xdr:cNvSpPr txBox="1"/>
      </xdr:nvSpPr>
      <xdr:spPr>
        <a:xfrm>
          <a:off x="15143163"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560" name="楕円 559">
          <a:extLst>
            <a:ext uri="{FF2B5EF4-FFF2-40B4-BE49-F238E27FC236}">
              <a16:creationId xmlns:a16="http://schemas.microsoft.com/office/drawing/2014/main" id="{2CE28F05-FBAD-46A2-A640-08B831E3AC55}"/>
            </a:ext>
          </a:extLst>
        </xdr:cNvPr>
        <xdr:cNvSpPr/>
      </xdr:nvSpPr>
      <xdr:spPr>
        <a:xfrm>
          <a:off x="14273213"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87630</xdr:rowOff>
    </xdr:to>
    <xdr:cxnSp macro="">
      <xdr:nvCxnSpPr>
        <xdr:cNvPr id="561" name="直線コネクタ 560">
          <a:extLst>
            <a:ext uri="{FF2B5EF4-FFF2-40B4-BE49-F238E27FC236}">
              <a16:creationId xmlns:a16="http://schemas.microsoft.com/office/drawing/2014/main" id="{9DB4204A-D0C8-4D77-AE4E-1D5AB4F2402E}"/>
            </a:ext>
          </a:extLst>
        </xdr:cNvPr>
        <xdr:cNvCxnSpPr/>
      </xdr:nvCxnSpPr>
      <xdr:spPr>
        <a:xfrm flipV="1">
          <a:off x="14324013" y="9484995"/>
          <a:ext cx="7810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59690</xdr:rowOff>
    </xdr:from>
    <xdr:to>
      <xdr:col>76</xdr:col>
      <xdr:colOff>165100</xdr:colOff>
      <xdr:row>57</xdr:row>
      <xdr:rowOff>161290</xdr:rowOff>
    </xdr:to>
    <xdr:sp macro="" textlink="">
      <xdr:nvSpPr>
        <xdr:cNvPr id="562" name="楕円 561">
          <a:extLst>
            <a:ext uri="{FF2B5EF4-FFF2-40B4-BE49-F238E27FC236}">
              <a16:creationId xmlns:a16="http://schemas.microsoft.com/office/drawing/2014/main" id="{6D0DB4E7-EA38-4427-A83F-09F681DE6896}"/>
            </a:ext>
          </a:extLst>
        </xdr:cNvPr>
        <xdr:cNvSpPr/>
      </xdr:nvSpPr>
      <xdr:spPr>
        <a:xfrm>
          <a:off x="13455650" y="92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110490</xdr:rowOff>
    </xdr:from>
    <xdr:to>
      <xdr:col>81</xdr:col>
      <xdr:colOff>50800</xdr:colOff>
      <xdr:row>58</xdr:row>
      <xdr:rowOff>87630</xdr:rowOff>
    </xdr:to>
    <xdr:cxnSp macro="">
      <xdr:nvCxnSpPr>
        <xdr:cNvPr id="563" name="直線コネクタ 562">
          <a:extLst>
            <a:ext uri="{FF2B5EF4-FFF2-40B4-BE49-F238E27FC236}">
              <a16:creationId xmlns:a16="http://schemas.microsoft.com/office/drawing/2014/main" id="{FAAE49A0-85C6-4C1E-9BC0-91F78CF9B9FA}"/>
            </a:ext>
          </a:extLst>
        </xdr:cNvPr>
        <xdr:cNvCxnSpPr/>
      </xdr:nvCxnSpPr>
      <xdr:spPr>
        <a:xfrm>
          <a:off x="13506450" y="9349740"/>
          <a:ext cx="817563"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31115</xdr:rowOff>
    </xdr:from>
    <xdr:to>
      <xdr:col>72</xdr:col>
      <xdr:colOff>38100</xdr:colOff>
      <xdr:row>57</xdr:row>
      <xdr:rowOff>132715</xdr:rowOff>
    </xdr:to>
    <xdr:sp macro="" textlink="">
      <xdr:nvSpPr>
        <xdr:cNvPr id="564" name="楕円 563">
          <a:extLst>
            <a:ext uri="{FF2B5EF4-FFF2-40B4-BE49-F238E27FC236}">
              <a16:creationId xmlns:a16="http://schemas.microsoft.com/office/drawing/2014/main" id="{CDA73057-FC0E-4D93-8D23-EB660B5269F9}"/>
            </a:ext>
          </a:extLst>
        </xdr:cNvPr>
        <xdr:cNvSpPr/>
      </xdr:nvSpPr>
      <xdr:spPr>
        <a:xfrm>
          <a:off x="12638088" y="927036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81915</xdr:rowOff>
    </xdr:from>
    <xdr:to>
      <xdr:col>76</xdr:col>
      <xdr:colOff>114300</xdr:colOff>
      <xdr:row>57</xdr:row>
      <xdr:rowOff>110490</xdr:rowOff>
    </xdr:to>
    <xdr:cxnSp macro="">
      <xdr:nvCxnSpPr>
        <xdr:cNvPr id="565" name="直線コネクタ 564">
          <a:extLst>
            <a:ext uri="{FF2B5EF4-FFF2-40B4-BE49-F238E27FC236}">
              <a16:creationId xmlns:a16="http://schemas.microsoft.com/office/drawing/2014/main" id="{EEE9787A-A507-4297-980D-9A74FC865E37}"/>
            </a:ext>
          </a:extLst>
        </xdr:cNvPr>
        <xdr:cNvCxnSpPr/>
      </xdr:nvCxnSpPr>
      <xdr:spPr>
        <a:xfrm>
          <a:off x="12688888" y="9321165"/>
          <a:ext cx="8175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135890</xdr:rowOff>
    </xdr:from>
    <xdr:to>
      <xdr:col>67</xdr:col>
      <xdr:colOff>101600</xdr:colOff>
      <xdr:row>57</xdr:row>
      <xdr:rowOff>66040</xdr:rowOff>
    </xdr:to>
    <xdr:sp macro="" textlink="">
      <xdr:nvSpPr>
        <xdr:cNvPr id="566" name="楕円 565">
          <a:extLst>
            <a:ext uri="{FF2B5EF4-FFF2-40B4-BE49-F238E27FC236}">
              <a16:creationId xmlns:a16="http://schemas.microsoft.com/office/drawing/2014/main" id="{A2D2C121-18A4-490B-8273-03FFAFF498B9}"/>
            </a:ext>
          </a:extLst>
        </xdr:cNvPr>
        <xdr:cNvSpPr/>
      </xdr:nvSpPr>
      <xdr:spPr>
        <a:xfrm>
          <a:off x="11806238" y="92132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15240</xdr:rowOff>
    </xdr:from>
    <xdr:to>
      <xdr:col>71</xdr:col>
      <xdr:colOff>177800</xdr:colOff>
      <xdr:row>57</xdr:row>
      <xdr:rowOff>81915</xdr:rowOff>
    </xdr:to>
    <xdr:cxnSp macro="">
      <xdr:nvCxnSpPr>
        <xdr:cNvPr id="567" name="直線コネクタ 566">
          <a:extLst>
            <a:ext uri="{FF2B5EF4-FFF2-40B4-BE49-F238E27FC236}">
              <a16:creationId xmlns:a16="http://schemas.microsoft.com/office/drawing/2014/main" id="{A86EA200-4A4D-433B-B834-EA160763A9D3}"/>
            </a:ext>
          </a:extLst>
        </xdr:cNvPr>
        <xdr:cNvCxnSpPr/>
      </xdr:nvCxnSpPr>
      <xdr:spPr>
        <a:xfrm>
          <a:off x="11857038" y="9254490"/>
          <a:ext cx="8318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CE94F3B8-DFF4-4569-80BD-2F7FB92E98EF}"/>
            </a:ext>
          </a:extLst>
        </xdr:cNvPr>
        <xdr:cNvSpPr txBox="1"/>
      </xdr:nvSpPr>
      <xdr:spPr>
        <a:xfrm>
          <a:off x="14123044"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5504FA85-86D1-44EB-ACD0-B0F8A0F0D336}"/>
            </a:ext>
          </a:extLst>
        </xdr:cNvPr>
        <xdr:cNvSpPr txBox="1"/>
      </xdr:nvSpPr>
      <xdr:spPr>
        <a:xfrm>
          <a:off x="13318182"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70" name="n_3aveValue【学校施設】&#10;有形固定資産減価償却率">
          <a:extLst>
            <a:ext uri="{FF2B5EF4-FFF2-40B4-BE49-F238E27FC236}">
              <a16:creationId xmlns:a16="http://schemas.microsoft.com/office/drawing/2014/main" id="{8B8E87AA-EC85-4B7E-BDD3-E2F58CC57C21}"/>
            </a:ext>
          </a:extLst>
        </xdr:cNvPr>
        <xdr:cNvSpPr txBox="1"/>
      </xdr:nvSpPr>
      <xdr:spPr>
        <a:xfrm>
          <a:off x="12500619"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71" name="n_4aveValue【学校施設】&#10;有形固定資産減価償却率">
          <a:extLst>
            <a:ext uri="{FF2B5EF4-FFF2-40B4-BE49-F238E27FC236}">
              <a16:creationId xmlns:a16="http://schemas.microsoft.com/office/drawing/2014/main" id="{71D1E9A4-E6F6-4945-B4A8-5D91071F2208}"/>
            </a:ext>
          </a:extLst>
        </xdr:cNvPr>
        <xdr:cNvSpPr txBox="1"/>
      </xdr:nvSpPr>
      <xdr:spPr>
        <a:xfrm>
          <a:off x="11668769"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572" name="n_1mainValue【学校施設】&#10;有形固定資産減価償却率">
          <a:extLst>
            <a:ext uri="{FF2B5EF4-FFF2-40B4-BE49-F238E27FC236}">
              <a16:creationId xmlns:a16="http://schemas.microsoft.com/office/drawing/2014/main" id="{A82C2607-D818-4D0D-9CA8-E679F6DB4CCE}"/>
            </a:ext>
          </a:extLst>
        </xdr:cNvPr>
        <xdr:cNvSpPr txBox="1"/>
      </xdr:nvSpPr>
      <xdr:spPr>
        <a:xfrm>
          <a:off x="141230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6367</xdr:rowOff>
    </xdr:from>
    <xdr:ext cx="405111" cy="259045"/>
    <xdr:sp macro="" textlink="">
      <xdr:nvSpPr>
        <xdr:cNvPr id="573" name="n_2mainValue【学校施設】&#10;有形固定資産減価償却率">
          <a:extLst>
            <a:ext uri="{FF2B5EF4-FFF2-40B4-BE49-F238E27FC236}">
              <a16:creationId xmlns:a16="http://schemas.microsoft.com/office/drawing/2014/main" id="{025BD6CB-64AD-4344-9DB3-530354BA3B83}"/>
            </a:ext>
          </a:extLst>
        </xdr:cNvPr>
        <xdr:cNvSpPr txBox="1"/>
      </xdr:nvSpPr>
      <xdr:spPr>
        <a:xfrm>
          <a:off x="13318182" y="908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149242</xdr:rowOff>
    </xdr:from>
    <xdr:ext cx="405111" cy="259045"/>
    <xdr:sp macro="" textlink="">
      <xdr:nvSpPr>
        <xdr:cNvPr id="574" name="n_3mainValue【学校施設】&#10;有形固定資産減価償却率">
          <a:extLst>
            <a:ext uri="{FF2B5EF4-FFF2-40B4-BE49-F238E27FC236}">
              <a16:creationId xmlns:a16="http://schemas.microsoft.com/office/drawing/2014/main" id="{2B4646E8-C5F9-4284-9BF0-AE35A12CF012}"/>
            </a:ext>
          </a:extLst>
        </xdr:cNvPr>
        <xdr:cNvSpPr txBox="1"/>
      </xdr:nvSpPr>
      <xdr:spPr>
        <a:xfrm>
          <a:off x="12500619" y="906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82567</xdr:rowOff>
    </xdr:from>
    <xdr:ext cx="405111" cy="259045"/>
    <xdr:sp macro="" textlink="">
      <xdr:nvSpPr>
        <xdr:cNvPr id="575" name="n_4mainValue【学校施設】&#10;有形固定資産減価償却率">
          <a:extLst>
            <a:ext uri="{FF2B5EF4-FFF2-40B4-BE49-F238E27FC236}">
              <a16:creationId xmlns:a16="http://schemas.microsoft.com/office/drawing/2014/main" id="{BE3F804C-18B6-436B-BA54-1265E775076C}"/>
            </a:ext>
          </a:extLst>
        </xdr:cNvPr>
        <xdr:cNvSpPr txBox="1"/>
      </xdr:nvSpPr>
      <xdr:spPr>
        <a:xfrm>
          <a:off x="11668769" y="899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1AA96980-802D-4961-87B8-507E7239DA67}"/>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271CC8F2-8F96-4E78-8498-B07256B75B2E}"/>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36AD92A9-9558-455D-AC03-0D909B77B4CC}"/>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E37C5C6C-63DA-451B-BCEA-12A8476BB685}"/>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E7EB860D-B1D9-4550-A36E-42F79DCA5D03}"/>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08BF22CF-8F80-410C-A713-6E7E92CABDDE}"/>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4375E837-A1CB-4632-AF66-4A680A39B23B}"/>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12179743-17DA-445A-BBEC-C54BBE0BE798}"/>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FF199231-3823-40C4-B5E1-D1A35EEAA3FF}"/>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7D49EBD6-7433-479E-B95E-45ACAD618BA8}"/>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15D2E1CD-11BE-46D9-A080-F4E9696A4C40}"/>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2B9F1E8F-DD64-41AF-8792-FE6256B1E8DB}"/>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518597E8-F10C-46C0-89E4-7573BA9C3D08}"/>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3BBAB601-C085-423D-87D9-A4E8BB64BA2C}"/>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D36BA234-4CC9-4516-AFEE-FB5FA88C2837}"/>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4D3167B3-90B2-4D6C-9377-AE869425FBE4}"/>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3E1DCD11-196B-408F-9465-F70FCA4E2D67}"/>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CD64867B-F66C-4B98-90B2-452296F2871A}"/>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F9F7097B-494B-405F-A7E9-1571D337F79B}"/>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E6AE3DF0-C26B-4426-A906-AC52C9679E42}"/>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2D42D472-6F90-4F8F-8174-7F0F5C323B7B}"/>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53657654-2B9F-46C4-B732-C91CB48472EB}"/>
            </a:ext>
          </a:extLst>
        </xdr:cNvPr>
        <xdr:cNvSpPr txBox="1"/>
      </xdr:nvSpPr>
      <xdr:spPr>
        <a:xfrm>
          <a:off x="16427964"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C0A6C94F-CB33-4ABE-8F00-074D794213EA}"/>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51B6848C-8B42-414D-840D-4BED53F8DE59}"/>
            </a:ext>
          </a:extLst>
        </xdr:cNvPr>
        <xdr:cNvCxnSpPr/>
      </xdr:nvCxnSpPr>
      <xdr:spPr>
        <a:xfrm flipV="1">
          <a:off x="20503514" y="9126855"/>
          <a:ext cx="0" cy="1189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E3BBCC1E-C1D2-4339-B433-06C9DA778CDA}"/>
            </a:ext>
          </a:extLst>
        </xdr:cNvPr>
        <xdr:cNvSpPr txBox="1"/>
      </xdr:nvSpPr>
      <xdr:spPr>
        <a:xfrm>
          <a:off x="20542250" y="10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96A76AAA-1449-48B8-966B-4EA4FB49E386}"/>
            </a:ext>
          </a:extLst>
        </xdr:cNvPr>
        <xdr:cNvCxnSpPr/>
      </xdr:nvCxnSpPr>
      <xdr:spPr>
        <a:xfrm>
          <a:off x="20429538" y="1031652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15DE0C2E-38F3-4E9A-947B-BF544AB1C982}"/>
            </a:ext>
          </a:extLst>
        </xdr:cNvPr>
        <xdr:cNvSpPr txBox="1"/>
      </xdr:nvSpPr>
      <xdr:spPr>
        <a:xfrm>
          <a:off x="20542250" y="891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2359EEB8-1629-415F-81E5-27FE3222A4FE}"/>
            </a:ext>
          </a:extLst>
        </xdr:cNvPr>
        <xdr:cNvCxnSpPr/>
      </xdr:nvCxnSpPr>
      <xdr:spPr>
        <a:xfrm>
          <a:off x="20429538" y="91268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BC836F1A-EB3B-4984-A463-C9FE0A16ECA3}"/>
            </a:ext>
          </a:extLst>
        </xdr:cNvPr>
        <xdr:cNvSpPr txBox="1"/>
      </xdr:nvSpPr>
      <xdr:spPr>
        <a:xfrm>
          <a:off x="20542250" y="9885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A9274B91-7265-4D62-8DC9-6FA53534F2C5}"/>
            </a:ext>
          </a:extLst>
        </xdr:cNvPr>
        <xdr:cNvSpPr/>
      </xdr:nvSpPr>
      <xdr:spPr>
        <a:xfrm>
          <a:off x="20453350" y="98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A4572652-2536-4AAD-A11A-EB2409FB9FD2}"/>
            </a:ext>
          </a:extLst>
        </xdr:cNvPr>
        <xdr:cNvSpPr/>
      </xdr:nvSpPr>
      <xdr:spPr>
        <a:xfrm>
          <a:off x="19686588" y="991501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5F965B4A-9622-4FDC-83F8-A3E775763508}"/>
            </a:ext>
          </a:extLst>
        </xdr:cNvPr>
        <xdr:cNvSpPr/>
      </xdr:nvSpPr>
      <xdr:spPr>
        <a:xfrm>
          <a:off x="18854738" y="993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3B691A7D-ADEE-491D-8C9C-00997483522C}"/>
            </a:ext>
          </a:extLst>
        </xdr:cNvPr>
        <xdr:cNvSpPr/>
      </xdr:nvSpPr>
      <xdr:spPr>
        <a:xfrm>
          <a:off x="18037175" y="99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C2BD3C9D-2F20-4F38-A828-28A2A6CA09FD}"/>
            </a:ext>
          </a:extLst>
        </xdr:cNvPr>
        <xdr:cNvSpPr/>
      </xdr:nvSpPr>
      <xdr:spPr>
        <a:xfrm>
          <a:off x="17219613" y="996702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51566705-3329-416D-B467-6E71AB07EA16}"/>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B6237D1-7F7A-4DC0-9E63-B89D9138225B}"/>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938C2E9-D0BE-450A-A1DC-FB5451490894}"/>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5A8C0BEB-A188-411F-9C1E-CD0A87E83DFB}"/>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B12982CA-42E2-4AEF-A245-4834A66C1ECF}"/>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140653</xdr:rowOff>
    </xdr:from>
    <xdr:to>
      <xdr:col>116</xdr:col>
      <xdr:colOff>114300</xdr:colOff>
      <xdr:row>61</xdr:row>
      <xdr:rowOff>70803</xdr:rowOff>
    </xdr:to>
    <xdr:sp macro="" textlink="">
      <xdr:nvSpPr>
        <xdr:cNvPr id="615" name="楕円 614">
          <a:extLst>
            <a:ext uri="{FF2B5EF4-FFF2-40B4-BE49-F238E27FC236}">
              <a16:creationId xmlns:a16="http://schemas.microsoft.com/office/drawing/2014/main" id="{AFCA81B4-BCA6-46CD-830B-4AAA226BEA30}"/>
            </a:ext>
          </a:extLst>
        </xdr:cNvPr>
        <xdr:cNvSpPr/>
      </xdr:nvSpPr>
      <xdr:spPr>
        <a:xfrm>
          <a:off x="20453350" y="98656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163530</xdr:rowOff>
    </xdr:from>
    <xdr:ext cx="469744" cy="259045"/>
    <xdr:sp macro="" textlink="">
      <xdr:nvSpPr>
        <xdr:cNvPr id="616" name="【学校施設】&#10;一人当たり面積該当値テキスト">
          <a:extLst>
            <a:ext uri="{FF2B5EF4-FFF2-40B4-BE49-F238E27FC236}">
              <a16:creationId xmlns:a16="http://schemas.microsoft.com/office/drawing/2014/main" id="{4161121A-550C-4B6D-BAC9-7F9F80939FC0}"/>
            </a:ext>
          </a:extLst>
        </xdr:cNvPr>
        <xdr:cNvSpPr txBox="1"/>
      </xdr:nvSpPr>
      <xdr:spPr>
        <a:xfrm>
          <a:off x="20542250" y="972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158941</xdr:rowOff>
    </xdr:from>
    <xdr:to>
      <xdr:col>112</xdr:col>
      <xdr:colOff>38100</xdr:colOff>
      <xdr:row>61</xdr:row>
      <xdr:rowOff>89091</xdr:rowOff>
    </xdr:to>
    <xdr:sp macro="" textlink="">
      <xdr:nvSpPr>
        <xdr:cNvPr id="617" name="楕円 616">
          <a:extLst>
            <a:ext uri="{FF2B5EF4-FFF2-40B4-BE49-F238E27FC236}">
              <a16:creationId xmlns:a16="http://schemas.microsoft.com/office/drawing/2014/main" id="{27C0B4F4-D5D0-4267-8B01-0DA149768CBF}"/>
            </a:ext>
          </a:extLst>
        </xdr:cNvPr>
        <xdr:cNvSpPr/>
      </xdr:nvSpPr>
      <xdr:spPr>
        <a:xfrm>
          <a:off x="19686588" y="988396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20003</xdr:rowOff>
    </xdr:from>
    <xdr:to>
      <xdr:col>116</xdr:col>
      <xdr:colOff>63500</xdr:colOff>
      <xdr:row>61</xdr:row>
      <xdr:rowOff>38291</xdr:rowOff>
    </xdr:to>
    <xdr:cxnSp macro="">
      <xdr:nvCxnSpPr>
        <xdr:cNvPr id="618" name="直線コネクタ 617">
          <a:extLst>
            <a:ext uri="{FF2B5EF4-FFF2-40B4-BE49-F238E27FC236}">
              <a16:creationId xmlns:a16="http://schemas.microsoft.com/office/drawing/2014/main" id="{8C4BDAF3-BDBF-4C47-8122-881FB31DDE08}"/>
            </a:ext>
          </a:extLst>
        </xdr:cNvPr>
        <xdr:cNvCxnSpPr/>
      </xdr:nvCxnSpPr>
      <xdr:spPr>
        <a:xfrm flipV="1">
          <a:off x="19737388" y="9906953"/>
          <a:ext cx="766762"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4064</xdr:rowOff>
    </xdr:from>
    <xdr:to>
      <xdr:col>107</xdr:col>
      <xdr:colOff>101600</xdr:colOff>
      <xdr:row>61</xdr:row>
      <xdr:rowOff>105664</xdr:rowOff>
    </xdr:to>
    <xdr:sp macro="" textlink="">
      <xdr:nvSpPr>
        <xdr:cNvPr id="619" name="楕円 618">
          <a:extLst>
            <a:ext uri="{FF2B5EF4-FFF2-40B4-BE49-F238E27FC236}">
              <a16:creationId xmlns:a16="http://schemas.microsoft.com/office/drawing/2014/main" id="{31C218B3-955B-4D24-A05B-EB371B251292}"/>
            </a:ext>
          </a:extLst>
        </xdr:cNvPr>
        <xdr:cNvSpPr/>
      </xdr:nvSpPr>
      <xdr:spPr>
        <a:xfrm>
          <a:off x="18854738"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38291</xdr:rowOff>
    </xdr:from>
    <xdr:to>
      <xdr:col>111</xdr:col>
      <xdr:colOff>177800</xdr:colOff>
      <xdr:row>61</xdr:row>
      <xdr:rowOff>54864</xdr:rowOff>
    </xdr:to>
    <xdr:cxnSp macro="">
      <xdr:nvCxnSpPr>
        <xdr:cNvPr id="620" name="直線コネクタ 619">
          <a:extLst>
            <a:ext uri="{FF2B5EF4-FFF2-40B4-BE49-F238E27FC236}">
              <a16:creationId xmlns:a16="http://schemas.microsoft.com/office/drawing/2014/main" id="{1B472881-8BAE-41DB-B6DE-0194ABDF5446}"/>
            </a:ext>
          </a:extLst>
        </xdr:cNvPr>
        <xdr:cNvCxnSpPr/>
      </xdr:nvCxnSpPr>
      <xdr:spPr>
        <a:xfrm flipV="1">
          <a:off x="18905538" y="9925241"/>
          <a:ext cx="83185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18732</xdr:rowOff>
    </xdr:from>
    <xdr:to>
      <xdr:col>102</xdr:col>
      <xdr:colOff>165100</xdr:colOff>
      <xdr:row>61</xdr:row>
      <xdr:rowOff>120332</xdr:rowOff>
    </xdr:to>
    <xdr:sp macro="" textlink="">
      <xdr:nvSpPr>
        <xdr:cNvPr id="621" name="楕円 620">
          <a:extLst>
            <a:ext uri="{FF2B5EF4-FFF2-40B4-BE49-F238E27FC236}">
              <a16:creationId xmlns:a16="http://schemas.microsoft.com/office/drawing/2014/main" id="{9ED402D5-672B-488A-AE3C-504F97849AF6}"/>
            </a:ext>
          </a:extLst>
        </xdr:cNvPr>
        <xdr:cNvSpPr/>
      </xdr:nvSpPr>
      <xdr:spPr>
        <a:xfrm>
          <a:off x="18037175" y="99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54864</xdr:rowOff>
    </xdr:from>
    <xdr:to>
      <xdr:col>107</xdr:col>
      <xdr:colOff>50800</xdr:colOff>
      <xdr:row>61</xdr:row>
      <xdr:rowOff>69532</xdr:rowOff>
    </xdr:to>
    <xdr:cxnSp macro="">
      <xdr:nvCxnSpPr>
        <xdr:cNvPr id="622" name="直線コネクタ 621">
          <a:extLst>
            <a:ext uri="{FF2B5EF4-FFF2-40B4-BE49-F238E27FC236}">
              <a16:creationId xmlns:a16="http://schemas.microsoft.com/office/drawing/2014/main" id="{1FF734C1-81F2-4341-8A27-7C5624988374}"/>
            </a:ext>
          </a:extLst>
        </xdr:cNvPr>
        <xdr:cNvCxnSpPr/>
      </xdr:nvCxnSpPr>
      <xdr:spPr>
        <a:xfrm flipV="1">
          <a:off x="18087975" y="9941814"/>
          <a:ext cx="817563"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35496</xdr:rowOff>
    </xdr:from>
    <xdr:to>
      <xdr:col>98</xdr:col>
      <xdr:colOff>38100</xdr:colOff>
      <xdr:row>61</xdr:row>
      <xdr:rowOff>137096</xdr:rowOff>
    </xdr:to>
    <xdr:sp macro="" textlink="">
      <xdr:nvSpPr>
        <xdr:cNvPr id="623" name="楕円 622">
          <a:extLst>
            <a:ext uri="{FF2B5EF4-FFF2-40B4-BE49-F238E27FC236}">
              <a16:creationId xmlns:a16="http://schemas.microsoft.com/office/drawing/2014/main" id="{058C0D6C-22BA-4763-BF57-A211DB56C9A7}"/>
            </a:ext>
          </a:extLst>
        </xdr:cNvPr>
        <xdr:cNvSpPr/>
      </xdr:nvSpPr>
      <xdr:spPr>
        <a:xfrm>
          <a:off x="17219613" y="992244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69532</xdr:rowOff>
    </xdr:from>
    <xdr:to>
      <xdr:col>102</xdr:col>
      <xdr:colOff>114300</xdr:colOff>
      <xdr:row>61</xdr:row>
      <xdr:rowOff>86296</xdr:rowOff>
    </xdr:to>
    <xdr:cxnSp macro="">
      <xdr:nvCxnSpPr>
        <xdr:cNvPr id="624" name="直線コネクタ 623">
          <a:extLst>
            <a:ext uri="{FF2B5EF4-FFF2-40B4-BE49-F238E27FC236}">
              <a16:creationId xmlns:a16="http://schemas.microsoft.com/office/drawing/2014/main" id="{86157226-B3E0-48C5-BBF1-DE899643DBBB}"/>
            </a:ext>
          </a:extLst>
        </xdr:cNvPr>
        <xdr:cNvCxnSpPr/>
      </xdr:nvCxnSpPr>
      <xdr:spPr>
        <a:xfrm flipV="1">
          <a:off x="17270413" y="9956482"/>
          <a:ext cx="817562"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625" name="n_1aveValue【学校施設】&#10;一人当たり面積">
          <a:extLst>
            <a:ext uri="{FF2B5EF4-FFF2-40B4-BE49-F238E27FC236}">
              <a16:creationId xmlns:a16="http://schemas.microsoft.com/office/drawing/2014/main" id="{51C8D195-1F8D-48DE-9DF3-7C4CF940A800}"/>
            </a:ext>
          </a:extLst>
        </xdr:cNvPr>
        <xdr:cNvSpPr txBox="1"/>
      </xdr:nvSpPr>
      <xdr:spPr>
        <a:xfrm>
          <a:off x="19504102" y="1000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626" name="n_2aveValue【学校施設】&#10;一人当たり面積">
          <a:extLst>
            <a:ext uri="{FF2B5EF4-FFF2-40B4-BE49-F238E27FC236}">
              <a16:creationId xmlns:a16="http://schemas.microsoft.com/office/drawing/2014/main" id="{D7D05965-E39A-49B8-ADE8-F7243E5DAD18}"/>
            </a:ext>
          </a:extLst>
        </xdr:cNvPr>
        <xdr:cNvSpPr txBox="1"/>
      </xdr:nvSpPr>
      <xdr:spPr>
        <a:xfrm>
          <a:off x="18684952" y="1003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627" name="n_3aveValue【学校施設】&#10;一人当たり面積">
          <a:extLst>
            <a:ext uri="{FF2B5EF4-FFF2-40B4-BE49-F238E27FC236}">
              <a16:creationId xmlns:a16="http://schemas.microsoft.com/office/drawing/2014/main" id="{52532BC8-5829-4596-9A1E-8AE8C6667130}"/>
            </a:ext>
          </a:extLst>
        </xdr:cNvPr>
        <xdr:cNvSpPr txBox="1"/>
      </xdr:nvSpPr>
      <xdr:spPr>
        <a:xfrm>
          <a:off x="17867390" y="100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628" name="n_4aveValue【学校施設】&#10;一人当たり面積">
          <a:extLst>
            <a:ext uri="{FF2B5EF4-FFF2-40B4-BE49-F238E27FC236}">
              <a16:creationId xmlns:a16="http://schemas.microsoft.com/office/drawing/2014/main" id="{2478E157-166C-46EF-B6E2-4BD960680F26}"/>
            </a:ext>
          </a:extLst>
        </xdr:cNvPr>
        <xdr:cNvSpPr txBox="1"/>
      </xdr:nvSpPr>
      <xdr:spPr>
        <a:xfrm>
          <a:off x="17049827" y="100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105618</xdr:rowOff>
    </xdr:from>
    <xdr:ext cx="469744" cy="259045"/>
    <xdr:sp macro="" textlink="">
      <xdr:nvSpPr>
        <xdr:cNvPr id="629" name="n_1mainValue【学校施設】&#10;一人当たり面積">
          <a:extLst>
            <a:ext uri="{FF2B5EF4-FFF2-40B4-BE49-F238E27FC236}">
              <a16:creationId xmlns:a16="http://schemas.microsoft.com/office/drawing/2014/main" id="{8AAB44AF-3BE3-4472-8BAC-6D7D5283FAB4}"/>
            </a:ext>
          </a:extLst>
        </xdr:cNvPr>
        <xdr:cNvSpPr txBox="1"/>
      </xdr:nvSpPr>
      <xdr:spPr>
        <a:xfrm>
          <a:off x="19504102" y="966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122191</xdr:rowOff>
    </xdr:from>
    <xdr:ext cx="469744" cy="259045"/>
    <xdr:sp macro="" textlink="">
      <xdr:nvSpPr>
        <xdr:cNvPr id="630" name="n_2mainValue【学校施設】&#10;一人当たり面積">
          <a:extLst>
            <a:ext uri="{FF2B5EF4-FFF2-40B4-BE49-F238E27FC236}">
              <a16:creationId xmlns:a16="http://schemas.microsoft.com/office/drawing/2014/main" id="{37B5FAA3-A4BD-4119-81EF-911BED1E753F}"/>
            </a:ext>
          </a:extLst>
        </xdr:cNvPr>
        <xdr:cNvSpPr txBox="1"/>
      </xdr:nvSpPr>
      <xdr:spPr>
        <a:xfrm>
          <a:off x="18684952" y="968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136859</xdr:rowOff>
    </xdr:from>
    <xdr:ext cx="469744" cy="259045"/>
    <xdr:sp macro="" textlink="">
      <xdr:nvSpPr>
        <xdr:cNvPr id="631" name="n_3mainValue【学校施設】&#10;一人当たり面積">
          <a:extLst>
            <a:ext uri="{FF2B5EF4-FFF2-40B4-BE49-F238E27FC236}">
              <a16:creationId xmlns:a16="http://schemas.microsoft.com/office/drawing/2014/main" id="{5D62A2A0-F73A-40B6-94DF-E855D202E424}"/>
            </a:ext>
          </a:extLst>
        </xdr:cNvPr>
        <xdr:cNvSpPr txBox="1"/>
      </xdr:nvSpPr>
      <xdr:spPr>
        <a:xfrm>
          <a:off x="17867390" y="969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153623</xdr:rowOff>
    </xdr:from>
    <xdr:ext cx="469744" cy="259045"/>
    <xdr:sp macro="" textlink="">
      <xdr:nvSpPr>
        <xdr:cNvPr id="632" name="n_4mainValue【学校施設】&#10;一人当たり面積">
          <a:extLst>
            <a:ext uri="{FF2B5EF4-FFF2-40B4-BE49-F238E27FC236}">
              <a16:creationId xmlns:a16="http://schemas.microsoft.com/office/drawing/2014/main" id="{C4F63686-11F1-4C54-8124-ED7C3E86F2D1}"/>
            </a:ext>
          </a:extLst>
        </xdr:cNvPr>
        <xdr:cNvSpPr txBox="1"/>
      </xdr:nvSpPr>
      <xdr:spPr>
        <a:xfrm>
          <a:off x="17049827" y="971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7E571C4A-87A2-4A3C-AE95-36D127EFF154}"/>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C25009CE-E3B2-48FF-B8B7-4021427B644C}"/>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E8F75427-BE4F-4006-8C26-9E791FBFBCAD}"/>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C87BA746-8005-4FE1-9C03-8C6271FF9A5C}"/>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C07310A7-33FA-46FE-B0D5-7C499854477D}"/>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8849D365-87B3-46CE-9E4F-E1357498338D}"/>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44B1236F-375B-436F-86EF-EDC47AEE3C9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FF95E9B5-CA5C-48BE-AA82-D955D6A4E568}"/>
            </a:ext>
          </a:extLst>
        </xdr:cNvPr>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5BACA6B8-4016-4DC8-920A-1557185DDBE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377DF0E6-43A4-49A9-9A25-D97F46E660C3}"/>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D46CC555-54D0-418C-882B-1242000F892A}"/>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00CB8CB5-10B7-4597-A810-BAD6D6409579}"/>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75EF66B9-8CC1-4504-B949-1E3CBBB8673C}"/>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FCDA82FA-40FF-45D6-A379-AF5C10FAB694}"/>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0B7E4772-96DE-4C19-91C7-77C47D92862C}"/>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2BE4EFE2-7C6B-477D-A31F-0CCEC6605812}"/>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38C490C8-6698-4311-91D8-59A87F0F3279}"/>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DCF0016B-7D03-46B2-AA23-A0B4CA6E90BC}"/>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5DB3234C-01EA-4F84-B993-15C219AEEC34}"/>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7A40D85D-417F-45E7-8886-00B7C73A8C6B}"/>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2083BAE2-1740-4D3F-8542-2C791CBC5121}"/>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CF6E78F7-91D0-479B-9A11-0BCDA725216D}"/>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5A0B4D28-D3A0-42FB-8D91-5110496A38F9}"/>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A356C194-B189-4B86-8C72-02D752C3E59A}"/>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26E75DD0-8C2E-486A-A55D-F32EB39547DD}"/>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A24D3D5C-09D2-4587-A697-A0C6103D419D}"/>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0561A755-0028-480B-897F-327ED61A0DB8}"/>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00A58975-C382-423A-86E2-EE0D9A15F57E}"/>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CCFFE706-2FE9-457B-A911-9881403D6115}"/>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C2F4BC33-8485-43C0-ACCD-7450E75D56F7}"/>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69953053-968E-419C-9B2C-1185FA8A1AA7}"/>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806D5D59-9D3A-4F41-9605-E2CC18199DC4}"/>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AB77C647-9ABC-482B-A9E5-68EF76040117}"/>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46C511F9-AD92-4398-BF66-E54F700BB13F}"/>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3A36DDD9-E49B-484F-B766-0B97A7515A7F}"/>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2893CD0E-2F7F-4A63-93E0-D92BD9B7C67A}"/>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37E4BA29-4F6D-4BEB-985A-F2A016C01CE1}"/>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AE640ACD-6319-4C54-97B3-B8F027661D36}"/>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97F52D00-6EAD-4519-89D4-CAC01912A16B}"/>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2EC3A998-A8E5-4E02-9E85-D1925A6C1B5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B9843E4A-589F-465B-9FE9-5A9AA0686341}"/>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3B3FB725-3F2B-45E6-A430-4C47ACAEA229}"/>
            </a:ext>
          </a:extLst>
        </xdr:cNvPr>
        <xdr:cNvCxnSpPr/>
      </xdr:nvCxnSpPr>
      <xdr:spPr>
        <a:xfrm flipV="1">
          <a:off x="15104427" y="1645049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E7241018-3692-4614-94A3-3D6455089FB3}"/>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77F7D0EA-49EE-42EE-9E22-206981B43C0D}"/>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90B8082A-4044-4DC2-B010-B069455DAD3C}"/>
            </a:ext>
          </a:extLst>
        </xdr:cNvPr>
        <xdr:cNvSpPr txBox="1"/>
      </xdr:nvSpPr>
      <xdr:spPr>
        <a:xfrm>
          <a:off x="15143163" y="16225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7CC4E6DB-0636-46CE-ABDF-1AE4D1826C68}"/>
            </a:ext>
          </a:extLst>
        </xdr:cNvPr>
        <xdr:cNvCxnSpPr/>
      </xdr:nvCxnSpPr>
      <xdr:spPr>
        <a:xfrm>
          <a:off x="15016163" y="1645049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798FFDF9-25E0-4BAA-A0E7-3CC0BD170CF0}"/>
            </a:ext>
          </a:extLst>
        </xdr:cNvPr>
        <xdr:cNvSpPr txBox="1"/>
      </xdr:nvSpPr>
      <xdr:spPr>
        <a:xfrm>
          <a:off x="15143163" y="1720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15DF649B-43BB-4711-BF79-BA9F1E2EAD20}"/>
            </a:ext>
          </a:extLst>
        </xdr:cNvPr>
        <xdr:cNvSpPr/>
      </xdr:nvSpPr>
      <xdr:spPr>
        <a:xfrm>
          <a:off x="15054263"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65589E3C-25F3-486C-981C-94F0BA9C099E}"/>
            </a:ext>
          </a:extLst>
        </xdr:cNvPr>
        <xdr:cNvSpPr/>
      </xdr:nvSpPr>
      <xdr:spPr>
        <a:xfrm>
          <a:off x="14273213"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A740E4D0-E013-46A9-94F9-315462233DAF}"/>
            </a:ext>
          </a:extLst>
        </xdr:cNvPr>
        <xdr:cNvSpPr/>
      </xdr:nvSpPr>
      <xdr:spPr>
        <a:xfrm>
          <a:off x="134556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BE0CE3E8-D855-4802-88DF-BF6C9F2438A1}"/>
            </a:ext>
          </a:extLst>
        </xdr:cNvPr>
        <xdr:cNvSpPr/>
      </xdr:nvSpPr>
      <xdr:spPr>
        <a:xfrm>
          <a:off x="12638088" y="1724061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FB93EA0A-16A8-4197-96BB-16DC43B52A62}"/>
            </a:ext>
          </a:extLst>
        </xdr:cNvPr>
        <xdr:cNvSpPr/>
      </xdr:nvSpPr>
      <xdr:spPr>
        <a:xfrm>
          <a:off x="11806238" y="171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69E705D-BB05-461B-AE21-589C56EBAC02}"/>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9EF907D-7D20-4127-94FA-C1FBA6CF3E67}"/>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2F66B8F2-0CAD-47D8-9546-5D03679A20E8}"/>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1CD244B6-2741-45A8-8241-780F47356D6B}"/>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5948A50A-7070-4ED9-BD23-B656D7C14385}"/>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690" name="楕円 689">
          <a:extLst>
            <a:ext uri="{FF2B5EF4-FFF2-40B4-BE49-F238E27FC236}">
              <a16:creationId xmlns:a16="http://schemas.microsoft.com/office/drawing/2014/main" id="{3FD611C8-53AD-4672-B5F0-12C034E1960B}"/>
            </a:ext>
          </a:extLst>
        </xdr:cNvPr>
        <xdr:cNvSpPr/>
      </xdr:nvSpPr>
      <xdr:spPr>
        <a:xfrm>
          <a:off x="15054263"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691" name="【公民館】&#10;有形固定資産減価償却率該当値テキスト">
          <a:extLst>
            <a:ext uri="{FF2B5EF4-FFF2-40B4-BE49-F238E27FC236}">
              <a16:creationId xmlns:a16="http://schemas.microsoft.com/office/drawing/2014/main" id="{D02A65BF-D835-4C4A-B5AC-9400A1FDEFCC}"/>
            </a:ext>
          </a:extLst>
        </xdr:cNvPr>
        <xdr:cNvSpPr txBox="1"/>
      </xdr:nvSpPr>
      <xdr:spPr>
        <a:xfrm>
          <a:off x="15143163"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692" name="楕円 691">
          <a:extLst>
            <a:ext uri="{FF2B5EF4-FFF2-40B4-BE49-F238E27FC236}">
              <a16:creationId xmlns:a16="http://schemas.microsoft.com/office/drawing/2014/main" id="{60B65129-646A-45A7-8567-CD2F082F812D}"/>
            </a:ext>
          </a:extLst>
        </xdr:cNvPr>
        <xdr:cNvSpPr/>
      </xdr:nvSpPr>
      <xdr:spPr>
        <a:xfrm>
          <a:off x="14273213"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115388</xdr:rowOff>
    </xdr:to>
    <xdr:cxnSp macro="">
      <xdr:nvCxnSpPr>
        <xdr:cNvPr id="693" name="直線コネクタ 692">
          <a:extLst>
            <a:ext uri="{FF2B5EF4-FFF2-40B4-BE49-F238E27FC236}">
              <a16:creationId xmlns:a16="http://schemas.microsoft.com/office/drawing/2014/main" id="{D06DB185-D269-4E19-9840-97498E639D2B}"/>
            </a:ext>
          </a:extLst>
        </xdr:cNvPr>
        <xdr:cNvCxnSpPr/>
      </xdr:nvCxnSpPr>
      <xdr:spPr>
        <a:xfrm>
          <a:off x="14324013" y="17431838"/>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694" name="楕円 693">
          <a:extLst>
            <a:ext uri="{FF2B5EF4-FFF2-40B4-BE49-F238E27FC236}">
              <a16:creationId xmlns:a16="http://schemas.microsoft.com/office/drawing/2014/main" id="{416FE105-1BE7-4C1F-8B18-D5158B670BCC}"/>
            </a:ext>
          </a:extLst>
        </xdr:cNvPr>
        <xdr:cNvSpPr/>
      </xdr:nvSpPr>
      <xdr:spPr>
        <a:xfrm>
          <a:off x="1345565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117021</xdr:rowOff>
    </xdr:to>
    <xdr:cxnSp macro="">
      <xdr:nvCxnSpPr>
        <xdr:cNvPr id="695" name="直線コネクタ 694">
          <a:extLst>
            <a:ext uri="{FF2B5EF4-FFF2-40B4-BE49-F238E27FC236}">
              <a16:creationId xmlns:a16="http://schemas.microsoft.com/office/drawing/2014/main" id="{C3F06529-A73B-4265-BF40-C212E6D72087}"/>
            </a:ext>
          </a:extLst>
        </xdr:cNvPr>
        <xdr:cNvCxnSpPr/>
      </xdr:nvCxnSpPr>
      <xdr:spPr>
        <a:xfrm flipV="1">
          <a:off x="13506450" y="17431838"/>
          <a:ext cx="817563"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696" name="楕円 695">
          <a:extLst>
            <a:ext uri="{FF2B5EF4-FFF2-40B4-BE49-F238E27FC236}">
              <a16:creationId xmlns:a16="http://schemas.microsoft.com/office/drawing/2014/main" id="{B3EDD480-6DF4-4F3B-BD14-4A31902AB8F5}"/>
            </a:ext>
          </a:extLst>
        </xdr:cNvPr>
        <xdr:cNvSpPr/>
      </xdr:nvSpPr>
      <xdr:spPr>
        <a:xfrm>
          <a:off x="12638088" y="1734838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117021</xdr:rowOff>
    </xdr:to>
    <xdr:cxnSp macro="">
      <xdr:nvCxnSpPr>
        <xdr:cNvPr id="697" name="直線コネクタ 696">
          <a:extLst>
            <a:ext uri="{FF2B5EF4-FFF2-40B4-BE49-F238E27FC236}">
              <a16:creationId xmlns:a16="http://schemas.microsoft.com/office/drawing/2014/main" id="{D45F2D6A-0FFF-4C9F-8020-34D42B3203D9}"/>
            </a:ext>
          </a:extLst>
        </xdr:cNvPr>
        <xdr:cNvCxnSpPr/>
      </xdr:nvCxnSpPr>
      <xdr:spPr>
        <a:xfrm>
          <a:off x="12688888" y="17399181"/>
          <a:ext cx="81756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698" name="楕円 697">
          <a:extLst>
            <a:ext uri="{FF2B5EF4-FFF2-40B4-BE49-F238E27FC236}">
              <a16:creationId xmlns:a16="http://schemas.microsoft.com/office/drawing/2014/main" id="{82A5E94F-A8DB-41A2-ABBA-4E82CB86E4C1}"/>
            </a:ext>
          </a:extLst>
        </xdr:cNvPr>
        <xdr:cNvSpPr/>
      </xdr:nvSpPr>
      <xdr:spPr>
        <a:xfrm>
          <a:off x="11806238"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82731</xdr:rowOff>
    </xdr:to>
    <xdr:cxnSp macro="">
      <xdr:nvCxnSpPr>
        <xdr:cNvPr id="699" name="直線コネクタ 698">
          <a:extLst>
            <a:ext uri="{FF2B5EF4-FFF2-40B4-BE49-F238E27FC236}">
              <a16:creationId xmlns:a16="http://schemas.microsoft.com/office/drawing/2014/main" id="{E2BB34B2-7BDE-4017-89B1-B792B684F314}"/>
            </a:ext>
          </a:extLst>
        </xdr:cNvPr>
        <xdr:cNvCxnSpPr/>
      </xdr:nvCxnSpPr>
      <xdr:spPr>
        <a:xfrm>
          <a:off x="11857038" y="17387751"/>
          <a:ext cx="8318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098D968A-0DDD-4640-B048-19AFFFABD215}"/>
            </a:ext>
          </a:extLst>
        </xdr:cNvPr>
        <xdr:cNvSpPr txBox="1"/>
      </xdr:nvSpPr>
      <xdr:spPr>
        <a:xfrm>
          <a:off x="14123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A1D304C0-A051-4295-99D9-816109229ABA}"/>
            </a:ext>
          </a:extLst>
        </xdr:cNvPr>
        <xdr:cNvSpPr txBox="1"/>
      </xdr:nvSpPr>
      <xdr:spPr>
        <a:xfrm>
          <a:off x="13318182"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B75C1160-343A-4428-8561-DCD2FB9FB139}"/>
            </a:ext>
          </a:extLst>
        </xdr:cNvPr>
        <xdr:cNvSpPr txBox="1"/>
      </xdr:nvSpPr>
      <xdr:spPr>
        <a:xfrm>
          <a:off x="12500619"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D06B65C6-759B-48EA-99AF-E8CE1EAEFEF7}"/>
            </a:ext>
          </a:extLst>
        </xdr:cNvPr>
        <xdr:cNvSpPr txBox="1"/>
      </xdr:nvSpPr>
      <xdr:spPr>
        <a:xfrm>
          <a:off x="11668769" y="1697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704" name="n_1mainValue【公民館】&#10;有形固定資産減価償却率">
          <a:extLst>
            <a:ext uri="{FF2B5EF4-FFF2-40B4-BE49-F238E27FC236}">
              <a16:creationId xmlns:a16="http://schemas.microsoft.com/office/drawing/2014/main" id="{28AEC814-A70A-4F0B-A9D7-68751AAC4371}"/>
            </a:ext>
          </a:extLst>
        </xdr:cNvPr>
        <xdr:cNvSpPr txBox="1"/>
      </xdr:nvSpPr>
      <xdr:spPr>
        <a:xfrm>
          <a:off x="14123044" y="1747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705" name="n_2mainValue【公民館】&#10;有形固定資産減価償却率">
          <a:extLst>
            <a:ext uri="{FF2B5EF4-FFF2-40B4-BE49-F238E27FC236}">
              <a16:creationId xmlns:a16="http://schemas.microsoft.com/office/drawing/2014/main" id="{B11A7FD9-7DEF-465F-90F4-1937547F37C5}"/>
            </a:ext>
          </a:extLst>
        </xdr:cNvPr>
        <xdr:cNvSpPr txBox="1"/>
      </xdr:nvSpPr>
      <xdr:spPr>
        <a:xfrm>
          <a:off x="13318182" y="1747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706" name="n_3mainValue【公民館】&#10;有形固定資産減価償却率">
          <a:extLst>
            <a:ext uri="{FF2B5EF4-FFF2-40B4-BE49-F238E27FC236}">
              <a16:creationId xmlns:a16="http://schemas.microsoft.com/office/drawing/2014/main" id="{7AFF6CB3-93E3-40E2-AFB5-280ED3F09E25}"/>
            </a:ext>
          </a:extLst>
        </xdr:cNvPr>
        <xdr:cNvSpPr txBox="1"/>
      </xdr:nvSpPr>
      <xdr:spPr>
        <a:xfrm>
          <a:off x="12500619" y="1744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07" name="n_4mainValue【公民館】&#10;有形固定資産減価償却率">
          <a:extLst>
            <a:ext uri="{FF2B5EF4-FFF2-40B4-BE49-F238E27FC236}">
              <a16:creationId xmlns:a16="http://schemas.microsoft.com/office/drawing/2014/main" id="{B32B9EA6-A00F-4D22-9374-788D9D9DA6F1}"/>
            </a:ext>
          </a:extLst>
        </xdr:cNvPr>
        <xdr:cNvSpPr txBox="1"/>
      </xdr:nvSpPr>
      <xdr:spPr>
        <a:xfrm>
          <a:off x="11668769"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2315092B-1642-4B7E-BFC5-70882D6F09C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D594A59B-A050-4D35-A3B9-EC1B117F61A7}"/>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F127CFA6-3DB1-4E72-AE22-08B8BD4950A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00CEB320-D59F-4C73-B4B3-0ABC2920FFA8}"/>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04D5BF77-673F-4732-95EE-325C7CA36FA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C9BC422E-8074-44F1-9EAA-06C716B6EDAF}"/>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874ED19B-FDCC-4593-9BE6-F5C66E1A627A}"/>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26E9D689-88FA-47B2-9CD4-F267C07267CE}"/>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950DA7FE-6AC7-46AA-8BB8-5292EE3828D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2F9F074F-7AD9-4CA5-BCD8-5F3418BDBDD6}"/>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A9AC4806-0D1F-4115-8AB7-61E955F2CD21}"/>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49907CD4-E15F-42D1-8E88-23709FD62EA2}"/>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28DE59CB-B72D-4664-8133-4AAC3ECB5653}"/>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883795F4-E028-44CA-81E9-B841A287CE6D}"/>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4AD1F74D-D551-4675-B8B2-852D2F3F053B}"/>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F86DB51D-7B84-4F1F-B6CF-2865774B274C}"/>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7AA7EBA1-EBC7-491D-9654-12FFD29A69FF}"/>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3C783EAE-ECC7-41B8-A70A-68BA84D63709}"/>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D15205E6-7E21-4CE3-8281-FAA79B163435}"/>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9AEBA44E-A2A6-4C20-A2EA-86C8874DF90F}"/>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10D6993D-BC11-4D8D-85C1-07048AE03DBD}"/>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A9B909A2-B382-4398-B90E-316D2AE53129}"/>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22EE0620-EADF-4A79-BBF5-2F9B81D5C5F4}"/>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1F8391AD-1C39-47BB-9FB1-BF19BE04F9A3}"/>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FBFD5C19-E731-4CB3-8CA4-35DE15B11EE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DE97DC3B-CA6C-4798-B17D-CECC0D9FBDE1}"/>
            </a:ext>
          </a:extLst>
        </xdr:cNvPr>
        <xdr:cNvCxnSpPr/>
      </xdr:nvCxnSpPr>
      <xdr:spPr>
        <a:xfrm flipV="1">
          <a:off x="20503514" y="1639138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755C0133-6349-4159-A1D6-00D51327A1A2}"/>
            </a:ext>
          </a:extLst>
        </xdr:cNvPr>
        <xdr:cNvSpPr txBox="1"/>
      </xdr:nvSpPr>
      <xdr:spPr>
        <a:xfrm>
          <a:off x="20542250" y="1786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8C96A605-4F84-4AE0-A2E5-72E269FA8B87}"/>
            </a:ext>
          </a:extLst>
        </xdr:cNvPr>
        <xdr:cNvCxnSpPr/>
      </xdr:nvCxnSpPr>
      <xdr:spPr>
        <a:xfrm>
          <a:off x="20429538" y="1786193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316550A2-D36A-4435-A8E2-AB859776CAB9}"/>
            </a:ext>
          </a:extLst>
        </xdr:cNvPr>
        <xdr:cNvSpPr txBox="1"/>
      </xdr:nvSpPr>
      <xdr:spPr>
        <a:xfrm>
          <a:off x="20542250" y="1616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7FC2E789-040C-41D1-A891-8AB0CBD115F1}"/>
            </a:ext>
          </a:extLst>
        </xdr:cNvPr>
        <xdr:cNvCxnSpPr/>
      </xdr:nvCxnSpPr>
      <xdr:spPr>
        <a:xfrm>
          <a:off x="20429538" y="163913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6FCED43F-87A3-4757-8664-27EB8DD679BA}"/>
            </a:ext>
          </a:extLst>
        </xdr:cNvPr>
        <xdr:cNvSpPr txBox="1"/>
      </xdr:nvSpPr>
      <xdr:spPr>
        <a:xfrm>
          <a:off x="20542250" y="17491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FCBE34A5-EA2D-44ED-8B0E-0012ADC42171}"/>
            </a:ext>
          </a:extLst>
        </xdr:cNvPr>
        <xdr:cNvSpPr/>
      </xdr:nvSpPr>
      <xdr:spPr>
        <a:xfrm>
          <a:off x="20453350" y="176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12D60A6C-4C33-44F0-9593-CF94FC6BF970}"/>
            </a:ext>
          </a:extLst>
        </xdr:cNvPr>
        <xdr:cNvSpPr/>
      </xdr:nvSpPr>
      <xdr:spPr>
        <a:xfrm>
          <a:off x="19686588" y="176488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77799D4E-7B2D-4B07-A2B1-673043F40D66}"/>
            </a:ext>
          </a:extLst>
        </xdr:cNvPr>
        <xdr:cNvSpPr/>
      </xdr:nvSpPr>
      <xdr:spPr>
        <a:xfrm>
          <a:off x="18854738" y="1766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7FD5DDDA-D1CF-4896-96E7-39F7B9AF07D8}"/>
            </a:ext>
          </a:extLst>
        </xdr:cNvPr>
        <xdr:cNvSpPr/>
      </xdr:nvSpPr>
      <xdr:spPr>
        <a:xfrm>
          <a:off x="18037175"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D4CACD61-2B76-4AEE-83B5-1F960C07A9F2}"/>
            </a:ext>
          </a:extLst>
        </xdr:cNvPr>
        <xdr:cNvSpPr/>
      </xdr:nvSpPr>
      <xdr:spPr>
        <a:xfrm>
          <a:off x="17219613" y="1767168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FE972827-1820-4BD8-A33A-1D6C1044D0A8}"/>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FEA458D4-7CD1-4E55-BA74-625B49A464A2}"/>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7BF58207-AC06-4337-9937-377E4F51246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C5A41F8C-17A3-454E-A7F5-9656B962A04F}"/>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A2B16DA4-9872-46EA-B43F-DBFC0A621299}"/>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87774</xdr:rowOff>
    </xdr:from>
    <xdr:to>
      <xdr:col>116</xdr:col>
      <xdr:colOff>114300</xdr:colOff>
      <xdr:row>109</xdr:row>
      <xdr:rowOff>17924</xdr:rowOff>
    </xdr:to>
    <xdr:sp macro="" textlink="">
      <xdr:nvSpPr>
        <xdr:cNvPr id="749" name="楕円 748">
          <a:extLst>
            <a:ext uri="{FF2B5EF4-FFF2-40B4-BE49-F238E27FC236}">
              <a16:creationId xmlns:a16="http://schemas.microsoft.com/office/drawing/2014/main" id="{F545FB96-5D6D-41FC-8402-B763743BEE4D}"/>
            </a:ext>
          </a:extLst>
        </xdr:cNvPr>
        <xdr:cNvSpPr/>
      </xdr:nvSpPr>
      <xdr:spPr>
        <a:xfrm>
          <a:off x="20453350" y="177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2701</xdr:rowOff>
    </xdr:from>
    <xdr:ext cx="469744" cy="259045"/>
    <xdr:sp macro="" textlink="">
      <xdr:nvSpPr>
        <xdr:cNvPr id="750" name="【公民館】&#10;一人当たり面積該当値テキスト">
          <a:extLst>
            <a:ext uri="{FF2B5EF4-FFF2-40B4-BE49-F238E27FC236}">
              <a16:creationId xmlns:a16="http://schemas.microsoft.com/office/drawing/2014/main" id="{D337F4B4-4489-4B92-AAE3-1CFF689212F3}"/>
            </a:ext>
          </a:extLst>
        </xdr:cNvPr>
        <xdr:cNvSpPr txBox="1"/>
      </xdr:nvSpPr>
      <xdr:spPr>
        <a:xfrm>
          <a:off x="20542250" y="1766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90061</xdr:rowOff>
    </xdr:from>
    <xdr:to>
      <xdr:col>112</xdr:col>
      <xdr:colOff>38100</xdr:colOff>
      <xdr:row>109</xdr:row>
      <xdr:rowOff>20211</xdr:rowOff>
    </xdr:to>
    <xdr:sp macro="" textlink="">
      <xdr:nvSpPr>
        <xdr:cNvPr id="751" name="楕円 750">
          <a:extLst>
            <a:ext uri="{FF2B5EF4-FFF2-40B4-BE49-F238E27FC236}">
              <a16:creationId xmlns:a16="http://schemas.microsoft.com/office/drawing/2014/main" id="{57550F12-94FD-4C2E-92C8-9C8375BB22AB}"/>
            </a:ext>
          </a:extLst>
        </xdr:cNvPr>
        <xdr:cNvSpPr/>
      </xdr:nvSpPr>
      <xdr:spPr>
        <a:xfrm>
          <a:off x="19686588" y="1774941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138574</xdr:rowOff>
    </xdr:from>
    <xdr:to>
      <xdr:col>116</xdr:col>
      <xdr:colOff>63500</xdr:colOff>
      <xdr:row>108</xdr:row>
      <xdr:rowOff>140861</xdr:rowOff>
    </xdr:to>
    <xdr:cxnSp macro="">
      <xdr:nvCxnSpPr>
        <xdr:cNvPr id="752" name="直線コネクタ 751">
          <a:extLst>
            <a:ext uri="{FF2B5EF4-FFF2-40B4-BE49-F238E27FC236}">
              <a16:creationId xmlns:a16="http://schemas.microsoft.com/office/drawing/2014/main" id="{740F21A0-3F2B-47A3-8369-6B33E339313C}"/>
            </a:ext>
          </a:extLst>
        </xdr:cNvPr>
        <xdr:cNvCxnSpPr/>
      </xdr:nvCxnSpPr>
      <xdr:spPr>
        <a:xfrm flipV="1">
          <a:off x="19737388" y="17797924"/>
          <a:ext cx="766762"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92021</xdr:rowOff>
    </xdr:from>
    <xdr:to>
      <xdr:col>107</xdr:col>
      <xdr:colOff>101600</xdr:colOff>
      <xdr:row>109</xdr:row>
      <xdr:rowOff>22171</xdr:rowOff>
    </xdr:to>
    <xdr:sp macro="" textlink="">
      <xdr:nvSpPr>
        <xdr:cNvPr id="753" name="楕円 752">
          <a:extLst>
            <a:ext uri="{FF2B5EF4-FFF2-40B4-BE49-F238E27FC236}">
              <a16:creationId xmlns:a16="http://schemas.microsoft.com/office/drawing/2014/main" id="{BAE684A2-F3C2-423F-AE33-AB04CC5D9120}"/>
            </a:ext>
          </a:extLst>
        </xdr:cNvPr>
        <xdr:cNvSpPr/>
      </xdr:nvSpPr>
      <xdr:spPr>
        <a:xfrm>
          <a:off x="18854738" y="177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140861</xdr:rowOff>
    </xdr:from>
    <xdr:to>
      <xdr:col>111</xdr:col>
      <xdr:colOff>177800</xdr:colOff>
      <xdr:row>108</xdr:row>
      <xdr:rowOff>142821</xdr:rowOff>
    </xdr:to>
    <xdr:cxnSp macro="">
      <xdr:nvCxnSpPr>
        <xdr:cNvPr id="754" name="直線コネクタ 753">
          <a:extLst>
            <a:ext uri="{FF2B5EF4-FFF2-40B4-BE49-F238E27FC236}">
              <a16:creationId xmlns:a16="http://schemas.microsoft.com/office/drawing/2014/main" id="{8C69E19A-6B0E-47CE-977B-84F48E1B7735}"/>
            </a:ext>
          </a:extLst>
        </xdr:cNvPr>
        <xdr:cNvCxnSpPr/>
      </xdr:nvCxnSpPr>
      <xdr:spPr>
        <a:xfrm flipV="1">
          <a:off x="18905538" y="17800211"/>
          <a:ext cx="8318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755" name="楕円 754">
          <a:extLst>
            <a:ext uri="{FF2B5EF4-FFF2-40B4-BE49-F238E27FC236}">
              <a16:creationId xmlns:a16="http://schemas.microsoft.com/office/drawing/2014/main" id="{8E24422D-D54F-454F-8E43-9800C15AE07E}"/>
            </a:ext>
          </a:extLst>
        </xdr:cNvPr>
        <xdr:cNvSpPr/>
      </xdr:nvSpPr>
      <xdr:spPr>
        <a:xfrm>
          <a:off x="18037175"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142821</xdr:rowOff>
    </xdr:from>
    <xdr:to>
      <xdr:col>107</xdr:col>
      <xdr:colOff>50800</xdr:colOff>
      <xdr:row>108</xdr:row>
      <xdr:rowOff>144780</xdr:rowOff>
    </xdr:to>
    <xdr:cxnSp macro="">
      <xdr:nvCxnSpPr>
        <xdr:cNvPr id="756" name="直線コネクタ 755">
          <a:extLst>
            <a:ext uri="{FF2B5EF4-FFF2-40B4-BE49-F238E27FC236}">
              <a16:creationId xmlns:a16="http://schemas.microsoft.com/office/drawing/2014/main" id="{9F16B6A9-D4C9-41B2-A78B-FDE621B90191}"/>
            </a:ext>
          </a:extLst>
        </xdr:cNvPr>
        <xdr:cNvCxnSpPr/>
      </xdr:nvCxnSpPr>
      <xdr:spPr>
        <a:xfrm flipV="1">
          <a:off x="18087975" y="17802171"/>
          <a:ext cx="817563"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95940</xdr:rowOff>
    </xdr:from>
    <xdr:to>
      <xdr:col>98</xdr:col>
      <xdr:colOff>38100</xdr:colOff>
      <xdr:row>109</xdr:row>
      <xdr:rowOff>26090</xdr:rowOff>
    </xdr:to>
    <xdr:sp macro="" textlink="">
      <xdr:nvSpPr>
        <xdr:cNvPr id="757" name="楕円 756">
          <a:extLst>
            <a:ext uri="{FF2B5EF4-FFF2-40B4-BE49-F238E27FC236}">
              <a16:creationId xmlns:a16="http://schemas.microsoft.com/office/drawing/2014/main" id="{D30B575A-D0D2-4AB2-9808-D3F04B32516B}"/>
            </a:ext>
          </a:extLst>
        </xdr:cNvPr>
        <xdr:cNvSpPr/>
      </xdr:nvSpPr>
      <xdr:spPr>
        <a:xfrm>
          <a:off x="17219613" y="177552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144780</xdr:rowOff>
    </xdr:from>
    <xdr:to>
      <xdr:col>102</xdr:col>
      <xdr:colOff>114300</xdr:colOff>
      <xdr:row>108</xdr:row>
      <xdr:rowOff>146740</xdr:rowOff>
    </xdr:to>
    <xdr:cxnSp macro="">
      <xdr:nvCxnSpPr>
        <xdr:cNvPr id="758" name="直線コネクタ 757">
          <a:extLst>
            <a:ext uri="{FF2B5EF4-FFF2-40B4-BE49-F238E27FC236}">
              <a16:creationId xmlns:a16="http://schemas.microsoft.com/office/drawing/2014/main" id="{801CC316-4683-4F2F-9A5C-B5F0F0A361D7}"/>
            </a:ext>
          </a:extLst>
        </xdr:cNvPr>
        <xdr:cNvCxnSpPr/>
      </xdr:nvCxnSpPr>
      <xdr:spPr>
        <a:xfrm flipV="1">
          <a:off x="17270413" y="17804130"/>
          <a:ext cx="817562"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606C7961-7F85-4175-ABA8-E37A819CB1C4}"/>
            </a:ext>
          </a:extLst>
        </xdr:cNvPr>
        <xdr:cNvSpPr txBox="1"/>
      </xdr:nvSpPr>
      <xdr:spPr>
        <a:xfrm>
          <a:off x="19504102" y="174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3A9C1BC1-F421-4B8D-BFEB-873ACE4FAB89}"/>
            </a:ext>
          </a:extLst>
        </xdr:cNvPr>
        <xdr:cNvSpPr txBox="1"/>
      </xdr:nvSpPr>
      <xdr:spPr>
        <a:xfrm>
          <a:off x="18684952" y="174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B703C18F-5831-4323-BCAB-986F64DBB759}"/>
            </a:ext>
          </a:extLst>
        </xdr:cNvPr>
        <xdr:cNvSpPr txBox="1"/>
      </xdr:nvSpPr>
      <xdr:spPr>
        <a:xfrm>
          <a:off x="17867390"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8BB26544-359D-4FD1-BB48-39EA818D7D2A}"/>
            </a:ext>
          </a:extLst>
        </xdr:cNvPr>
        <xdr:cNvSpPr txBox="1"/>
      </xdr:nvSpPr>
      <xdr:spPr>
        <a:xfrm>
          <a:off x="17049827" y="1744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11338</xdr:rowOff>
    </xdr:from>
    <xdr:ext cx="469744" cy="259045"/>
    <xdr:sp macro="" textlink="">
      <xdr:nvSpPr>
        <xdr:cNvPr id="763" name="n_1mainValue【公民館】&#10;一人当たり面積">
          <a:extLst>
            <a:ext uri="{FF2B5EF4-FFF2-40B4-BE49-F238E27FC236}">
              <a16:creationId xmlns:a16="http://schemas.microsoft.com/office/drawing/2014/main" id="{C4E10B58-E59C-4252-9966-EC5C85B30F21}"/>
            </a:ext>
          </a:extLst>
        </xdr:cNvPr>
        <xdr:cNvSpPr txBox="1"/>
      </xdr:nvSpPr>
      <xdr:spPr>
        <a:xfrm>
          <a:off x="19504102" y="178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13298</xdr:rowOff>
    </xdr:from>
    <xdr:ext cx="469744" cy="259045"/>
    <xdr:sp macro="" textlink="">
      <xdr:nvSpPr>
        <xdr:cNvPr id="764" name="n_2mainValue【公民館】&#10;一人当たり面積">
          <a:extLst>
            <a:ext uri="{FF2B5EF4-FFF2-40B4-BE49-F238E27FC236}">
              <a16:creationId xmlns:a16="http://schemas.microsoft.com/office/drawing/2014/main" id="{D66FA295-A592-4884-8BCF-CB2A51C4B4DA}"/>
            </a:ext>
          </a:extLst>
        </xdr:cNvPr>
        <xdr:cNvSpPr txBox="1"/>
      </xdr:nvSpPr>
      <xdr:spPr>
        <a:xfrm>
          <a:off x="18684952" y="178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765" name="n_3mainValue【公民館】&#10;一人当たり面積">
          <a:extLst>
            <a:ext uri="{FF2B5EF4-FFF2-40B4-BE49-F238E27FC236}">
              <a16:creationId xmlns:a16="http://schemas.microsoft.com/office/drawing/2014/main" id="{3835A5A3-6C40-4B1B-8A68-46D2BFB4E7CD}"/>
            </a:ext>
          </a:extLst>
        </xdr:cNvPr>
        <xdr:cNvSpPr txBox="1"/>
      </xdr:nvSpPr>
      <xdr:spPr>
        <a:xfrm>
          <a:off x="17867390"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17217</xdr:rowOff>
    </xdr:from>
    <xdr:ext cx="469744" cy="259045"/>
    <xdr:sp macro="" textlink="">
      <xdr:nvSpPr>
        <xdr:cNvPr id="766" name="n_4mainValue【公民館】&#10;一人当たり面積">
          <a:extLst>
            <a:ext uri="{FF2B5EF4-FFF2-40B4-BE49-F238E27FC236}">
              <a16:creationId xmlns:a16="http://schemas.microsoft.com/office/drawing/2014/main" id="{E2BE0FB8-B599-4A3A-8C7B-AE9C2B1A4256}"/>
            </a:ext>
          </a:extLst>
        </xdr:cNvPr>
        <xdr:cNvSpPr txBox="1"/>
      </xdr:nvSpPr>
      <xdr:spPr>
        <a:xfrm>
          <a:off x="17049827" y="178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AF8A4A38-43D4-4726-AD5C-5CBA3DDCC5B2}"/>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66555732-2816-4348-B2F6-937D219DB5D8}"/>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59FA7A85-DC22-4AF6-B62E-D760B46B0C7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村の面積が広く集落が点在していることから一人当たりの延べ面積が広くなっており、また老朽化が進んでいることから有形固定資産減価率は非常に高くなっている。小中学校についてはともに統合した際に更新しているため、他団体と比べても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816D8A-715B-428B-9E46-0C301A0BB024}"/>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F56496-185C-4CB0-B605-BEF0CC267E32}"/>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670574-5F6B-4591-91C1-28F5B0DAC73A}"/>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FDB089-15F0-415D-9A9E-79584E4F4ED9}"/>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4C11D5-2284-4404-B9B2-F9D01474CF8D}"/>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043B1D-EB9A-46A8-8A75-E7C9AE0A68F6}"/>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1A3B0C-6E97-4298-9A70-2250AD49A08E}"/>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4F35D1-2E84-4E0D-9DAC-54A26C7AC8BB}"/>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FD0275-53BC-4428-B529-151188C096BB}"/>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9E1E20-8578-49B3-8D73-39326244C0E3}"/>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CF1305-8036-4358-A753-FA7C6914106E}"/>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D68FF8-87C0-4948-8012-E3953E41915F}"/>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BEFF25-3820-4303-8C4C-D60FE5DE8F95}"/>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B6C50D-28CF-42C5-9692-B5C08115C9D5}"/>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04645D-1973-4223-B3E3-380979D6B043}"/>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BF49EA-7960-45C5-872A-73A505DBE2B2}"/>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87D5A2-E746-41EE-A1C6-1FE0387C4EB6}"/>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BFD2DC-3D22-414D-A3FA-59D22B05EA98}"/>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FF443B-FD25-4D9C-B882-B29F1CB8DB92}"/>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6077E3-EA29-4037-ACA6-88BBB35AB343}"/>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442690-9A91-4CDD-B492-8A4D9E1F0A15}"/>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1B968C-4828-4487-84D4-90A1E7FDDB17}"/>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B48EC1-3361-4C6D-88AA-0A4CFA4B249D}"/>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C3D98D-EEF6-4B6B-93EF-AC2FB5240CC1}"/>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95D824-A5AC-4BBE-A4CD-EBE40F65C9B2}"/>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CA40A9-18E6-452C-B9EA-9FEE8C9BB39F}"/>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B94A38-506C-40AA-85C9-0C7DE47A1291}"/>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249D13-17BE-4ADB-8064-0FD41507D92F}"/>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3CE965-32DA-483B-AE26-361289D25943}"/>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1905E0-27C8-4C6C-9489-53D292F72A92}"/>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06E7B8-038A-41F0-81D8-C96CBC7223E2}"/>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DC97C0-9A98-47CE-9913-051087ABC3F2}"/>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CB780E-F6A0-4BE9-9B16-12ADE0C3ECB3}"/>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83034A-B07F-48F0-9A98-386AF828C6C7}"/>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2F9ACE-7392-4475-A8D0-6A5F50568D53}"/>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2C7F36-C1E8-420F-B8F9-E39B2714CD37}"/>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A5F4F2-7DA3-4D72-882E-B4AB165B493F}"/>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9ACE46-EDA8-42D5-9C3C-04E83BAD5413}"/>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199660-3E91-4306-B92D-989274BBAC7D}"/>
            </a:ext>
          </a:extLst>
        </xdr:cNvPr>
        <xdr:cNvSpPr/>
      </xdr:nvSpPr>
      <xdr:spPr>
        <a:xfrm>
          <a:off x="70485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90DC46A-E8FD-4049-A6C5-BB9FF39B5C19}"/>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3BF8109-F61A-4C5E-AFBF-A72FCB2E31D7}"/>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ADE67DD-4545-4DAA-9DDE-2208BAFEF92B}"/>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195BEB4-F48E-4762-9FE0-0E82A81A4CA9}"/>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9B71486-DFDE-4D44-AF04-B4786E9CA496}"/>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7C15442-97B5-4E2A-B855-ED374FC7510D}"/>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4DCC6BE-44BA-49A3-80E8-AE9CDAA55854}"/>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2ED074A-E750-4238-9B08-AC1873581B56}"/>
            </a:ext>
          </a:extLst>
        </xdr:cNvPr>
        <xdr:cNvSpPr/>
      </xdr:nvSpPr>
      <xdr:spPr>
        <a:xfrm>
          <a:off x="6118225" y="50482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A672367-16E4-4419-B95C-475BD9EF3C3F}"/>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A8108B3-965D-419D-9BAC-78134187666B}"/>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32AF66B-22BC-48F7-BE3E-0C87147CB758}"/>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AC8DE7C-A702-40D5-8151-A3C274B6485D}"/>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8CAF88-E820-4AAD-B478-5741791B35AE}"/>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9B6A2C6-0ECE-4A2D-91ED-4E2900FFB082}"/>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F190DDE-0118-483A-8208-6A6969B341D7}"/>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228ADB6-1C92-460A-922A-CFD60153C20D}"/>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37FDDCE-5322-4FD2-A2A2-A70F892E6F27}"/>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F91FA8E-EBB5-4B23-8C8D-1BF8C14C9863}"/>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FA7C86C-9BC2-451A-B022-D7BF31E8D2B9}"/>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E242FAD-DF2B-4507-82CC-CA0AFB89CF62}"/>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0680576-A578-47F6-B893-91B7E85173E3}"/>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A52EDEA-D788-4A12-8C30-6EBA5C16568D}"/>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7F1C348-1B1E-4369-8DA3-B34BFAEB3602}"/>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4F00951-5C9E-4973-ADF7-624203A6F3C4}"/>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8D412CC-E2BA-4F77-960F-7BE1334C9BE5}"/>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773A71E-FCAE-4583-9F15-2F2F62DE3EB9}"/>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B70C5C0-439C-4CFE-BFE0-711D70A37D2A}"/>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2BF37DA-B6B5-4E69-859D-3BF8FCA49A4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8AE0678-AF2C-4335-9A75-0A861727ACA6}"/>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B5898C5-ECDC-4122-A1ED-FA7689489F8B}"/>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14BFAC4-01C0-4000-B63A-87A7D258902A}"/>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BD7EDF9-43DE-462F-B8AE-51E1C6F3B5B2}"/>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5D4C6E2-C0FA-4832-82B2-C6DB4B53D2C5}"/>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F52A852-257F-4B78-8E70-C78DA697990C}"/>
            </a:ext>
          </a:extLst>
        </xdr:cNvPr>
        <xdr:cNvCxnSpPr/>
      </xdr:nvCxnSpPr>
      <xdr:spPr>
        <a:xfrm flipV="1">
          <a:off x="4291965" y="9078958"/>
          <a:ext cx="0" cy="142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04FB336-5466-4BD4-B6AA-5889D247491C}"/>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066C5B8-0ADD-46DB-AED6-2D593DE99A42}"/>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CE483A5-EAA6-4050-BBF2-92549C5152D7}"/>
            </a:ext>
          </a:extLst>
        </xdr:cNvPr>
        <xdr:cNvSpPr txBox="1"/>
      </xdr:nvSpPr>
      <xdr:spPr>
        <a:xfrm>
          <a:off x="4330700" y="8873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5E97A056-87D2-48EF-A14B-F5CE682B8567}"/>
            </a:ext>
          </a:extLst>
        </xdr:cNvPr>
        <xdr:cNvCxnSpPr/>
      </xdr:nvCxnSpPr>
      <xdr:spPr>
        <a:xfrm>
          <a:off x="4217988" y="907895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764CBF9-0D4D-41C7-97F9-97C9E8E77F1B}"/>
            </a:ext>
          </a:extLst>
        </xdr:cNvPr>
        <xdr:cNvSpPr txBox="1"/>
      </xdr:nvSpPr>
      <xdr:spPr>
        <a:xfrm>
          <a:off x="4330700" y="9881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F2FBAD9E-9817-46DC-AC67-AFEC76DE6830}"/>
            </a:ext>
          </a:extLst>
        </xdr:cNvPr>
        <xdr:cNvSpPr/>
      </xdr:nvSpPr>
      <xdr:spPr>
        <a:xfrm>
          <a:off x="4241800" y="100206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F3809E10-ECE8-4570-92F2-2AE157683710}"/>
            </a:ext>
          </a:extLst>
        </xdr:cNvPr>
        <xdr:cNvSpPr/>
      </xdr:nvSpPr>
      <xdr:spPr>
        <a:xfrm>
          <a:off x="3475038" y="999617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2CEE9ECD-AA4B-4F48-81A5-4BAB6C34DC8D}"/>
            </a:ext>
          </a:extLst>
        </xdr:cNvPr>
        <xdr:cNvSpPr/>
      </xdr:nvSpPr>
      <xdr:spPr>
        <a:xfrm>
          <a:off x="2643188" y="1003862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1CE88CF9-09D8-4D54-B9CA-8FA96A4C7402}"/>
            </a:ext>
          </a:extLst>
        </xdr:cNvPr>
        <xdr:cNvSpPr/>
      </xdr:nvSpPr>
      <xdr:spPr>
        <a:xfrm>
          <a:off x="1825625" y="999780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9D639A31-49F6-4BF3-90A1-A5F3F1071B1F}"/>
            </a:ext>
          </a:extLst>
        </xdr:cNvPr>
        <xdr:cNvSpPr/>
      </xdr:nvSpPr>
      <xdr:spPr>
        <a:xfrm>
          <a:off x="1008063" y="994555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899A530-704C-45F5-A29C-476A59F43457}"/>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55B405D-A64C-4181-B04E-CE5989A5873D}"/>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616535C-3DF0-4723-8875-0133E2506429}"/>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2C3A6D3-E791-409E-B0D1-A83ED53D7478}"/>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A0F7470-449B-4F62-8CA0-04F382D55F37}"/>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90" name="楕円 89">
          <a:extLst>
            <a:ext uri="{FF2B5EF4-FFF2-40B4-BE49-F238E27FC236}">
              <a16:creationId xmlns:a16="http://schemas.microsoft.com/office/drawing/2014/main" id="{2341D66F-6516-4494-B035-2E9FCA0C1FFA}"/>
            </a:ext>
          </a:extLst>
        </xdr:cNvPr>
        <xdr:cNvSpPr/>
      </xdr:nvSpPr>
      <xdr:spPr>
        <a:xfrm>
          <a:off x="4241800" y="100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6B39EA1-3517-4DFD-ABFF-2BD9E54D529B}"/>
            </a:ext>
          </a:extLst>
        </xdr:cNvPr>
        <xdr:cNvSpPr txBox="1"/>
      </xdr:nvSpPr>
      <xdr:spPr>
        <a:xfrm>
          <a:off x="4330700" y="1006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92" name="楕円 91">
          <a:extLst>
            <a:ext uri="{FF2B5EF4-FFF2-40B4-BE49-F238E27FC236}">
              <a16:creationId xmlns:a16="http://schemas.microsoft.com/office/drawing/2014/main" id="{EE92D345-C214-4B4C-9CBF-676876212582}"/>
            </a:ext>
          </a:extLst>
        </xdr:cNvPr>
        <xdr:cNvSpPr/>
      </xdr:nvSpPr>
      <xdr:spPr>
        <a:xfrm>
          <a:off x="3475038" y="1009278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94706</xdr:rowOff>
    </xdr:to>
    <xdr:cxnSp macro="">
      <xdr:nvCxnSpPr>
        <xdr:cNvPr id="93" name="直線コネクタ 92">
          <a:extLst>
            <a:ext uri="{FF2B5EF4-FFF2-40B4-BE49-F238E27FC236}">
              <a16:creationId xmlns:a16="http://schemas.microsoft.com/office/drawing/2014/main" id="{71F75E9A-D555-4960-A621-8ADC703F34EC}"/>
            </a:ext>
          </a:extLst>
        </xdr:cNvPr>
        <xdr:cNvCxnSpPr/>
      </xdr:nvCxnSpPr>
      <xdr:spPr>
        <a:xfrm flipV="1">
          <a:off x="3525838" y="10141948"/>
          <a:ext cx="766762"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117384</xdr:rowOff>
    </xdr:from>
    <xdr:to>
      <xdr:col>15</xdr:col>
      <xdr:colOff>101600</xdr:colOff>
      <xdr:row>62</xdr:row>
      <xdr:rowOff>47534</xdr:rowOff>
    </xdr:to>
    <xdr:sp macro="" textlink="">
      <xdr:nvSpPr>
        <xdr:cNvPr id="94" name="楕円 93">
          <a:extLst>
            <a:ext uri="{FF2B5EF4-FFF2-40B4-BE49-F238E27FC236}">
              <a16:creationId xmlns:a16="http://schemas.microsoft.com/office/drawing/2014/main" id="{C6E3D5B4-5003-46F7-9D21-95A3B9A3ED4D}"/>
            </a:ext>
          </a:extLst>
        </xdr:cNvPr>
        <xdr:cNvSpPr/>
      </xdr:nvSpPr>
      <xdr:spPr>
        <a:xfrm>
          <a:off x="2643188" y="1000433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168184</xdr:rowOff>
    </xdr:from>
    <xdr:to>
      <xdr:col>19</xdr:col>
      <xdr:colOff>177800</xdr:colOff>
      <xdr:row>62</xdr:row>
      <xdr:rowOff>94706</xdr:rowOff>
    </xdr:to>
    <xdr:cxnSp macro="">
      <xdr:nvCxnSpPr>
        <xdr:cNvPr id="95" name="直線コネクタ 94">
          <a:extLst>
            <a:ext uri="{FF2B5EF4-FFF2-40B4-BE49-F238E27FC236}">
              <a16:creationId xmlns:a16="http://schemas.microsoft.com/office/drawing/2014/main" id="{5F94D2A9-9B24-4EAF-932B-C505C27A423C}"/>
            </a:ext>
          </a:extLst>
        </xdr:cNvPr>
        <xdr:cNvCxnSpPr/>
      </xdr:nvCxnSpPr>
      <xdr:spPr>
        <a:xfrm>
          <a:off x="2693988" y="10050371"/>
          <a:ext cx="831850" cy="9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96" name="楕円 95">
          <a:extLst>
            <a:ext uri="{FF2B5EF4-FFF2-40B4-BE49-F238E27FC236}">
              <a16:creationId xmlns:a16="http://schemas.microsoft.com/office/drawing/2014/main" id="{9965B047-A43D-4D0A-AD71-8D6E7A5BCE28}"/>
            </a:ext>
          </a:extLst>
        </xdr:cNvPr>
        <xdr:cNvSpPr/>
      </xdr:nvSpPr>
      <xdr:spPr>
        <a:xfrm>
          <a:off x="1825625" y="99863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61</xdr:row>
      <xdr:rowOff>168184</xdr:rowOff>
    </xdr:to>
    <xdr:cxnSp macro="">
      <xdr:nvCxnSpPr>
        <xdr:cNvPr id="97" name="直線コネクタ 96">
          <a:extLst>
            <a:ext uri="{FF2B5EF4-FFF2-40B4-BE49-F238E27FC236}">
              <a16:creationId xmlns:a16="http://schemas.microsoft.com/office/drawing/2014/main" id="{09065E0C-24A1-463E-9E00-53B84C391541}"/>
            </a:ext>
          </a:extLst>
        </xdr:cNvPr>
        <xdr:cNvCxnSpPr/>
      </xdr:nvCxnSpPr>
      <xdr:spPr>
        <a:xfrm>
          <a:off x="1876425" y="10037173"/>
          <a:ext cx="817563" cy="1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98" name="楕円 97">
          <a:extLst>
            <a:ext uri="{FF2B5EF4-FFF2-40B4-BE49-F238E27FC236}">
              <a16:creationId xmlns:a16="http://schemas.microsoft.com/office/drawing/2014/main" id="{C4218956-3FDC-4A79-8BAA-68C363083F0C}"/>
            </a:ext>
          </a:extLst>
        </xdr:cNvPr>
        <xdr:cNvSpPr/>
      </xdr:nvSpPr>
      <xdr:spPr>
        <a:xfrm>
          <a:off x="1008063" y="994391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150223</xdr:rowOff>
    </xdr:to>
    <xdr:cxnSp macro="">
      <xdr:nvCxnSpPr>
        <xdr:cNvPr id="99" name="直線コネクタ 98">
          <a:extLst>
            <a:ext uri="{FF2B5EF4-FFF2-40B4-BE49-F238E27FC236}">
              <a16:creationId xmlns:a16="http://schemas.microsoft.com/office/drawing/2014/main" id="{6650FDC4-1701-4D43-9209-93242CA967FD}"/>
            </a:ext>
          </a:extLst>
        </xdr:cNvPr>
        <xdr:cNvCxnSpPr/>
      </xdr:nvCxnSpPr>
      <xdr:spPr>
        <a:xfrm>
          <a:off x="1058863" y="9994719"/>
          <a:ext cx="817562"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100" name="n_1aveValue【体育館・プール】&#10;有形固定資産減価償却率">
          <a:extLst>
            <a:ext uri="{FF2B5EF4-FFF2-40B4-BE49-F238E27FC236}">
              <a16:creationId xmlns:a16="http://schemas.microsoft.com/office/drawing/2014/main" id="{33F976F6-B05B-4D69-BD5B-DE60916F6C34}"/>
            </a:ext>
          </a:extLst>
        </xdr:cNvPr>
        <xdr:cNvSpPr txBox="1"/>
      </xdr:nvSpPr>
      <xdr:spPr>
        <a:xfrm>
          <a:off x="3324869"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7488D4EE-F982-4CD8-8FBB-C90EA42ECAC2}"/>
            </a:ext>
          </a:extLst>
        </xdr:cNvPr>
        <xdr:cNvSpPr txBox="1"/>
      </xdr:nvSpPr>
      <xdr:spPr>
        <a:xfrm>
          <a:off x="2505719" y="1012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a:extLst>
            <a:ext uri="{FF2B5EF4-FFF2-40B4-BE49-F238E27FC236}">
              <a16:creationId xmlns:a16="http://schemas.microsoft.com/office/drawing/2014/main" id="{17A4D802-9BC3-4622-9D79-4D5396EA6638}"/>
            </a:ext>
          </a:extLst>
        </xdr:cNvPr>
        <xdr:cNvSpPr txBox="1"/>
      </xdr:nvSpPr>
      <xdr:spPr>
        <a:xfrm>
          <a:off x="1688157" y="100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a:extLst>
            <a:ext uri="{FF2B5EF4-FFF2-40B4-BE49-F238E27FC236}">
              <a16:creationId xmlns:a16="http://schemas.microsoft.com/office/drawing/2014/main" id="{CB07E5F7-AF9B-4F76-8250-0CB632FBE42F}"/>
            </a:ext>
          </a:extLst>
        </xdr:cNvPr>
        <xdr:cNvSpPr txBox="1"/>
      </xdr:nvSpPr>
      <xdr:spPr>
        <a:xfrm>
          <a:off x="870594" y="1003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104" name="n_1mainValue【体育館・プール】&#10;有形固定資産減価償却率">
          <a:extLst>
            <a:ext uri="{FF2B5EF4-FFF2-40B4-BE49-F238E27FC236}">
              <a16:creationId xmlns:a16="http://schemas.microsoft.com/office/drawing/2014/main" id="{C5208999-F643-46F2-8028-906A876BA450}"/>
            </a:ext>
          </a:extLst>
        </xdr:cNvPr>
        <xdr:cNvSpPr txBox="1"/>
      </xdr:nvSpPr>
      <xdr:spPr>
        <a:xfrm>
          <a:off x="3324869" y="1018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64061</xdr:rowOff>
    </xdr:from>
    <xdr:ext cx="405111" cy="259045"/>
    <xdr:sp macro="" textlink="">
      <xdr:nvSpPr>
        <xdr:cNvPr id="105" name="n_2mainValue【体育館・プール】&#10;有形固定資産減価償却率">
          <a:extLst>
            <a:ext uri="{FF2B5EF4-FFF2-40B4-BE49-F238E27FC236}">
              <a16:creationId xmlns:a16="http://schemas.microsoft.com/office/drawing/2014/main" id="{BE65C814-81D6-42C3-90D2-C5DA81847538}"/>
            </a:ext>
          </a:extLst>
        </xdr:cNvPr>
        <xdr:cNvSpPr txBox="1"/>
      </xdr:nvSpPr>
      <xdr:spPr>
        <a:xfrm>
          <a:off x="2505719" y="978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46100</xdr:rowOff>
    </xdr:from>
    <xdr:ext cx="405111" cy="259045"/>
    <xdr:sp macro="" textlink="">
      <xdr:nvSpPr>
        <xdr:cNvPr id="106" name="n_3mainValue【体育館・プール】&#10;有形固定資産減価償却率">
          <a:extLst>
            <a:ext uri="{FF2B5EF4-FFF2-40B4-BE49-F238E27FC236}">
              <a16:creationId xmlns:a16="http://schemas.microsoft.com/office/drawing/2014/main" id="{5E80D94A-731C-4F91-BDC7-596044DE3D08}"/>
            </a:ext>
          </a:extLst>
        </xdr:cNvPr>
        <xdr:cNvSpPr txBox="1"/>
      </xdr:nvSpPr>
      <xdr:spPr>
        <a:xfrm>
          <a:off x="1688157" y="97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3646</xdr:rowOff>
    </xdr:from>
    <xdr:ext cx="405111" cy="259045"/>
    <xdr:sp macro="" textlink="">
      <xdr:nvSpPr>
        <xdr:cNvPr id="107" name="n_4mainValue【体育館・プール】&#10;有形固定資産減価償却率">
          <a:extLst>
            <a:ext uri="{FF2B5EF4-FFF2-40B4-BE49-F238E27FC236}">
              <a16:creationId xmlns:a16="http://schemas.microsoft.com/office/drawing/2014/main" id="{EC1FB06A-61FD-4CEE-BAFD-EC2195E5C7A2}"/>
            </a:ext>
          </a:extLst>
        </xdr:cNvPr>
        <xdr:cNvSpPr txBox="1"/>
      </xdr:nvSpPr>
      <xdr:spPr>
        <a:xfrm>
          <a:off x="870594" y="972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F9D2B76-EDDA-47DD-9C6C-13C224985A56}"/>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24402B0-613B-460F-A82A-6CDD86975467}"/>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034EF75-2BFB-45E4-8E8D-1E186EA50975}"/>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DC272E1-A771-42F1-91A8-D63A7865ABF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B2412AD-A68D-48D9-887E-5C5EB7737ED9}"/>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6FF01B7-2812-4B4F-A8B7-3D759ABB4979}"/>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BC721A6-4E10-43BE-A8C3-74626A223DEF}"/>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5AA83C9-051A-4090-8AF2-43E6F9A4899C}"/>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4B4B348-B149-43C7-9F87-E060417E121F}"/>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D3A26DB-9BE8-4272-9FAB-DF068650C7F4}"/>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EA02B2F2-7D46-4156-A830-E80D2FAA8DA7}"/>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B1FF27F7-9425-49AF-8CE3-914EF444C662}"/>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05D8A32-F1CA-4F97-866F-C1D4FA9973B4}"/>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04ACCAE-3E6C-4681-8265-5E2ABCCEE35B}"/>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25F3108-71B8-4A8C-9DF2-C7189457EB79}"/>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AA1D384-E4D2-4842-B4CC-EB48D66C8CE3}"/>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0F1537E-CB82-4D70-A708-966860476778}"/>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C6404AE-FB08-463F-8D47-EC9568E4FEFC}"/>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FA620683-1AD1-4119-ACF1-785C319F3F4E}"/>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D42A162-3EEF-4BF8-AABA-B006F643751B}"/>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C030ED1-27A6-41E0-9E9C-65D62D117FF2}"/>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C3AB2DA4-0943-4D5D-9510-66B76E8BE122}"/>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57767DFA-1C42-4DC1-92D5-BBB2D90A22F1}"/>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E04EAF57-6840-4607-8B4A-18E0F1E6C569}"/>
            </a:ext>
          </a:extLst>
        </xdr:cNvPr>
        <xdr:cNvCxnSpPr/>
      </xdr:nvCxnSpPr>
      <xdr:spPr>
        <a:xfrm flipV="1">
          <a:off x="9691053" y="9148953"/>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2DA8A563-6B5A-431C-8497-47D375F84DA1}"/>
            </a:ext>
          </a:extLst>
        </xdr:cNvPr>
        <xdr:cNvSpPr txBox="1"/>
      </xdr:nvSpPr>
      <xdr:spPr>
        <a:xfrm>
          <a:off x="9729788" y="10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DBBFF3FF-AD8F-4918-BBE2-009F8945EF49}"/>
            </a:ext>
          </a:extLst>
        </xdr:cNvPr>
        <xdr:cNvCxnSpPr/>
      </xdr:nvCxnSpPr>
      <xdr:spPr>
        <a:xfrm>
          <a:off x="9617075" y="1036243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5F1B1B09-A90E-4257-972D-7E5400F83980}"/>
            </a:ext>
          </a:extLst>
        </xdr:cNvPr>
        <xdr:cNvSpPr txBox="1"/>
      </xdr:nvSpPr>
      <xdr:spPr>
        <a:xfrm>
          <a:off x="9729788" y="893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7BF4D91F-1415-4041-96A2-EB7B251B3B95}"/>
            </a:ext>
          </a:extLst>
        </xdr:cNvPr>
        <xdr:cNvCxnSpPr/>
      </xdr:nvCxnSpPr>
      <xdr:spPr>
        <a:xfrm>
          <a:off x="9617075" y="914895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4A05EE21-7C08-40A9-BFB3-142D3500EFAB}"/>
            </a:ext>
          </a:extLst>
        </xdr:cNvPr>
        <xdr:cNvSpPr txBox="1"/>
      </xdr:nvSpPr>
      <xdr:spPr>
        <a:xfrm>
          <a:off x="9729788" y="9917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87A15BFE-81C6-4795-B02F-6BD6E30A5FE1}"/>
            </a:ext>
          </a:extLst>
        </xdr:cNvPr>
        <xdr:cNvSpPr/>
      </xdr:nvSpPr>
      <xdr:spPr>
        <a:xfrm>
          <a:off x="9655175" y="993902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D803C68B-666E-4E85-8D02-87C44F958F00}"/>
            </a:ext>
          </a:extLst>
        </xdr:cNvPr>
        <xdr:cNvSpPr/>
      </xdr:nvSpPr>
      <xdr:spPr>
        <a:xfrm>
          <a:off x="8874125" y="99748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AF215FED-23F8-4F58-9D0B-59B672C43A71}"/>
            </a:ext>
          </a:extLst>
        </xdr:cNvPr>
        <xdr:cNvSpPr/>
      </xdr:nvSpPr>
      <xdr:spPr>
        <a:xfrm>
          <a:off x="8056563" y="994740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1BE1EE52-7C1C-48E2-A1BD-5EA37917C036}"/>
            </a:ext>
          </a:extLst>
        </xdr:cNvPr>
        <xdr:cNvSpPr/>
      </xdr:nvSpPr>
      <xdr:spPr>
        <a:xfrm>
          <a:off x="7224713" y="998702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F80AEE9B-C6EF-40B0-9DA1-2A30A0AC47B3}"/>
            </a:ext>
          </a:extLst>
        </xdr:cNvPr>
        <xdr:cNvSpPr/>
      </xdr:nvSpPr>
      <xdr:spPr>
        <a:xfrm>
          <a:off x="6407150" y="100129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E81ECE3-956A-4D99-9CF5-7938CDA5C97D}"/>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8AD34DC-F849-44AE-8E0B-068DB6FC003E}"/>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2B7D05D-78C8-4A0D-935F-E8DA3B98F8AA}"/>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773DE51-3053-4C37-AE4D-A680D55E462E}"/>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FC70C18-3723-49AE-AE0D-3DEFE45D252B}"/>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23114</xdr:rowOff>
    </xdr:from>
    <xdr:to>
      <xdr:col>55</xdr:col>
      <xdr:colOff>50800</xdr:colOff>
      <xdr:row>60</xdr:row>
      <xdr:rowOff>124714</xdr:rowOff>
    </xdr:to>
    <xdr:sp macro="" textlink="">
      <xdr:nvSpPr>
        <xdr:cNvPr id="147" name="楕円 146">
          <a:extLst>
            <a:ext uri="{FF2B5EF4-FFF2-40B4-BE49-F238E27FC236}">
              <a16:creationId xmlns:a16="http://schemas.microsoft.com/office/drawing/2014/main" id="{530FD97C-CAB9-4E78-A0EC-043D956A43DB}"/>
            </a:ext>
          </a:extLst>
        </xdr:cNvPr>
        <xdr:cNvSpPr/>
      </xdr:nvSpPr>
      <xdr:spPr>
        <a:xfrm>
          <a:off x="9655175" y="974813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45991</xdr:rowOff>
    </xdr:from>
    <xdr:ext cx="469744" cy="259045"/>
    <xdr:sp macro="" textlink="">
      <xdr:nvSpPr>
        <xdr:cNvPr id="148" name="【体育館・プール】&#10;一人当たり面積該当値テキスト">
          <a:extLst>
            <a:ext uri="{FF2B5EF4-FFF2-40B4-BE49-F238E27FC236}">
              <a16:creationId xmlns:a16="http://schemas.microsoft.com/office/drawing/2014/main" id="{091A7DF1-C3D0-4500-98FD-C911C25F9C1A}"/>
            </a:ext>
          </a:extLst>
        </xdr:cNvPr>
        <xdr:cNvSpPr txBox="1"/>
      </xdr:nvSpPr>
      <xdr:spPr>
        <a:xfrm>
          <a:off x="9729788" y="960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45212</xdr:rowOff>
    </xdr:from>
    <xdr:to>
      <xdr:col>50</xdr:col>
      <xdr:colOff>165100</xdr:colOff>
      <xdr:row>60</xdr:row>
      <xdr:rowOff>146812</xdr:rowOff>
    </xdr:to>
    <xdr:sp macro="" textlink="">
      <xdr:nvSpPr>
        <xdr:cNvPr id="149" name="楕円 148">
          <a:extLst>
            <a:ext uri="{FF2B5EF4-FFF2-40B4-BE49-F238E27FC236}">
              <a16:creationId xmlns:a16="http://schemas.microsoft.com/office/drawing/2014/main" id="{55B57535-9FAF-4FEF-A97C-8A46907BD522}"/>
            </a:ext>
          </a:extLst>
        </xdr:cNvPr>
        <xdr:cNvSpPr/>
      </xdr:nvSpPr>
      <xdr:spPr>
        <a:xfrm>
          <a:off x="8874125" y="97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73914</xdr:rowOff>
    </xdr:from>
    <xdr:to>
      <xdr:col>55</xdr:col>
      <xdr:colOff>0</xdr:colOff>
      <xdr:row>60</xdr:row>
      <xdr:rowOff>96012</xdr:rowOff>
    </xdr:to>
    <xdr:cxnSp macro="">
      <xdr:nvCxnSpPr>
        <xdr:cNvPr id="150" name="直線コネクタ 149">
          <a:extLst>
            <a:ext uri="{FF2B5EF4-FFF2-40B4-BE49-F238E27FC236}">
              <a16:creationId xmlns:a16="http://schemas.microsoft.com/office/drawing/2014/main" id="{C3A70838-5032-4D63-B37B-8860ED22D102}"/>
            </a:ext>
          </a:extLst>
        </xdr:cNvPr>
        <xdr:cNvCxnSpPr/>
      </xdr:nvCxnSpPr>
      <xdr:spPr>
        <a:xfrm flipV="1">
          <a:off x="8924925" y="9798939"/>
          <a:ext cx="766763"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65024</xdr:rowOff>
    </xdr:from>
    <xdr:to>
      <xdr:col>46</xdr:col>
      <xdr:colOff>38100</xdr:colOff>
      <xdr:row>60</xdr:row>
      <xdr:rowOff>166624</xdr:rowOff>
    </xdr:to>
    <xdr:sp macro="" textlink="">
      <xdr:nvSpPr>
        <xdr:cNvPr id="151" name="楕円 150">
          <a:extLst>
            <a:ext uri="{FF2B5EF4-FFF2-40B4-BE49-F238E27FC236}">
              <a16:creationId xmlns:a16="http://schemas.microsoft.com/office/drawing/2014/main" id="{E3797C2A-B8B8-4A81-86E5-3E57AB81A252}"/>
            </a:ext>
          </a:extLst>
        </xdr:cNvPr>
        <xdr:cNvSpPr/>
      </xdr:nvSpPr>
      <xdr:spPr>
        <a:xfrm>
          <a:off x="8056563" y="9790049"/>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96012</xdr:rowOff>
    </xdr:from>
    <xdr:to>
      <xdr:col>50</xdr:col>
      <xdr:colOff>114300</xdr:colOff>
      <xdr:row>60</xdr:row>
      <xdr:rowOff>115824</xdr:rowOff>
    </xdr:to>
    <xdr:cxnSp macro="">
      <xdr:nvCxnSpPr>
        <xdr:cNvPr id="152" name="直線コネクタ 151">
          <a:extLst>
            <a:ext uri="{FF2B5EF4-FFF2-40B4-BE49-F238E27FC236}">
              <a16:creationId xmlns:a16="http://schemas.microsoft.com/office/drawing/2014/main" id="{5E0478CC-18CE-4DEC-B44E-0BA15A7F00CA}"/>
            </a:ext>
          </a:extLst>
        </xdr:cNvPr>
        <xdr:cNvCxnSpPr/>
      </xdr:nvCxnSpPr>
      <xdr:spPr>
        <a:xfrm flipV="1">
          <a:off x="8107363" y="9821037"/>
          <a:ext cx="817562"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82550</xdr:rowOff>
    </xdr:from>
    <xdr:to>
      <xdr:col>41</xdr:col>
      <xdr:colOff>101600</xdr:colOff>
      <xdr:row>61</xdr:row>
      <xdr:rowOff>12700</xdr:rowOff>
    </xdr:to>
    <xdr:sp macro="" textlink="">
      <xdr:nvSpPr>
        <xdr:cNvPr id="153" name="楕円 152">
          <a:extLst>
            <a:ext uri="{FF2B5EF4-FFF2-40B4-BE49-F238E27FC236}">
              <a16:creationId xmlns:a16="http://schemas.microsoft.com/office/drawing/2014/main" id="{E43B13F3-2511-4F12-A7EA-FDF17C18834C}"/>
            </a:ext>
          </a:extLst>
        </xdr:cNvPr>
        <xdr:cNvSpPr/>
      </xdr:nvSpPr>
      <xdr:spPr>
        <a:xfrm>
          <a:off x="7224713" y="9807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115824</xdr:rowOff>
    </xdr:from>
    <xdr:to>
      <xdr:col>45</xdr:col>
      <xdr:colOff>177800</xdr:colOff>
      <xdr:row>60</xdr:row>
      <xdr:rowOff>133350</xdr:rowOff>
    </xdr:to>
    <xdr:cxnSp macro="">
      <xdr:nvCxnSpPr>
        <xdr:cNvPr id="154" name="直線コネクタ 153">
          <a:extLst>
            <a:ext uri="{FF2B5EF4-FFF2-40B4-BE49-F238E27FC236}">
              <a16:creationId xmlns:a16="http://schemas.microsoft.com/office/drawing/2014/main" id="{0538B0B0-0D3E-4E50-B883-1B30F5A3F88C}"/>
            </a:ext>
          </a:extLst>
        </xdr:cNvPr>
        <xdr:cNvCxnSpPr/>
      </xdr:nvCxnSpPr>
      <xdr:spPr>
        <a:xfrm flipV="1">
          <a:off x="7275513" y="9840849"/>
          <a:ext cx="8318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103124</xdr:rowOff>
    </xdr:from>
    <xdr:to>
      <xdr:col>36</xdr:col>
      <xdr:colOff>165100</xdr:colOff>
      <xdr:row>61</xdr:row>
      <xdr:rowOff>33274</xdr:rowOff>
    </xdr:to>
    <xdr:sp macro="" textlink="">
      <xdr:nvSpPr>
        <xdr:cNvPr id="155" name="楕円 154">
          <a:extLst>
            <a:ext uri="{FF2B5EF4-FFF2-40B4-BE49-F238E27FC236}">
              <a16:creationId xmlns:a16="http://schemas.microsoft.com/office/drawing/2014/main" id="{48EC2D88-D0B0-49AA-99D4-83962A82D1EC}"/>
            </a:ext>
          </a:extLst>
        </xdr:cNvPr>
        <xdr:cNvSpPr/>
      </xdr:nvSpPr>
      <xdr:spPr>
        <a:xfrm>
          <a:off x="6407150" y="98281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133350</xdr:rowOff>
    </xdr:from>
    <xdr:to>
      <xdr:col>41</xdr:col>
      <xdr:colOff>50800</xdr:colOff>
      <xdr:row>60</xdr:row>
      <xdr:rowOff>153924</xdr:rowOff>
    </xdr:to>
    <xdr:cxnSp macro="">
      <xdr:nvCxnSpPr>
        <xdr:cNvPr id="156" name="直線コネクタ 155">
          <a:extLst>
            <a:ext uri="{FF2B5EF4-FFF2-40B4-BE49-F238E27FC236}">
              <a16:creationId xmlns:a16="http://schemas.microsoft.com/office/drawing/2014/main" id="{8901A432-4DAE-4EE5-A1FA-39795123EC0B}"/>
            </a:ext>
          </a:extLst>
        </xdr:cNvPr>
        <xdr:cNvCxnSpPr/>
      </xdr:nvCxnSpPr>
      <xdr:spPr>
        <a:xfrm flipV="1">
          <a:off x="6457950" y="9858375"/>
          <a:ext cx="817563"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58BF661D-6DA4-474F-89C8-86C633E07AEE}"/>
            </a:ext>
          </a:extLst>
        </xdr:cNvPr>
        <xdr:cNvSpPr txBox="1"/>
      </xdr:nvSpPr>
      <xdr:spPr>
        <a:xfrm>
          <a:off x="8691640" y="1005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158" name="n_2aveValue【体育館・プール】&#10;一人当たり面積">
          <a:extLst>
            <a:ext uri="{FF2B5EF4-FFF2-40B4-BE49-F238E27FC236}">
              <a16:creationId xmlns:a16="http://schemas.microsoft.com/office/drawing/2014/main" id="{23B6BBA1-D2C6-4F1B-8B85-5F934CEDEE3F}"/>
            </a:ext>
          </a:extLst>
        </xdr:cNvPr>
        <xdr:cNvSpPr txBox="1"/>
      </xdr:nvSpPr>
      <xdr:spPr>
        <a:xfrm>
          <a:off x="7886777" y="100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159" name="n_3aveValue【体育館・プール】&#10;一人当たり面積">
          <a:extLst>
            <a:ext uri="{FF2B5EF4-FFF2-40B4-BE49-F238E27FC236}">
              <a16:creationId xmlns:a16="http://schemas.microsoft.com/office/drawing/2014/main" id="{DE856D7D-C70F-44CA-A332-4FB26AAFCEE4}"/>
            </a:ext>
          </a:extLst>
        </xdr:cNvPr>
        <xdr:cNvSpPr txBox="1"/>
      </xdr:nvSpPr>
      <xdr:spPr>
        <a:xfrm>
          <a:off x="7054927" y="100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160" name="n_4aveValue【体育館・プール】&#10;一人当たり面積">
          <a:extLst>
            <a:ext uri="{FF2B5EF4-FFF2-40B4-BE49-F238E27FC236}">
              <a16:creationId xmlns:a16="http://schemas.microsoft.com/office/drawing/2014/main" id="{D6FA93E8-19CF-44FE-B270-BB314420A7A6}"/>
            </a:ext>
          </a:extLst>
        </xdr:cNvPr>
        <xdr:cNvSpPr txBox="1"/>
      </xdr:nvSpPr>
      <xdr:spPr>
        <a:xfrm>
          <a:off x="6237365"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163339</xdr:rowOff>
    </xdr:from>
    <xdr:ext cx="469744" cy="259045"/>
    <xdr:sp macro="" textlink="">
      <xdr:nvSpPr>
        <xdr:cNvPr id="161" name="n_1mainValue【体育館・プール】&#10;一人当たり面積">
          <a:extLst>
            <a:ext uri="{FF2B5EF4-FFF2-40B4-BE49-F238E27FC236}">
              <a16:creationId xmlns:a16="http://schemas.microsoft.com/office/drawing/2014/main" id="{4FBD980D-BFEC-47E7-A437-BF11055228D7}"/>
            </a:ext>
          </a:extLst>
        </xdr:cNvPr>
        <xdr:cNvSpPr txBox="1"/>
      </xdr:nvSpPr>
      <xdr:spPr>
        <a:xfrm>
          <a:off x="8691640" y="95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11701</xdr:rowOff>
    </xdr:from>
    <xdr:ext cx="469744" cy="259045"/>
    <xdr:sp macro="" textlink="">
      <xdr:nvSpPr>
        <xdr:cNvPr id="162" name="n_2mainValue【体育館・プール】&#10;一人当たり面積">
          <a:extLst>
            <a:ext uri="{FF2B5EF4-FFF2-40B4-BE49-F238E27FC236}">
              <a16:creationId xmlns:a16="http://schemas.microsoft.com/office/drawing/2014/main" id="{E6D97F9D-BEF3-498D-9D9C-E1594C941392}"/>
            </a:ext>
          </a:extLst>
        </xdr:cNvPr>
        <xdr:cNvSpPr txBox="1"/>
      </xdr:nvSpPr>
      <xdr:spPr>
        <a:xfrm>
          <a:off x="7886777" y="95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29227</xdr:rowOff>
    </xdr:from>
    <xdr:ext cx="469744" cy="259045"/>
    <xdr:sp macro="" textlink="">
      <xdr:nvSpPr>
        <xdr:cNvPr id="163" name="n_3mainValue【体育館・プール】&#10;一人当たり面積">
          <a:extLst>
            <a:ext uri="{FF2B5EF4-FFF2-40B4-BE49-F238E27FC236}">
              <a16:creationId xmlns:a16="http://schemas.microsoft.com/office/drawing/2014/main" id="{37A7A5BD-92D5-416A-92AB-F38C331EF9F2}"/>
            </a:ext>
          </a:extLst>
        </xdr:cNvPr>
        <xdr:cNvSpPr txBox="1"/>
      </xdr:nvSpPr>
      <xdr:spPr>
        <a:xfrm>
          <a:off x="70549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49801</xdr:rowOff>
    </xdr:from>
    <xdr:ext cx="469744" cy="259045"/>
    <xdr:sp macro="" textlink="">
      <xdr:nvSpPr>
        <xdr:cNvPr id="164" name="n_4mainValue【体育館・プール】&#10;一人当たり面積">
          <a:extLst>
            <a:ext uri="{FF2B5EF4-FFF2-40B4-BE49-F238E27FC236}">
              <a16:creationId xmlns:a16="http://schemas.microsoft.com/office/drawing/2014/main" id="{C763FD45-674C-4BBA-B8CD-A375753CDFD2}"/>
            </a:ext>
          </a:extLst>
        </xdr:cNvPr>
        <xdr:cNvSpPr txBox="1"/>
      </xdr:nvSpPr>
      <xdr:spPr>
        <a:xfrm>
          <a:off x="6237365" y="96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BA0F9E7-3EC4-41A3-A60B-F095BB6F8D7C}"/>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BE7336D7-90BC-4201-B203-6E49746883D8}"/>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E1115232-044A-4113-A96B-8229B42F5501}"/>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D9CAAA3A-E048-468E-B5BF-5A7AA8D3D521}"/>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8C0803B9-7953-4EB2-A700-2615C518575E}"/>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C94C295C-4A70-44AC-B9FA-59C992DD037B}"/>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B31DF71-E05E-44A0-8256-29581E58A9F2}"/>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7AD592B-F530-4337-8265-6716A4CAE895}"/>
            </a:ext>
          </a:extLst>
        </xdr:cNvPr>
        <xdr:cNvSpPr/>
      </xdr:nvSpPr>
      <xdr:spPr>
        <a:xfrm>
          <a:off x="70485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9FEA4AF3-ED26-4016-988C-8CE79C7A4674}"/>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FD58EF84-0863-4C40-ACAB-34A1E94974C2}"/>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A2798A6E-2BCB-436E-8C39-538ABC18C6C9}"/>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E41A2030-E6AC-4B4C-A3E5-1436CFA33086}"/>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F3262F68-6EAE-4E68-9B5E-B9082B6A5DB7}"/>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238B9475-A010-4BAC-8874-18219F8E981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E24D2116-F141-456F-A9C7-11823FF7C258}"/>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151536F1-350A-448E-864D-6A17D1E67249}"/>
            </a:ext>
          </a:extLst>
        </xdr:cNvPr>
        <xdr:cNvSpPr/>
      </xdr:nvSpPr>
      <xdr:spPr>
        <a:xfrm>
          <a:off x="6118225" y="122491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A5B26CA9-7D06-4D3C-96B6-B705DBACE35D}"/>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1382EC0A-E33E-471D-B6F4-A6481390F0A1}"/>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EBEF4676-5532-41B4-B2E7-AEF0ACD7BE26}"/>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246FBAD2-28AA-4615-A316-683271B52508}"/>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14B48640-720B-47A6-BC32-F7114C3D0403}"/>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D7EE3868-731A-49AE-9B14-5E6199D070E1}"/>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FF6CF341-CDFC-4034-8C01-5FC4A67DFC8D}"/>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1EE0DA13-00BF-4A8F-A8D4-7F05703DC366}"/>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8A00FCA9-E505-444B-B5E8-AA9F796D925B}"/>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0C187B74-7CB4-4F50-8483-6D052E9672EC}"/>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9C510984-291D-4432-A244-A07E00DE58C4}"/>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836BA924-8049-4512-B450-E61991F48A39}"/>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08025808-1A91-4CC8-A18F-337B5CA5391F}"/>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AE45E4EE-CB0D-48CB-AA8F-E53CD7A227C3}"/>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28EB1D68-AF50-42FF-936D-918FFB91BC9F}"/>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80295652-33AA-4CEC-9B39-29417AD4B8AF}"/>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5464A6C8-7D23-4317-A986-D25D3D67510F}"/>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B13973AC-CC71-49C7-B720-9455994396B6}"/>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C11BFA59-DA78-477E-BF0D-12A380DE2C0B}"/>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EC6E9DCB-A04F-43F7-B69E-E97A3C3FFB3E}"/>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99469207-0EEF-4E7F-BB0E-FC82FD50FEA7}"/>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F9DDB714-647D-4A26-9740-221922C38FA4}"/>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0ED5874C-32C2-48FD-8097-DFB61809E389}"/>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2CB419B6-A6D5-4B86-B269-72D07F67BC9E}"/>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5" name="正方形/長方形 204">
          <a:extLst>
            <a:ext uri="{FF2B5EF4-FFF2-40B4-BE49-F238E27FC236}">
              <a16:creationId xmlns:a16="http://schemas.microsoft.com/office/drawing/2014/main" id="{17745993-9CFD-4C31-B17D-9DE1E146EB6D}"/>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6" name="正方形/長方形 205">
          <a:extLst>
            <a:ext uri="{FF2B5EF4-FFF2-40B4-BE49-F238E27FC236}">
              <a16:creationId xmlns:a16="http://schemas.microsoft.com/office/drawing/2014/main" id="{300EB48E-D2B2-49EE-9BA2-51960AD030A8}"/>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7" name="正方形/長方形 206">
          <a:extLst>
            <a:ext uri="{FF2B5EF4-FFF2-40B4-BE49-F238E27FC236}">
              <a16:creationId xmlns:a16="http://schemas.microsoft.com/office/drawing/2014/main" id="{336E1ED6-7FD6-4E3C-8C25-41D74052CA6F}"/>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8" name="正方形/長方形 207">
          <a:extLst>
            <a:ext uri="{FF2B5EF4-FFF2-40B4-BE49-F238E27FC236}">
              <a16:creationId xmlns:a16="http://schemas.microsoft.com/office/drawing/2014/main" id="{62908FF6-14EC-477E-945C-B1AA93CF9982}"/>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9" name="正方形/長方形 208">
          <a:extLst>
            <a:ext uri="{FF2B5EF4-FFF2-40B4-BE49-F238E27FC236}">
              <a16:creationId xmlns:a16="http://schemas.microsoft.com/office/drawing/2014/main" id="{1D6EE72A-F152-44E9-BFB0-B9FCFD5C7889}"/>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0" name="正方形/長方形 209">
          <a:extLst>
            <a:ext uri="{FF2B5EF4-FFF2-40B4-BE49-F238E27FC236}">
              <a16:creationId xmlns:a16="http://schemas.microsoft.com/office/drawing/2014/main" id="{EF62B693-6ACB-46F6-85E8-70D00FDE24BE}"/>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1" name="正方形/長方形 210">
          <a:extLst>
            <a:ext uri="{FF2B5EF4-FFF2-40B4-BE49-F238E27FC236}">
              <a16:creationId xmlns:a16="http://schemas.microsoft.com/office/drawing/2014/main" id="{2519E87B-80FA-4C3C-BD37-EE7DAD28B408}"/>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2" name="正方形/長方形 211">
          <a:extLst>
            <a:ext uri="{FF2B5EF4-FFF2-40B4-BE49-F238E27FC236}">
              <a16:creationId xmlns:a16="http://schemas.microsoft.com/office/drawing/2014/main" id="{BDCE5253-E988-40B5-83BE-36E487E3C9EA}"/>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3" name="正方形/長方形 212">
          <a:extLst>
            <a:ext uri="{FF2B5EF4-FFF2-40B4-BE49-F238E27FC236}">
              <a16:creationId xmlns:a16="http://schemas.microsoft.com/office/drawing/2014/main" id="{979A58A1-AE6A-4017-A7BD-720AFD5B74EF}"/>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4" name="正方形/長方形 213">
          <a:extLst>
            <a:ext uri="{FF2B5EF4-FFF2-40B4-BE49-F238E27FC236}">
              <a16:creationId xmlns:a16="http://schemas.microsoft.com/office/drawing/2014/main" id="{B9BF260F-4C49-481A-9A80-59B11B7AD851}"/>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5" name="正方形/長方形 214">
          <a:extLst>
            <a:ext uri="{FF2B5EF4-FFF2-40B4-BE49-F238E27FC236}">
              <a16:creationId xmlns:a16="http://schemas.microsoft.com/office/drawing/2014/main" id="{DB195901-D5DF-4661-9101-A533BDD4917D}"/>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6" name="正方形/長方形 215">
          <a:extLst>
            <a:ext uri="{FF2B5EF4-FFF2-40B4-BE49-F238E27FC236}">
              <a16:creationId xmlns:a16="http://schemas.microsoft.com/office/drawing/2014/main" id="{D0406705-3049-47D2-997A-E1363F74CA39}"/>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7" name="正方形/長方形 216">
          <a:extLst>
            <a:ext uri="{FF2B5EF4-FFF2-40B4-BE49-F238E27FC236}">
              <a16:creationId xmlns:a16="http://schemas.microsoft.com/office/drawing/2014/main" id="{3F30EA22-7055-4032-90B9-7772AFB50326}"/>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8" name="正方形/長方形 217">
          <a:extLst>
            <a:ext uri="{FF2B5EF4-FFF2-40B4-BE49-F238E27FC236}">
              <a16:creationId xmlns:a16="http://schemas.microsoft.com/office/drawing/2014/main" id="{C5B8AD78-6E6E-4930-9110-1DAE9738D7D1}"/>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9" name="正方形/長方形 218">
          <a:extLst>
            <a:ext uri="{FF2B5EF4-FFF2-40B4-BE49-F238E27FC236}">
              <a16:creationId xmlns:a16="http://schemas.microsoft.com/office/drawing/2014/main" id="{7BFAFBA6-DBE2-4674-8BD0-87E33042D7A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正方形/長方形 219">
          <a:extLst>
            <a:ext uri="{FF2B5EF4-FFF2-40B4-BE49-F238E27FC236}">
              <a16:creationId xmlns:a16="http://schemas.microsoft.com/office/drawing/2014/main" id="{230CF77D-298C-4C25-8ED4-106AA4FE75E7}"/>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1" name="テキスト ボックス 220">
          <a:extLst>
            <a:ext uri="{FF2B5EF4-FFF2-40B4-BE49-F238E27FC236}">
              <a16:creationId xmlns:a16="http://schemas.microsoft.com/office/drawing/2014/main" id="{ACCD7BA8-F5F1-424C-BF3B-F3686BCBFB6A}"/>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2" name="直線コネクタ 221">
          <a:extLst>
            <a:ext uri="{FF2B5EF4-FFF2-40B4-BE49-F238E27FC236}">
              <a16:creationId xmlns:a16="http://schemas.microsoft.com/office/drawing/2014/main" id="{C9E6E019-E534-4970-8133-97EDC2B71C65}"/>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3" name="テキスト ボックス 222">
          <a:extLst>
            <a:ext uri="{FF2B5EF4-FFF2-40B4-BE49-F238E27FC236}">
              <a16:creationId xmlns:a16="http://schemas.microsoft.com/office/drawing/2014/main" id="{F68EA0B5-1FC6-4022-9FBC-71F62F127E06}"/>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4" name="直線コネクタ 223">
          <a:extLst>
            <a:ext uri="{FF2B5EF4-FFF2-40B4-BE49-F238E27FC236}">
              <a16:creationId xmlns:a16="http://schemas.microsoft.com/office/drawing/2014/main" id="{F9A0A57F-0621-4FBA-BE52-19C75EF5CDE2}"/>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5" name="テキスト ボックス 224">
          <a:extLst>
            <a:ext uri="{FF2B5EF4-FFF2-40B4-BE49-F238E27FC236}">
              <a16:creationId xmlns:a16="http://schemas.microsoft.com/office/drawing/2014/main" id="{6976667A-8A89-4063-AF4F-F00E98B436F7}"/>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6" name="直線コネクタ 225">
          <a:extLst>
            <a:ext uri="{FF2B5EF4-FFF2-40B4-BE49-F238E27FC236}">
              <a16:creationId xmlns:a16="http://schemas.microsoft.com/office/drawing/2014/main" id="{42C2D07C-DA2F-4436-917B-BB9C0394EE5F}"/>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7" name="テキスト ボックス 226">
          <a:extLst>
            <a:ext uri="{FF2B5EF4-FFF2-40B4-BE49-F238E27FC236}">
              <a16:creationId xmlns:a16="http://schemas.microsoft.com/office/drawing/2014/main" id="{A790F2BD-CA2D-4315-A88C-F8C44AD080AF}"/>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8" name="直線コネクタ 227">
          <a:extLst>
            <a:ext uri="{FF2B5EF4-FFF2-40B4-BE49-F238E27FC236}">
              <a16:creationId xmlns:a16="http://schemas.microsoft.com/office/drawing/2014/main" id="{CEF62AA4-A3F5-422F-9AEB-AA3A2B52DD9E}"/>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9" name="テキスト ボックス 228">
          <a:extLst>
            <a:ext uri="{FF2B5EF4-FFF2-40B4-BE49-F238E27FC236}">
              <a16:creationId xmlns:a16="http://schemas.microsoft.com/office/drawing/2014/main" id="{46EEB872-C327-4074-B15B-7F1752FF153A}"/>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0" name="直線コネクタ 229">
          <a:extLst>
            <a:ext uri="{FF2B5EF4-FFF2-40B4-BE49-F238E27FC236}">
              <a16:creationId xmlns:a16="http://schemas.microsoft.com/office/drawing/2014/main" id="{ECE0C5D6-369C-4772-ADB7-F885046FA225}"/>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1" name="テキスト ボックス 230">
          <a:extLst>
            <a:ext uri="{FF2B5EF4-FFF2-40B4-BE49-F238E27FC236}">
              <a16:creationId xmlns:a16="http://schemas.microsoft.com/office/drawing/2014/main" id="{3514FB93-1F0E-4992-83F2-45741203225B}"/>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2" name="直線コネクタ 231">
          <a:extLst>
            <a:ext uri="{FF2B5EF4-FFF2-40B4-BE49-F238E27FC236}">
              <a16:creationId xmlns:a16="http://schemas.microsoft.com/office/drawing/2014/main" id="{D3054873-C753-43A6-871D-0177720C484F}"/>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3" name="テキスト ボックス 232">
          <a:extLst>
            <a:ext uri="{FF2B5EF4-FFF2-40B4-BE49-F238E27FC236}">
              <a16:creationId xmlns:a16="http://schemas.microsoft.com/office/drawing/2014/main" id="{131EAA97-BD7E-4892-9C05-563D78DCF0E8}"/>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4" name="直線コネクタ 233">
          <a:extLst>
            <a:ext uri="{FF2B5EF4-FFF2-40B4-BE49-F238E27FC236}">
              <a16:creationId xmlns:a16="http://schemas.microsoft.com/office/drawing/2014/main" id="{EE1587F0-40B6-4799-BB14-0B4E22193CA3}"/>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5" name="テキスト ボックス 234">
          <a:extLst>
            <a:ext uri="{FF2B5EF4-FFF2-40B4-BE49-F238E27FC236}">
              <a16:creationId xmlns:a16="http://schemas.microsoft.com/office/drawing/2014/main" id="{90B64921-1C39-4D2D-83B2-078CB98F1E6D}"/>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374B5E68-DEC0-483F-989D-625FFF98FE81}"/>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4BFF64CA-999E-463D-BB9B-C3CDAEC1B3BD}"/>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238" name="直線コネクタ 237">
          <a:extLst>
            <a:ext uri="{FF2B5EF4-FFF2-40B4-BE49-F238E27FC236}">
              <a16:creationId xmlns:a16="http://schemas.microsoft.com/office/drawing/2014/main" id="{90672270-28AB-45F8-B540-6CD2D65471F1}"/>
            </a:ext>
          </a:extLst>
        </xdr:cNvPr>
        <xdr:cNvCxnSpPr/>
      </xdr:nvCxnSpPr>
      <xdr:spPr>
        <a:xfrm flipV="1">
          <a:off x="15104427" y="9088755"/>
          <a:ext cx="0" cy="1367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239" name="【保健センター・保健所】&#10;有形固定資産減価償却率最小値テキスト">
          <a:extLst>
            <a:ext uri="{FF2B5EF4-FFF2-40B4-BE49-F238E27FC236}">
              <a16:creationId xmlns:a16="http://schemas.microsoft.com/office/drawing/2014/main" id="{9F77D28C-99BE-4FF7-911A-20B6F53564BE}"/>
            </a:ext>
          </a:extLst>
        </xdr:cNvPr>
        <xdr:cNvSpPr txBox="1"/>
      </xdr:nvSpPr>
      <xdr:spPr>
        <a:xfrm>
          <a:off x="15143163" y="1045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240" name="直線コネクタ 239">
          <a:extLst>
            <a:ext uri="{FF2B5EF4-FFF2-40B4-BE49-F238E27FC236}">
              <a16:creationId xmlns:a16="http://schemas.microsoft.com/office/drawing/2014/main" id="{C5419F00-BBDE-4D6F-AC13-514DE30CEFCF}"/>
            </a:ext>
          </a:extLst>
        </xdr:cNvPr>
        <xdr:cNvCxnSpPr/>
      </xdr:nvCxnSpPr>
      <xdr:spPr>
        <a:xfrm>
          <a:off x="15016163" y="1045600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241" name="【保健センター・保健所】&#10;有形固定資産減価償却率最大値テキスト">
          <a:extLst>
            <a:ext uri="{FF2B5EF4-FFF2-40B4-BE49-F238E27FC236}">
              <a16:creationId xmlns:a16="http://schemas.microsoft.com/office/drawing/2014/main" id="{B274F263-EB10-409C-B8FE-E9B1F48F6458}"/>
            </a:ext>
          </a:extLst>
        </xdr:cNvPr>
        <xdr:cNvSpPr txBox="1"/>
      </xdr:nvSpPr>
      <xdr:spPr>
        <a:xfrm>
          <a:off x="15143163" y="8883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242" name="直線コネクタ 241">
          <a:extLst>
            <a:ext uri="{FF2B5EF4-FFF2-40B4-BE49-F238E27FC236}">
              <a16:creationId xmlns:a16="http://schemas.microsoft.com/office/drawing/2014/main" id="{77F6C6C1-9DAE-482D-91E6-684A8582F6E6}"/>
            </a:ext>
          </a:extLst>
        </xdr:cNvPr>
        <xdr:cNvCxnSpPr/>
      </xdr:nvCxnSpPr>
      <xdr:spPr>
        <a:xfrm>
          <a:off x="15016163" y="90887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329D6E25-C437-4DD7-8386-F370A254D2A2}"/>
            </a:ext>
          </a:extLst>
        </xdr:cNvPr>
        <xdr:cNvSpPr txBox="1"/>
      </xdr:nvSpPr>
      <xdr:spPr>
        <a:xfrm>
          <a:off x="15143163" y="9607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244" name="フローチャート: 判断 243">
          <a:extLst>
            <a:ext uri="{FF2B5EF4-FFF2-40B4-BE49-F238E27FC236}">
              <a16:creationId xmlns:a16="http://schemas.microsoft.com/office/drawing/2014/main" id="{CB0834E9-5139-492F-9BEA-2073B495592D}"/>
            </a:ext>
          </a:extLst>
        </xdr:cNvPr>
        <xdr:cNvSpPr/>
      </xdr:nvSpPr>
      <xdr:spPr>
        <a:xfrm>
          <a:off x="15054263" y="974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245" name="フローチャート: 判断 244">
          <a:extLst>
            <a:ext uri="{FF2B5EF4-FFF2-40B4-BE49-F238E27FC236}">
              <a16:creationId xmlns:a16="http://schemas.microsoft.com/office/drawing/2014/main" id="{D8204047-6078-4A97-AB48-D2A01676AD90}"/>
            </a:ext>
          </a:extLst>
        </xdr:cNvPr>
        <xdr:cNvSpPr/>
      </xdr:nvSpPr>
      <xdr:spPr>
        <a:xfrm>
          <a:off x="14273213" y="970334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246" name="フローチャート: 判断 245">
          <a:extLst>
            <a:ext uri="{FF2B5EF4-FFF2-40B4-BE49-F238E27FC236}">
              <a16:creationId xmlns:a16="http://schemas.microsoft.com/office/drawing/2014/main" id="{0B15401D-B39C-4E39-B049-B97128D459E3}"/>
            </a:ext>
          </a:extLst>
        </xdr:cNvPr>
        <xdr:cNvSpPr/>
      </xdr:nvSpPr>
      <xdr:spPr>
        <a:xfrm>
          <a:off x="13455650" y="97000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247" name="フローチャート: 判断 246">
          <a:extLst>
            <a:ext uri="{FF2B5EF4-FFF2-40B4-BE49-F238E27FC236}">
              <a16:creationId xmlns:a16="http://schemas.microsoft.com/office/drawing/2014/main" id="{67DCB2A7-84DB-420B-ABD2-ED452CCF5EBD}"/>
            </a:ext>
          </a:extLst>
        </xdr:cNvPr>
        <xdr:cNvSpPr/>
      </xdr:nvSpPr>
      <xdr:spPr>
        <a:xfrm>
          <a:off x="12638088" y="96837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248" name="フローチャート: 判断 247">
          <a:extLst>
            <a:ext uri="{FF2B5EF4-FFF2-40B4-BE49-F238E27FC236}">
              <a16:creationId xmlns:a16="http://schemas.microsoft.com/office/drawing/2014/main" id="{E7FC012E-8197-487F-BB64-A82F9041151D}"/>
            </a:ext>
          </a:extLst>
        </xdr:cNvPr>
        <xdr:cNvSpPr/>
      </xdr:nvSpPr>
      <xdr:spPr>
        <a:xfrm>
          <a:off x="11806238" y="963313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D024D4-4A1F-4472-8366-41176B0B872C}"/>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78283EB7-7E23-4567-BF5A-D906443429C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7D52995B-4920-4684-942D-17EA7624EBBB}"/>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5DDA9D0F-6B24-4ADB-A1AC-09A3249A4D0E}"/>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4A4C342D-FC80-471B-8173-51640AA10798}"/>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71665</xdr:rowOff>
    </xdr:from>
    <xdr:to>
      <xdr:col>85</xdr:col>
      <xdr:colOff>177800</xdr:colOff>
      <xdr:row>63</xdr:row>
      <xdr:rowOff>1815</xdr:rowOff>
    </xdr:to>
    <xdr:sp macro="" textlink="">
      <xdr:nvSpPr>
        <xdr:cNvPr id="254" name="楕円 253">
          <a:extLst>
            <a:ext uri="{FF2B5EF4-FFF2-40B4-BE49-F238E27FC236}">
              <a16:creationId xmlns:a16="http://schemas.microsoft.com/office/drawing/2014/main" id="{8176345B-1941-4273-B5ED-25AF7162B8C8}"/>
            </a:ext>
          </a:extLst>
        </xdr:cNvPr>
        <xdr:cNvSpPr/>
      </xdr:nvSpPr>
      <xdr:spPr>
        <a:xfrm>
          <a:off x="15054263" y="101205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50092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17561CE5-AA7F-4B3B-B4FC-2448722BBE21}"/>
            </a:ext>
          </a:extLst>
        </xdr:cNvPr>
        <xdr:cNvSpPr txBox="1"/>
      </xdr:nvSpPr>
      <xdr:spPr>
        <a:xfrm>
          <a:off x="15143163" y="100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84727</xdr:rowOff>
    </xdr:from>
    <xdr:to>
      <xdr:col>81</xdr:col>
      <xdr:colOff>101600</xdr:colOff>
      <xdr:row>64</xdr:row>
      <xdr:rowOff>14877</xdr:rowOff>
    </xdr:to>
    <xdr:sp macro="" textlink="">
      <xdr:nvSpPr>
        <xdr:cNvPr id="256" name="楕円 255">
          <a:extLst>
            <a:ext uri="{FF2B5EF4-FFF2-40B4-BE49-F238E27FC236}">
              <a16:creationId xmlns:a16="http://schemas.microsoft.com/office/drawing/2014/main" id="{16E68C76-9DB0-4582-B385-65FAA1B6FAA2}"/>
            </a:ext>
          </a:extLst>
        </xdr:cNvPr>
        <xdr:cNvSpPr/>
      </xdr:nvSpPr>
      <xdr:spPr>
        <a:xfrm>
          <a:off x="14273213" y="102955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122465</xdr:rowOff>
    </xdr:from>
    <xdr:to>
      <xdr:col>85</xdr:col>
      <xdr:colOff>127000</xdr:colOff>
      <xdr:row>63</xdr:row>
      <xdr:rowOff>135527</xdr:rowOff>
    </xdr:to>
    <xdr:cxnSp macro="">
      <xdr:nvCxnSpPr>
        <xdr:cNvPr id="257" name="直線コネクタ 256">
          <a:extLst>
            <a:ext uri="{FF2B5EF4-FFF2-40B4-BE49-F238E27FC236}">
              <a16:creationId xmlns:a16="http://schemas.microsoft.com/office/drawing/2014/main" id="{2332EE0E-5C9B-4AB7-9ADA-C6F8DEC71C8B}"/>
            </a:ext>
          </a:extLst>
        </xdr:cNvPr>
        <xdr:cNvCxnSpPr/>
      </xdr:nvCxnSpPr>
      <xdr:spPr>
        <a:xfrm flipV="1">
          <a:off x="14324013" y="10171340"/>
          <a:ext cx="781050" cy="17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1451</xdr:rowOff>
    </xdr:from>
    <xdr:to>
      <xdr:col>76</xdr:col>
      <xdr:colOff>165100</xdr:colOff>
      <xdr:row>63</xdr:row>
      <xdr:rowOff>103051</xdr:rowOff>
    </xdr:to>
    <xdr:sp macro="" textlink="">
      <xdr:nvSpPr>
        <xdr:cNvPr id="258" name="楕円 257">
          <a:extLst>
            <a:ext uri="{FF2B5EF4-FFF2-40B4-BE49-F238E27FC236}">
              <a16:creationId xmlns:a16="http://schemas.microsoft.com/office/drawing/2014/main" id="{E9E99B81-1F45-455E-AB9F-D7C1E10A7DFD}"/>
            </a:ext>
          </a:extLst>
        </xdr:cNvPr>
        <xdr:cNvSpPr/>
      </xdr:nvSpPr>
      <xdr:spPr>
        <a:xfrm>
          <a:off x="13455650" y="102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52251</xdr:rowOff>
    </xdr:from>
    <xdr:to>
      <xdr:col>81</xdr:col>
      <xdr:colOff>50800</xdr:colOff>
      <xdr:row>63</xdr:row>
      <xdr:rowOff>135527</xdr:rowOff>
    </xdr:to>
    <xdr:cxnSp macro="">
      <xdr:nvCxnSpPr>
        <xdr:cNvPr id="259" name="直線コネクタ 258">
          <a:extLst>
            <a:ext uri="{FF2B5EF4-FFF2-40B4-BE49-F238E27FC236}">
              <a16:creationId xmlns:a16="http://schemas.microsoft.com/office/drawing/2014/main" id="{7B60C0D7-62DD-47BB-B7B3-84154B68773C}"/>
            </a:ext>
          </a:extLst>
        </xdr:cNvPr>
        <xdr:cNvCxnSpPr/>
      </xdr:nvCxnSpPr>
      <xdr:spPr>
        <a:xfrm>
          <a:off x="13506450" y="10263051"/>
          <a:ext cx="817563"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145143</xdr:rowOff>
    </xdr:from>
    <xdr:to>
      <xdr:col>72</xdr:col>
      <xdr:colOff>38100</xdr:colOff>
      <xdr:row>63</xdr:row>
      <xdr:rowOff>75293</xdr:rowOff>
    </xdr:to>
    <xdr:sp macro="" textlink="">
      <xdr:nvSpPr>
        <xdr:cNvPr id="260" name="楕円 259">
          <a:extLst>
            <a:ext uri="{FF2B5EF4-FFF2-40B4-BE49-F238E27FC236}">
              <a16:creationId xmlns:a16="http://schemas.microsoft.com/office/drawing/2014/main" id="{4068B8AB-5E00-4E4D-A51E-6CBB2418B7D0}"/>
            </a:ext>
          </a:extLst>
        </xdr:cNvPr>
        <xdr:cNvSpPr/>
      </xdr:nvSpPr>
      <xdr:spPr>
        <a:xfrm>
          <a:off x="12638088" y="101940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24493</xdr:rowOff>
    </xdr:from>
    <xdr:to>
      <xdr:col>76</xdr:col>
      <xdr:colOff>114300</xdr:colOff>
      <xdr:row>63</xdr:row>
      <xdr:rowOff>52251</xdr:rowOff>
    </xdr:to>
    <xdr:cxnSp macro="">
      <xdr:nvCxnSpPr>
        <xdr:cNvPr id="261" name="直線コネクタ 260">
          <a:extLst>
            <a:ext uri="{FF2B5EF4-FFF2-40B4-BE49-F238E27FC236}">
              <a16:creationId xmlns:a16="http://schemas.microsoft.com/office/drawing/2014/main" id="{35D1AEC1-5301-4F22-BEC7-8EB404515DA6}"/>
            </a:ext>
          </a:extLst>
        </xdr:cNvPr>
        <xdr:cNvCxnSpPr/>
      </xdr:nvCxnSpPr>
      <xdr:spPr>
        <a:xfrm>
          <a:off x="12688888" y="10235293"/>
          <a:ext cx="817562"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117384</xdr:rowOff>
    </xdr:from>
    <xdr:to>
      <xdr:col>67</xdr:col>
      <xdr:colOff>101600</xdr:colOff>
      <xdr:row>63</xdr:row>
      <xdr:rowOff>47534</xdr:rowOff>
    </xdr:to>
    <xdr:sp macro="" textlink="">
      <xdr:nvSpPr>
        <xdr:cNvPr id="262" name="楕円 261">
          <a:extLst>
            <a:ext uri="{FF2B5EF4-FFF2-40B4-BE49-F238E27FC236}">
              <a16:creationId xmlns:a16="http://schemas.microsoft.com/office/drawing/2014/main" id="{4F09314A-AB6E-4046-AA95-19B8E19B97C6}"/>
            </a:ext>
          </a:extLst>
        </xdr:cNvPr>
        <xdr:cNvSpPr/>
      </xdr:nvSpPr>
      <xdr:spPr>
        <a:xfrm>
          <a:off x="11806238" y="1016625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168184</xdr:rowOff>
    </xdr:from>
    <xdr:to>
      <xdr:col>71</xdr:col>
      <xdr:colOff>177800</xdr:colOff>
      <xdr:row>63</xdr:row>
      <xdr:rowOff>24493</xdr:rowOff>
    </xdr:to>
    <xdr:cxnSp macro="">
      <xdr:nvCxnSpPr>
        <xdr:cNvPr id="263" name="直線コネクタ 262">
          <a:extLst>
            <a:ext uri="{FF2B5EF4-FFF2-40B4-BE49-F238E27FC236}">
              <a16:creationId xmlns:a16="http://schemas.microsoft.com/office/drawing/2014/main" id="{C369D2DE-6ECE-4588-AE0A-0D96C80E139C}"/>
            </a:ext>
          </a:extLst>
        </xdr:cNvPr>
        <xdr:cNvCxnSpPr/>
      </xdr:nvCxnSpPr>
      <xdr:spPr>
        <a:xfrm>
          <a:off x="11857038" y="10212296"/>
          <a:ext cx="83185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68B5D364-86FC-4590-B9D9-9709E44FDD7D}"/>
            </a:ext>
          </a:extLst>
        </xdr:cNvPr>
        <xdr:cNvSpPr txBox="1"/>
      </xdr:nvSpPr>
      <xdr:spPr>
        <a:xfrm>
          <a:off x="14123044" y="948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154F7554-0230-40C3-B7B7-BDFE14E3ACDD}"/>
            </a:ext>
          </a:extLst>
        </xdr:cNvPr>
        <xdr:cNvSpPr txBox="1"/>
      </xdr:nvSpPr>
      <xdr:spPr>
        <a:xfrm>
          <a:off x="13318182" y="948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D2D2B3DB-1748-44F9-8047-186C7D19CFEF}"/>
            </a:ext>
          </a:extLst>
        </xdr:cNvPr>
        <xdr:cNvSpPr txBox="1"/>
      </xdr:nvSpPr>
      <xdr:spPr>
        <a:xfrm>
          <a:off x="12500619"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245261C1-6EB7-4857-8C15-FADD3E8D76CC}"/>
            </a:ext>
          </a:extLst>
        </xdr:cNvPr>
        <xdr:cNvSpPr txBox="1"/>
      </xdr:nvSpPr>
      <xdr:spPr>
        <a:xfrm>
          <a:off x="11668769" y="941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6004</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F859A5E3-8498-4449-B47A-53E54B68BFCF}"/>
            </a:ext>
          </a:extLst>
        </xdr:cNvPr>
        <xdr:cNvSpPr txBox="1"/>
      </xdr:nvSpPr>
      <xdr:spPr>
        <a:xfrm>
          <a:off x="14123044" y="103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94178</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B86ABD16-5E46-4A4F-A70B-655007CCD920}"/>
            </a:ext>
          </a:extLst>
        </xdr:cNvPr>
        <xdr:cNvSpPr txBox="1"/>
      </xdr:nvSpPr>
      <xdr:spPr>
        <a:xfrm>
          <a:off x="13318182" y="1030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66420</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E1841790-6BBD-44C6-977D-F5F2511F17BB}"/>
            </a:ext>
          </a:extLst>
        </xdr:cNvPr>
        <xdr:cNvSpPr txBox="1"/>
      </xdr:nvSpPr>
      <xdr:spPr>
        <a:xfrm>
          <a:off x="12500619" y="1027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38661</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F36AE4DB-A9F3-4885-83B9-79BD66F59D25}"/>
            </a:ext>
          </a:extLst>
        </xdr:cNvPr>
        <xdr:cNvSpPr txBox="1"/>
      </xdr:nvSpPr>
      <xdr:spPr>
        <a:xfrm>
          <a:off x="11668769" y="1024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85A52DBE-026D-44E9-AA19-128E359D062F}"/>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0A35462B-C30B-4AC3-A5E0-33529614B40B}"/>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E32FAC85-7564-4E4C-808D-F4BE2DF9AB1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A077B450-C529-48C5-959A-0E47C0692CBA}"/>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0B628E7E-46F9-45C9-BB0C-0A57D528A954}"/>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722BDDFC-B38A-4F34-AB61-96CD35FE101E}"/>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ED3500B4-6381-40A8-A79D-C8919DCE3EBD}"/>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C0D4DE26-1695-44D1-B621-7B832999F25C}"/>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0FFBE0AB-6C8C-4C2B-89A8-64E47817BA12}"/>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796F4A0E-2AD7-445D-9462-16DFFB192875}"/>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82" name="直線コネクタ 281">
          <a:extLst>
            <a:ext uri="{FF2B5EF4-FFF2-40B4-BE49-F238E27FC236}">
              <a16:creationId xmlns:a16="http://schemas.microsoft.com/office/drawing/2014/main" id="{C86D1BF2-872B-4ECE-BAEA-3040B75E6B6C}"/>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3" name="テキスト ボックス 282">
          <a:extLst>
            <a:ext uri="{FF2B5EF4-FFF2-40B4-BE49-F238E27FC236}">
              <a16:creationId xmlns:a16="http://schemas.microsoft.com/office/drawing/2014/main" id="{962E24DA-559C-4DCB-A14E-1754A17492A9}"/>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4" name="直線コネクタ 283">
          <a:extLst>
            <a:ext uri="{FF2B5EF4-FFF2-40B4-BE49-F238E27FC236}">
              <a16:creationId xmlns:a16="http://schemas.microsoft.com/office/drawing/2014/main" id="{4058C8C2-3C26-4024-B1B7-1210605AE33B}"/>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5" name="テキスト ボックス 284">
          <a:extLst>
            <a:ext uri="{FF2B5EF4-FFF2-40B4-BE49-F238E27FC236}">
              <a16:creationId xmlns:a16="http://schemas.microsoft.com/office/drawing/2014/main" id="{4C0E9E23-F993-4173-95E9-8BF8AB1C538F}"/>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6" name="直線コネクタ 285">
          <a:extLst>
            <a:ext uri="{FF2B5EF4-FFF2-40B4-BE49-F238E27FC236}">
              <a16:creationId xmlns:a16="http://schemas.microsoft.com/office/drawing/2014/main" id="{29BEEEC1-6055-4C7C-AA75-80797340D638}"/>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7" name="テキスト ボックス 286">
          <a:extLst>
            <a:ext uri="{FF2B5EF4-FFF2-40B4-BE49-F238E27FC236}">
              <a16:creationId xmlns:a16="http://schemas.microsoft.com/office/drawing/2014/main" id="{2970529E-B8E1-4B9D-A847-2F67893E6238}"/>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8" name="直線コネクタ 287">
          <a:extLst>
            <a:ext uri="{FF2B5EF4-FFF2-40B4-BE49-F238E27FC236}">
              <a16:creationId xmlns:a16="http://schemas.microsoft.com/office/drawing/2014/main" id="{9EE3AD62-1347-4597-B652-DCEA8A19AEB2}"/>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9" name="テキスト ボックス 288">
          <a:extLst>
            <a:ext uri="{FF2B5EF4-FFF2-40B4-BE49-F238E27FC236}">
              <a16:creationId xmlns:a16="http://schemas.microsoft.com/office/drawing/2014/main" id="{BD3BF523-D366-4693-AAF8-6BACAD6A0095}"/>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0" name="直線コネクタ 289">
          <a:extLst>
            <a:ext uri="{FF2B5EF4-FFF2-40B4-BE49-F238E27FC236}">
              <a16:creationId xmlns:a16="http://schemas.microsoft.com/office/drawing/2014/main" id="{E36AAD52-8D77-431F-9957-413ACA69F308}"/>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1" name="テキスト ボックス 290">
          <a:extLst>
            <a:ext uri="{FF2B5EF4-FFF2-40B4-BE49-F238E27FC236}">
              <a16:creationId xmlns:a16="http://schemas.microsoft.com/office/drawing/2014/main" id="{2BB2C8F7-53B5-4954-9800-765DF65FF07F}"/>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2" name="【保健センター・保健所】&#10;一人当たり面積グラフ枠">
          <a:extLst>
            <a:ext uri="{FF2B5EF4-FFF2-40B4-BE49-F238E27FC236}">
              <a16:creationId xmlns:a16="http://schemas.microsoft.com/office/drawing/2014/main" id="{7F1254CC-3311-4A4D-882B-335035436C2C}"/>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293" name="直線コネクタ 292">
          <a:extLst>
            <a:ext uri="{FF2B5EF4-FFF2-40B4-BE49-F238E27FC236}">
              <a16:creationId xmlns:a16="http://schemas.microsoft.com/office/drawing/2014/main" id="{552C204F-DC76-4EAF-BF77-5C9D85D885A9}"/>
            </a:ext>
          </a:extLst>
        </xdr:cNvPr>
        <xdr:cNvCxnSpPr/>
      </xdr:nvCxnSpPr>
      <xdr:spPr>
        <a:xfrm flipV="1">
          <a:off x="20503514" y="8999982"/>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294" name="【保健センター・保健所】&#10;一人当たり面積最小値テキスト">
          <a:extLst>
            <a:ext uri="{FF2B5EF4-FFF2-40B4-BE49-F238E27FC236}">
              <a16:creationId xmlns:a16="http://schemas.microsoft.com/office/drawing/2014/main" id="{D5D16971-8B6F-40DA-B189-0BAC6FF4EF72}"/>
            </a:ext>
          </a:extLst>
        </xdr:cNvPr>
        <xdr:cNvSpPr txBox="1"/>
      </xdr:nvSpPr>
      <xdr:spPr>
        <a:xfrm>
          <a:off x="20542250" y="1027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295" name="直線コネクタ 294">
          <a:extLst>
            <a:ext uri="{FF2B5EF4-FFF2-40B4-BE49-F238E27FC236}">
              <a16:creationId xmlns:a16="http://schemas.microsoft.com/office/drawing/2014/main" id="{DE836749-8669-40B6-8270-9DAD234EC466}"/>
            </a:ext>
          </a:extLst>
        </xdr:cNvPr>
        <xdr:cNvCxnSpPr/>
      </xdr:nvCxnSpPr>
      <xdr:spPr>
        <a:xfrm>
          <a:off x="20429538" y="1027252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296" name="【保健センター・保健所】&#10;一人当たり面積最大値テキスト">
          <a:extLst>
            <a:ext uri="{FF2B5EF4-FFF2-40B4-BE49-F238E27FC236}">
              <a16:creationId xmlns:a16="http://schemas.microsoft.com/office/drawing/2014/main" id="{562C7D1D-0800-40B1-AC7C-E076A0AB7BC5}"/>
            </a:ext>
          </a:extLst>
        </xdr:cNvPr>
        <xdr:cNvSpPr txBox="1"/>
      </xdr:nvSpPr>
      <xdr:spPr>
        <a:xfrm>
          <a:off x="20542250" y="87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297" name="直線コネクタ 296">
          <a:extLst>
            <a:ext uri="{FF2B5EF4-FFF2-40B4-BE49-F238E27FC236}">
              <a16:creationId xmlns:a16="http://schemas.microsoft.com/office/drawing/2014/main" id="{0873E33E-DFAA-4444-A3A8-191F30CB641B}"/>
            </a:ext>
          </a:extLst>
        </xdr:cNvPr>
        <xdr:cNvCxnSpPr/>
      </xdr:nvCxnSpPr>
      <xdr:spPr>
        <a:xfrm>
          <a:off x="20429538" y="89999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298" name="【保健センター・保健所】&#10;一人当たり面積平均値テキスト">
          <a:extLst>
            <a:ext uri="{FF2B5EF4-FFF2-40B4-BE49-F238E27FC236}">
              <a16:creationId xmlns:a16="http://schemas.microsoft.com/office/drawing/2014/main" id="{FFBC8D5A-68D3-4FF1-9732-DA97C96A9C0A}"/>
            </a:ext>
          </a:extLst>
        </xdr:cNvPr>
        <xdr:cNvSpPr txBox="1"/>
      </xdr:nvSpPr>
      <xdr:spPr>
        <a:xfrm>
          <a:off x="20542250" y="983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299" name="フローチャート: 判断 298">
          <a:extLst>
            <a:ext uri="{FF2B5EF4-FFF2-40B4-BE49-F238E27FC236}">
              <a16:creationId xmlns:a16="http://schemas.microsoft.com/office/drawing/2014/main" id="{9B4EC889-83B4-4C94-8CDB-9104365CBEF9}"/>
            </a:ext>
          </a:extLst>
        </xdr:cNvPr>
        <xdr:cNvSpPr/>
      </xdr:nvSpPr>
      <xdr:spPr>
        <a:xfrm>
          <a:off x="20453350" y="99755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300" name="フローチャート: 判断 299">
          <a:extLst>
            <a:ext uri="{FF2B5EF4-FFF2-40B4-BE49-F238E27FC236}">
              <a16:creationId xmlns:a16="http://schemas.microsoft.com/office/drawing/2014/main" id="{F276CEFB-3D44-4741-8912-5F8542DA69CF}"/>
            </a:ext>
          </a:extLst>
        </xdr:cNvPr>
        <xdr:cNvSpPr/>
      </xdr:nvSpPr>
      <xdr:spPr>
        <a:xfrm>
          <a:off x="19686588" y="995730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301" name="フローチャート: 判断 300">
          <a:extLst>
            <a:ext uri="{FF2B5EF4-FFF2-40B4-BE49-F238E27FC236}">
              <a16:creationId xmlns:a16="http://schemas.microsoft.com/office/drawing/2014/main" id="{6481F8B7-DCFB-4D95-BCD2-2F02F8C0B106}"/>
            </a:ext>
          </a:extLst>
        </xdr:cNvPr>
        <xdr:cNvSpPr/>
      </xdr:nvSpPr>
      <xdr:spPr>
        <a:xfrm>
          <a:off x="18854738" y="99961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302" name="フローチャート: 判断 301">
          <a:extLst>
            <a:ext uri="{FF2B5EF4-FFF2-40B4-BE49-F238E27FC236}">
              <a16:creationId xmlns:a16="http://schemas.microsoft.com/office/drawing/2014/main" id="{65C6B50D-919C-42A1-BC0B-062DB5CB1738}"/>
            </a:ext>
          </a:extLst>
        </xdr:cNvPr>
        <xdr:cNvSpPr/>
      </xdr:nvSpPr>
      <xdr:spPr>
        <a:xfrm>
          <a:off x="18037175" y="99778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303" name="フローチャート: 判断 302">
          <a:extLst>
            <a:ext uri="{FF2B5EF4-FFF2-40B4-BE49-F238E27FC236}">
              <a16:creationId xmlns:a16="http://schemas.microsoft.com/office/drawing/2014/main" id="{3A1B9304-C36F-4A14-9E7D-60733E762906}"/>
            </a:ext>
          </a:extLst>
        </xdr:cNvPr>
        <xdr:cNvSpPr/>
      </xdr:nvSpPr>
      <xdr:spPr>
        <a:xfrm>
          <a:off x="17219613" y="996645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3BC31CB5-C6B7-409E-8CAA-0E922E18A9F5}"/>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4B70E981-29F9-4B2A-BFFF-3810517EF622}"/>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50CF3BED-C462-429C-9AEB-DF4730A3F0AD}"/>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D67D62DE-CCD7-47E6-AABD-CE771A258077}"/>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56559A15-FD3B-4021-9266-ECA6C1B51499}"/>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309" name="楕円 308">
          <a:extLst>
            <a:ext uri="{FF2B5EF4-FFF2-40B4-BE49-F238E27FC236}">
              <a16:creationId xmlns:a16="http://schemas.microsoft.com/office/drawing/2014/main" id="{B82EE42E-66C1-405A-8AE8-914114279836}"/>
            </a:ext>
          </a:extLst>
        </xdr:cNvPr>
        <xdr:cNvSpPr/>
      </xdr:nvSpPr>
      <xdr:spPr>
        <a:xfrm>
          <a:off x="20453350" y="101923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58437</xdr:rowOff>
    </xdr:from>
    <xdr:ext cx="469744" cy="259045"/>
    <xdr:sp macro="" textlink="">
      <xdr:nvSpPr>
        <xdr:cNvPr id="310" name="【保健センター・保健所】&#10;一人当たり面積該当値テキスト">
          <a:extLst>
            <a:ext uri="{FF2B5EF4-FFF2-40B4-BE49-F238E27FC236}">
              <a16:creationId xmlns:a16="http://schemas.microsoft.com/office/drawing/2014/main" id="{484E36A0-1175-4586-8AB3-CA230F2C4B2F}"/>
            </a:ext>
          </a:extLst>
        </xdr:cNvPr>
        <xdr:cNvSpPr txBox="1"/>
      </xdr:nvSpPr>
      <xdr:spPr>
        <a:xfrm>
          <a:off x="20542250" y="101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148082</xdr:rowOff>
    </xdr:from>
    <xdr:to>
      <xdr:col>112</xdr:col>
      <xdr:colOff>38100</xdr:colOff>
      <xdr:row>63</xdr:row>
      <xdr:rowOff>78232</xdr:rowOff>
    </xdr:to>
    <xdr:sp macro="" textlink="">
      <xdr:nvSpPr>
        <xdr:cNvPr id="311" name="楕円 310">
          <a:extLst>
            <a:ext uri="{FF2B5EF4-FFF2-40B4-BE49-F238E27FC236}">
              <a16:creationId xmlns:a16="http://schemas.microsoft.com/office/drawing/2014/main" id="{69AA068C-6016-438D-BA73-D33DDA6D4F13}"/>
            </a:ext>
          </a:extLst>
        </xdr:cNvPr>
        <xdr:cNvSpPr/>
      </xdr:nvSpPr>
      <xdr:spPr>
        <a:xfrm>
          <a:off x="19686588" y="1019695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27432</xdr:rowOff>
    </xdr:to>
    <xdr:cxnSp macro="">
      <xdr:nvCxnSpPr>
        <xdr:cNvPr id="312" name="直線コネクタ 311">
          <a:extLst>
            <a:ext uri="{FF2B5EF4-FFF2-40B4-BE49-F238E27FC236}">
              <a16:creationId xmlns:a16="http://schemas.microsoft.com/office/drawing/2014/main" id="{1EFDF2AE-7EC4-40BE-A887-9DD161E396A0}"/>
            </a:ext>
          </a:extLst>
        </xdr:cNvPr>
        <xdr:cNvCxnSpPr/>
      </xdr:nvCxnSpPr>
      <xdr:spPr>
        <a:xfrm flipV="1">
          <a:off x="19737388" y="10233660"/>
          <a:ext cx="76676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313" name="楕円 312">
          <a:extLst>
            <a:ext uri="{FF2B5EF4-FFF2-40B4-BE49-F238E27FC236}">
              <a16:creationId xmlns:a16="http://schemas.microsoft.com/office/drawing/2014/main" id="{FB4CCF08-AA5F-4906-9C94-DCFEA4C26629}"/>
            </a:ext>
          </a:extLst>
        </xdr:cNvPr>
        <xdr:cNvSpPr/>
      </xdr:nvSpPr>
      <xdr:spPr>
        <a:xfrm>
          <a:off x="18854738" y="1020152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27432</xdr:rowOff>
    </xdr:from>
    <xdr:to>
      <xdr:col>111</xdr:col>
      <xdr:colOff>177800</xdr:colOff>
      <xdr:row>63</xdr:row>
      <xdr:rowOff>32004</xdr:rowOff>
    </xdr:to>
    <xdr:cxnSp macro="">
      <xdr:nvCxnSpPr>
        <xdr:cNvPr id="314" name="直線コネクタ 313">
          <a:extLst>
            <a:ext uri="{FF2B5EF4-FFF2-40B4-BE49-F238E27FC236}">
              <a16:creationId xmlns:a16="http://schemas.microsoft.com/office/drawing/2014/main" id="{6CBD83BB-1C51-4A5C-BE1C-E7130C5DF292}"/>
            </a:ext>
          </a:extLst>
        </xdr:cNvPr>
        <xdr:cNvCxnSpPr/>
      </xdr:nvCxnSpPr>
      <xdr:spPr>
        <a:xfrm flipV="1">
          <a:off x="18905538" y="10238232"/>
          <a:ext cx="8318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315" name="楕円 314">
          <a:extLst>
            <a:ext uri="{FF2B5EF4-FFF2-40B4-BE49-F238E27FC236}">
              <a16:creationId xmlns:a16="http://schemas.microsoft.com/office/drawing/2014/main" id="{97767133-7D1B-4037-8ABD-931377A7302D}"/>
            </a:ext>
          </a:extLst>
        </xdr:cNvPr>
        <xdr:cNvSpPr/>
      </xdr:nvSpPr>
      <xdr:spPr>
        <a:xfrm>
          <a:off x="18037175" y="102038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34290</xdr:rowOff>
    </xdr:to>
    <xdr:cxnSp macro="">
      <xdr:nvCxnSpPr>
        <xdr:cNvPr id="316" name="直線コネクタ 315">
          <a:extLst>
            <a:ext uri="{FF2B5EF4-FFF2-40B4-BE49-F238E27FC236}">
              <a16:creationId xmlns:a16="http://schemas.microsoft.com/office/drawing/2014/main" id="{265B283F-0E95-40B8-A78B-F4A2783F24DD}"/>
            </a:ext>
          </a:extLst>
        </xdr:cNvPr>
        <xdr:cNvCxnSpPr/>
      </xdr:nvCxnSpPr>
      <xdr:spPr>
        <a:xfrm flipV="1">
          <a:off x="18087975" y="10242804"/>
          <a:ext cx="817563"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159512</xdr:rowOff>
    </xdr:from>
    <xdr:to>
      <xdr:col>98</xdr:col>
      <xdr:colOff>38100</xdr:colOff>
      <xdr:row>63</xdr:row>
      <xdr:rowOff>89662</xdr:rowOff>
    </xdr:to>
    <xdr:sp macro="" textlink="">
      <xdr:nvSpPr>
        <xdr:cNvPr id="317" name="楕円 316">
          <a:extLst>
            <a:ext uri="{FF2B5EF4-FFF2-40B4-BE49-F238E27FC236}">
              <a16:creationId xmlns:a16="http://schemas.microsoft.com/office/drawing/2014/main" id="{4391C18E-7B4C-4711-96D3-D0A5DA54CE61}"/>
            </a:ext>
          </a:extLst>
        </xdr:cNvPr>
        <xdr:cNvSpPr/>
      </xdr:nvSpPr>
      <xdr:spPr>
        <a:xfrm>
          <a:off x="17219613" y="1020838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38862</xdr:rowOff>
    </xdr:to>
    <xdr:cxnSp macro="">
      <xdr:nvCxnSpPr>
        <xdr:cNvPr id="318" name="直線コネクタ 317">
          <a:extLst>
            <a:ext uri="{FF2B5EF4-FFF2-40B4-BE49-F238E27FC236}">
              <a16:creationId xmlns:a16="http://schemas.microsoft.com/office/drawing/2014/main" id="{2D3FF4CF-D4C8-443A-9B96-3CC943AE89EC}"/>
            </a:ext>
          </a:extLst>
        </xdr:cNvPr>
        <xdr:cNvCxnSpPr/>
      </xdr:nvCxnSpPr>
      <xdr:spPr>
        <a:xfrm flipV="1">
          <a:off x="17270413" y="10245090"/>
          <a:ext cx="81756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319" name="n_1aveValue【保健センター・保健所】&#10;一人当たり面積">
          <a:extLst>
            <a:ext uri="{FF2B5EF4-FFF2-40B4-BE49-F238E27FC236}">
              <a16:creationId xmlns:a16="http://schemas.microsoft.com/office/drawing/2014/main" id="{EE9E6C78-760B-4D5C-994C-26D1632E76FC}"/>
            </a:ext>
          </a:extLst>
        </xdr:cNvPr>
        <xdr:cNvSpPr txBox="1"/>
      </xdr:nvSpPr>
      <xdr:spPr>
        <a:xfrm>
          <a:off x="19504102" y="974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320" name="n_2aveValue【保健センター・保健所】&#10;一人当たり面積">
          <a:extLst>
            <a:ext uri="{FF2B5EF4-FFF2-40B4-BE49-F238E27FC236}">
              <a16:creationId xmlns:a16="http://schemas.microsoft.com/office/drawing/2014/main" id="{1AA68E28-7E7D-4E6F-AED1-F7D9199ABC1B}"/>
            </a:ext>
          </a:extLst>
        </xdr:cNvPr>
        <xdr:cNvSpPr txBox="1"/>
      </xdr:nvSpPr>
      <xdr:spPr>
        <a:xfrm>
          <a:off x="18684952" y="97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321" name="n_3aveValue【保健センター・保健所】&#10;一人当たり面積">
          <a:extLst>
            <a:ext uri="{FF2B5EF4-FFF2-40B4-BE49-F238E27FC236}">
              <a16:creationId xmlns:a16="http://schemas.microsoft.com/office/drawing/2014/main" id="{AFDB95E8-9968-411A-B9E1-8B428A3D09CE}"/>
            </a:ext>
          </a:extLst>
        </xdr:cNvPr>
        <xdr:cNvSpPr txBox="1"/>
      </xdr:nvSpPr>
      <xdr:spPr>
        <a:xfrm>
          <a:off x="17867390" y="97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322" name="n_4aveValue【保健センター・保健所】&#10;一人当たり面積">
          <a:extLst>
            <a:ext uri="{FF2B5EF4-FFF2-40B4-BE49-F238E27FC236}">
              <a16:creationId xmlns:a16="http://schemas.microsoft.com/office/drawing/2014/main" id="{F6F29F8C-5DF4-480A-97BA-916217521B1A}"/>
            </a:ext>
          </a:extLst>
        </xdr:cNvPr>
        <xdr:cNvSpPr txBox="1"/>
      </xdr:nvSpPr>
      <xdr:spPr>
        <a:xfrm>
          <a:off x="17049827" y="97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69359</xdr:rowOff>
    </xdr:from>
    <xdr:ext cx="469744" cy="259045"/>
    <xdr:sp macro="" textlink="">
      <xdr:nvSpPr>
        <xdr:cNvPr id="323" name="n_1mainValue【保健センター・保健所】&#10;一人当たり面積">
          <a:extLst>
            <a:ext uri="{FF2B5EF4-FFF2-40B4-BE49-F238E27FC236}">
              <a16:creationId xmlns:a16="http://schemas.microsoft.com/office/drawing/2014/main" id="{27D0D219-9C9D-49A5-BC06-5B57DDA20A40}"/>
            </a:ext>
          </a:extLst>
        </xdr:cNvPr>
        <xdr:cNvSpPr txBox="1"/>
      </xdr:nvSpPr>
      <xdr:spPr>
        <a:xfrm>
          <a:off x="19504102" y="1028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324" name="n_2mainValue【保健センター・保健所】&#10;一人当たり面積">
          <a:extLst>
            <a:ext uri="{FF2B5EF4-FFF2-40B4-BE49-F238E27FC236}">
              <a16:creationId xmlns:a16="http://schemas.microsoft.com/office/drawing/2014/main" id="{791F3D90-9B0F-4164-9BFC-95DF5C7E79A2}"/>
            </a:ext>
          </a:extLst>
        </xdr:cNvPr>
        <xdr:cNvSpPr txBox="1"/>
      </xdr:nvSpPr>
      <xdr:spPr>
        <a:xfrm>
          <a:off x="18684952" y="102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325" name="n_3mainValue【保健センター・保健所】&#10;一人当たり面積">
          <a:extLst>
            <a:ext uri="{FF2B5EF4-FFF2-40B4-BE49-F238E27FC236}">
              <a16:creationId xmlns:a16="http://schemas.microsoft.com/office/drawing/2014/main" id="{5CCBACD1-9675-4EE0-A8CC-742DC4AEC695}"/>
            </a:ext>
          </a:extLst>
        </xdr:cNvPr>
        <xdr:cNvSpPr txBox="1"/>
      </xdr:nvSpPr>
      <xdr:spPr>
        <a:xfrm>
          <a:off x="17867390"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80789</xdr:rowOff>
    </xdr:from>
    <xdr:ext cx="469744" cy="259045"/>
    <xdr:sp macro="" textlink="">
      <xdr:nvSpPr>
        <xdr:cNvPr id="326" name="n_4mainValue【保健センター・保健所】&#10;一人当たり面積">
          <a:extLst>
            <a:ext uri="{FF2B5EF4-FFF2-40B4-BE49-F238E27FC236}">
              <a16:creationId xmlns:a16="http://schemas.microsoft.com/office/drawing/2014/main" id="{BB4A527A-6121-4962-8804-C61756F12172}"/>
            </a:ext>
          </a:extLst>
        </xdr:cNvPr>
        <xdr:cNvSpPr txBox="1"/>
      </xdr:nvSpPr>
      <xdr:spPr>
        <a:xfrm>
          <a:off x="17049827" y="1029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05B43A75-F14B-40AD-BD98-FECEBB915293}"/>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4B490832-1C3E-4FA1-AE80-DB01855E5E3F}"/>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04CFB491-0975-4839-AB31-11759D846DF7}"/>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DC1BE9AB-6593-4323-8C72-7CFB23D7799F}"/>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FA6FA6C2-41CB-4FD3-A33B-C39E26E4B77A}"/>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0D52F7CF-C3EC-4F3F-9574-986DE151D629}"/>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3F607E9-BB39-4360-9CF7-32E98B0A25E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BD1D3572-04BC-442A-9E90-C9B914E98BDC}"/>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9134A7DC-C555-4943-B753-FD0A3AA39D79}"/>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DB440E24-611A-4C50-83C0-E75E73C66243}"/>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2D1CE6C0-1072-40EE-BA5E-428F72955362}"/>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57175FF6-407A-47D0-83B0-AF10A55065E3}"/>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2AAB644D-EDA0-4D05-A47F-63A57BA631C2}"/>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FDB15673-1C02-48A1-AB21-718323895321}"/>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88542B28-86D9-4273-B22F-8CF384A6A8EF}"/>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409AA3B6-1587-4C17-8ABA-8A2D746C3699}"/>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C6BEBF77-6FA9-453F-9F57-9E1426E973D4}"/>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2B01E05E-B69A-4E41-9E4A-123F0D3A2396}"/>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F81F5739-7CA3-44C4-B81A-762C104A9391}"/>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07B58A79-D1ED-408B-8CAA-8DC8BB4247AF}"/>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7" name="テキスト ボックス 346">
          <a:extLst>
            <a:ext uri="{FF2B5EF4-FFF2-40B4-BE49-F238E27FC236}">
              <a16:creationId xmlns:a16="http://schemas.microsoft.com/office/drawing/2014/main" id="{A0F8DFA7-1FCB-4B3E-9F16-DAEFDB4D18C2}"/>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E790CF7B-F37E-4901-9B80-E49C51EE81E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9" name="テキスト ボックス 348">
          <a:extLst>
            <a:ext uri="{FF2B5EF4-FFF2-40B4-BE49-F238E27FC236}">
              <a16:creationId xmlns:a16="http://schemas.microsoft.com/office/drawing/2014/main" id="{6B211B85-4FA8-4F0A-A0E8-DD5665C68A68}"/>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a:extLst>
            <a:ext uri="{FF2B5EF4-FFF2-40B4-BE49-F238E27FC236}">
              <a16:creationId xmlns:a16="http://schemas.microsoft.com/office/drawing/2014/main" id="{B5A17AFF-FE62-4A9F-BDB2-DC55DCD9C1A2}"/>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351" name="直線コネクタ 350">
          <a:extLst>
            <a:ext uri="{FF2B5EF4-FFF2-40B4-BE49-F238E27FC236}">
              <a16:creationId xmlns:a16="http://schemas.microsoft.com/office/drawing/2014/main" id="{F32A03DC-81CF-465D-8E53-827CD1E380F4}"/>
            </a:ext>
          </a:extLst>
        </xdr:cNvPr>
        <xdr:cNvCxnSpPr/>
      </xdr:nvCxnSpPr>
      <xdr:spPr>
        <a:xfrm flipV="1">
          <a:off x="15104427" y="12571095"/>
          <a:ext cx="0" cy="143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352" name="【消防施設】&#10;有形固定資産減価償却率最小値テキスト">
          <a:extLst>
            <a:ext uri="{FF2B5EF4-FFF2-40B4-BE49-F238E27FC236}">
              <a16:creationId xmlns:a16="http://schemas.microsoft.com/office/drawing/2014/main" id="{3AE35394-D5B6-42EE-A578-D70755BF8621}"/>
            </a:ext>
          </a:extLst>
        </xdr:cNvPr>
        <xdr:cNvSpPr txBox="1"/>
      </xdr:nvSpPr>
      <xdr:spPr>
        <a:xfrm>
          <a:off x="15143163"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353" name="直線コネクタ 352">
          <a:extLst>
            <a:ext uri="{FF2B5EF4-FFF2-40B4-BE49-F238E27FC236}">
              <a16:creationId xmlns:a16="http://schemas.microsoft.com/office/drawing/2014/main" id="{FEB16877-9E17-4DBC-AA4F-461D1514053A}"/>
            </a:ext>
          </a:extLst>
        </xdr:cNvPr>
        <xdr:cNvCxnSpPr/>
      </xdr:nvCxnSpPr>
      <xdr:spPr>
        <a:xfrm>
          <a:off x="15016163" y="140055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354" name="【消防施設】&#10;有形固定資産減価償却率最大値テキスト">
          <a:extLst>
            <a:ext uri="{FF2B5EF4-FFF2-40B4-BE49-F238E27FC236}">
              <a16:creationId xmlns:a16="http://schemas.microsoft.com/office/drawing/2014/main" id="{EEE54235-8562-490D-B7F0-9DDBF6077BA6}"/>
            </a:ext>
          </a:extLst>
        </xdr:cNvPr>
        <xdr:cNvSpPr txBox="1"/>
      </xdr:nvSpPr>
      <xdr:spPr>
        <a:xfrm>
          <a:off x="15143163" y="1235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355" name="直線コネクタ 354">
          <a:extLst>
            <a:ext uri="{FF2B5EF4-FFF2-40B4-BE49-F238E27FC236}">
              <a16:creationId xmlns:a16="http://schemas.microsoft.com/office/drawing/2014/main" id="{F1BB572A-698B-42E2-82AD-EA682FA13EF6}"/>
            </a:ext>
          </a:extLst>
        </xdr:cNvPr>
        <xdr:cNvCxnSpPr/>
      </xdr:nvCxnSpPr>
      <xdr:spPr>
        <a:xfrm>
          <a:off x="15016163" y="125710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356" name="【消防施設】&#10;有形固定資産減価償却率平均値テキスト">
          <a:extLst>
            <a:ext uri="{FF2B5EF4-FFF2-40B4-BE49-F238E27FC236}">
              <a16:creationId xmlns:a16="http://schemas.microsoft.com/office/drawing/2014/main" id="{2B2AD486-0F92-4BEA-95D9-4254687B9F6B}"/>
            </a:ext>
          </a:extLst>
        </xdr:cNvPr>
        <xdr:cNvSpPr txBox="1"/>
      </xdr:nvSpPr>
      <xdr:spPr>
        <a:xfrm>
          <a:off x="15143163" y="1324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357" name="フローチャート: 判断 356">
          <a:extLst>
            <a:ext uri="{FF2B5EF4-FFF2-40B4-BE49-F238E27FC236}">
              <a16:creationId xmlns:a16="http://schemas.microsoft.com/office/drawing/2014/main" id="{BE3D83E6-7D82-4BA1-A7C5-CFDB4FE282C8}"/>
            </a:ext>
          </a:extLst>
        </xdr:cNvPr>
        <xdr:cNvSpPr/>
      </xdr:nvSpPr>
      <xdr:spPr>
        <a:xfrm>
          <a:off x="15054263" y="133832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358" name="フローチャート: 判断 357">
          <a:extLst>
            <a:ext uri="{FF2B5EF4-FFF2-40B4-BE49-F238E27FC236}">
              <a16:creationId xmlns:a16="http://schemas.microsoft.com/office/drawing/2014/main" id="{EDAB8EE3-4121-456B-808E-F56A1A1A3FFE}"/>
            </a:ext>
          </a:extLst>
        </xdr:cNvPr>
        <xdr:cNvSpPr/>
      </xdr:nvSpPr>
      <xdr:spPr>
        <a:xfrm>
          <a:off x="14273213"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359" name="フローチャート: 判断 358">
          <a:extLst>
            <a:ext uri="{FF2B5EF4-FFF2-40B4-BE49-F238E27FC236}">
              <a16:creationId xmlns:a16="http://schemas.microsoft.com/office/drawing/2014/main" id="{2A658955-B0DD-4CFD-BE6A-7F8A7D50EE41}"/>
            </a:ext>
          </a:extLst>
        </xdr:cNvPr>
        <xdr:cNvSpPr/>
      </xdr:nvSpPr>
      <xdr:spPr>
        <a:xfrm>
          <a:off x="1345565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360" name="フローチャート: 判断 359">
          <a:extLst>
            <a:ext uri="{FF2B5EF4-FFF2-40B4-BE49-F238E27FC236}">
              <a16:creationId xmlns:a16="http://schemas.microsoft.com/office/drawing/2014/main" id="{B9288FA0-32E9-41A5-A5A8-AAD2CD67E5E9}"/>
            </a:ext>
          </a:extLst>
        </xdr:cNvPr>
        <xdr:cNvSpPr/>
      </xdr:nvSpPr>
      <xdr:spPr>
        <a:xfrm>
          <a:off x="12638088" y="134080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361" name="フローチャート: 判断 360">
          <a:extLst>
            <a:ext uri="{FF2B5EF4-FFF2-40B4-BE49-F238E27FC236}">
              <a16:creationId xmlns:a16="http://schemas.microsoft.com/office/drawing/2014/main" id="{4270340B-D6CE-42AD-967B-2089B57266AD}"/>
            </a:ext>
          </a:extLst>
        </xdr:cNvPr>
        <xdr:cNvSpPr/>
      </xdr:nvSpPr>
      <xdr:spPr>
        <a:xfrm>
          <a:off x="11806238"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123C061-6484-48A3-8DB1-C764EB0A5AB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8C5CA13-6018-47A1-82B9-FC97FE6B53D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7B0CACE-6E02-4264-8553-3BAC9AFD2DDF}"/>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80F0036-9E4A-4E4D-AACD-02ADD19B4814}"/>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EFA1A4DE-BB0B-4711-8B41-F2C0DAE5F834}"/>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65405</xdr:rowOff>
    </xdr:from>
    <xdr:to>
      <xdr:col>85</xdr:col>
      <xdr:colOff>177800</xdr:colOff>
      <xdr:row>83</xdr:row>
      <xdr:rowOff>167005</xdr:rowOff>
    </xdr:to>
    <xdr:sp macro="" textlink="">
      <xdr:nvSpPr>
        <xdr:cNvPr id="367" name="楕円 366">
          <a:extLst>
            <a:ext uri="{FF2B5EF4-FFF2-40B4-BE49-F238E27FC236}">
              <a16:creationId xmlns:a16="http://schemas.microsoft.com/office/drawing/2014/main" id="{0D29F70B-45C8-4905-978D-AD3198D957A5}"/>
            </a:ext>
          </a:extLst>
        </xdr:cNvPr>
        <xdr:cNvSpPr/>
      </xdr:nvSpPr>
      <xdr:spPr>
        <a:xfrm>
          <a:off x="15054263" y="1351470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43832</xdr:rowOff>
    </xdr:from>
    <xdr:ext cx="405111" cy="259045"/>
    <xdr:sp macro="" textlink="">
      <xdr:nvSpPr>
        <xdr:cNvPr id="368" name="【消防施設】&#10;有形固定資産減価償却率該当値テキスト">
          <a:extLst>
            <a:ext uri="{FF2B5EF4-FFF2-40B4-BE49-F238E27FC236}">
              <a16:creationId xmlns:a16="http://schemas.microsoft.com/office/drawing/2014/main" id="{D63589FC-F088-4763-9319-D2AE817D5B4F}"/>
            </a:ext>
          </a:extLst>
        </xdr:cNvPr>
        <xdr:cNvSpPr txBox="1"/>
      </xdr:nvSpPr>
      <xdr:spPr>
        <a:xfrm>
          <a:off x="15143163" y="1349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369" name="楕円 368">
          <a:extLst>
            <a:ext uri="{FF2B5EF4-FFF2-40B4-BE49-F238E27FC236}">
              <a16:creationId xmlns:a16="http://schemas.microsoft.com/office/drawing/2014/main" id="{8673ADDB-0DC1-4E5F-A92A-B5F6BF3CFC5A}"/>
            </a:ext>
          </a:extLst>
        </xdr:cNvPr>
        <xdr:cNvSpPr/>
      </xdr:nvSpPr>
      <xdr:spPr>
        <a:xfrm>
          <a:off x="14273213" y="13516611"/>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116205</xdr:rowOff>
    </xdr:from>
    <xdr:to>
      <xdr:col>85</xdr:col>
      <xdr:colOff>127000</xdr:colOff>
      <xdr:row>83</xdr:row>
      <xdr:rowOff>118111</xdr:rowOff>
    </xdr:to>
    <xdr:cxnSp macro="">
      <xdr:nvCxnSpPr>
        <xdr:cNvPr id="370" name="直線コネクタ 369">
          <a:extLst>
            <a:ext uri="{FF2B5EF4-FFF2-40B4-BE49-F238E27FC236}">
              <a16:creationId xmlns:a16="http://schemas.microsoft.com/office/drawing/2014/main" id="{A6F8C5FB-77CD-4F41-A5D3-F630ABD2B4C5}"/>
            </a:ext>
          </a:extLst>
        </xdr:cNvPr>
        <xdr:cNvCxnSpPr/>
      </xdr:nvCxnSpPr>
      <xdr:spPr>
        <a:xfrm flipV="1">
          <a:off x="14324013" y="13565505"/>
          <a:ext cx="7810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371" name="楕円 370">
          <a:extLst>
            <a:ext uri="{FF2B5EF4-FFF2-40B4-BE49-F238E27FC236}">
              <a16:creationId xmlns:a16="http://schemas.microsoft.com/office/drawing/2014/main" id="{B8C8F6A1-C1D4-4E02-B7A0-AB4BA5415733}"/>
            </a:ext>
          </a:extLst>
        </xdr:cNvPr>
        <xdr:cNvSpPr/>
      </xdr:nvSpPr>
      <xdr:spPr>
        <a:xfrm>
          <a:off x="13455650" y="134461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118111</xdr:rowOff>
    </xdr:to>
    <xdr:cxnSp macro="">
      <xdr:nvCxnSpPr>
        <xdr:cNvPr id="372" name="直線コネクタ 371">
          <a:extLst>
            <a:ext uri="{FF2B5EF4-FFF2-40B4-BE49-F238E27FC236}">
              <a16:creationId xmlns:a16="http://schemas.microsoft.com/office/drawing/2014/main" id="{A5E73407-CDF3-4809-A97A-00835CA1E56B}"/>
            </a:ext>
          </a:extLst>
        </xdr:cNvPr>
        <xdr:cNvCxnSpPr/>
      </xdr:nvCxnSpPr>
      <xdr:spPr>
        <a:xfrm>
          <a:off x="13506450" y="13487400"/>
          <a:ext cx="817563"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636</xdr:rowOff>
    </xdr:from>
    <xdr:to>
      <xdr:col>72</xdr:col>
      <xdr:colOff>38100</xdr:colOff>
      <xdr:row>83</xdr:row>
      <xdr:rowOff>102236</xdr:rowOff>
    </xdr:to>
    <xdr:sp macro="" textlink="">
      <xdr:nvSpPr>
        <xdr:cNvPr id="373" name="楕円 372">
          <a:extLst>
            <a:ext uri="{FF2B5EF4-FFF2-40B4-BE49-F238E27FC236}">
              <a16:creationId xmlns:a16="http://schemas.microsoft.com/office/drawing/2014/main" id="{D223B318-E68D-4C5F-9E0F-3ADB2667DC9E}"/>
            </a:ext>
          </a:extLst>
        </xdr:cNvPr>
        <xdr:cNvSpPr/>
      </xdr:nvSpPr>
      <xdr:spPr>
        <a:xfrm>
          <a:off x="12638088" y="1344993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51436</xdr:rowOff>
    </xdr:to>
    <xdr:cxnSp macro="">
      <xdr:nvCxnSpPr>
        <xdr:cNvPr id="374" name="直線コネクタ 373">
          <a:extLst>
            <a:ext uri="{FF2B5EF4-FFF2-40B4-BE49-F238E27FC236}">
              <a16:creationId xmlns:a16="http://schemas.microsoft.com/office/drawing/2014/main" id="{A2E9C028-D401-4240-8342-E53F72E6EAAA}"/>
            </a:ext>
          </a:extLst>
        </xdr:cNvPr>
        <xdr:cNvCxnSpPr/>
      </xdr:nvCxnSpPr>
      <xdr:spPr>
        <a:xfrm flipV="1">
          <a:off x="12688888" y="13487400"/>
          <a:ext cx="817562"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93980</xdr:rowOff>
    </xdr:from>
    <xdr:to>
      <xdr:col>67</xdr:col>
      <xdr:colOff>101600</xdr:colOff>
      <xdr:row>83</xdr:row>
      <xdr:rowOff>24130</xdr:rowOff>
    </xdr:to>
    <xdr:sp macro="" textlink="">
      <xdr:nvSpPr>
        <xdr:cNvPr id="375" name="楕円 374">
          <a:extLst>
            <a:ext uri="{FF2B5EF4-FFF2-40B4-BE49-F238E27FC236}">
              <a16:creationId xmlns:a16="http://schemas.microsoft.com/office/drawing/2014/main" id="{EE881F15-3698-4861-94C0-EA11A8F71DA7}"/>
            </a:ext>
          </a:extLst>
        </xdr:cNvPr>
        <xdr:cNvSpPr/>
      </xdr:nvSpPr>
      <xdr:spPr>
        <a:xfrm>
          <a:off x="11806238" y="133813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144780</xdr:rowOff>
    </xdr:from>
    <xdr:to>
      <xdr:col>71</xdr:col>
      <xdr:colOff>177800</xdr:colOff>
      <xdr:row>83</xdr:row>
      <xdr:rowOff>51436</xdr:rowOff>
    </xdr:to>
    <xdr:cxnSp macro="">
      <xdr:nvCxnSpPr>
        <xdr:cNvPr id="376" name="直線コネクタ 375">
          <a:extLst>
            <a:ext uri="{FF2B5EF4-FFF2-40B4-BE49-F238E27FC236}">
              <a16:creationId xmlns:a16="http://schemas.microsoft.com/office/drawing/2014/main" id="{A69F4FC7-E21B-40CE-92C7-87E321EFF07F}"/>
            </a:ext>
          </a:extLst>
        </xdr:cNvPr>
        <xdr:cNvCxnSpPr/>
      </xdr:nvCxnSpPr>
      <xdr:spPr>
        <a:xfrm>
          <a:off x="11857038" y="13432155"/>
          <a:ext cx="83185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377" name="n_1aveValue【消防施設】&#10;有形固定資産減価償却率">
          <a:extLst>
            <a:ext uri="{FF2B5EF4-FFF2-40B4-BE49-F238E27FC236}">
              <a16:creationId xmlns:a16="http://schemas.microsoft.com/office/drawing/2014/main" id="{9E4F603B-FCB2-45C6-B07C-11F421204AB4}"/>
            </a:ext>
          </a:extLst>
        </xdr:cNvPr>
        <xdr:cNvSpPr txBox="1"/>
      </xdr:nvSpPr>
      <xdr:spPr>
        <a:xfrm>
          <a:off x="141230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378" name="n_2aveValue【消防施設】&#10;有形固定資産減価償却率">
          <a:extLst>
            <a:ext uri="{FF2B5EF4-FFF2-40B4-BE49-F238E27FC236}">
              <a16:creationId xmlns:a16="http://schemas.microsoft.com/office/drawing/2014/main" id="{07105436-97C8-40A0-BF28-F8893095DB20}"/>
            </a:ext>
          </a:extLst>
        </xdr:cNvPr>
        <xdr:cNvSpPr txBox="1"/>
      </xdr:nvSpPr>
      <xdr:spPr>
        <a:xfrm>
          <a:off x="13318182" y="1309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379" name="n_3aveValue【消防施設】&#10;有形固定資産減価償却率">
          <a:extLst>
            <a:ext uri="{FF2B5EF4-FFF2-40B4-BE49-F238E27FC236}">
              <a16:creationId xmlns:a16="http://schemas.microsoft.com/office/drawing/2014/main" id="{24CF6C90-A0DA-44BE-8736-8F52A82B1517}"/>
            </a:ext>
          </a:extLst>
        </xdr:cNvPr>
        <xdr:cNvSpPr txBox="1"/>
      </xdr:nvSpPr>
      <xdr:spPr>
        <a:xfrm>
          <a:off x="12500619"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380" name="n_4aveValue【消防施設】&#10;有形固定資産減価償却率">
          <a:extLst>
            <a:ext uri="{FF2B5EF4-FFF2-40B4-BE49-F238E27FC236}">
              <a16:creationId xmlns:a16="http://schemas.microsoft.com/office/drawing/2014/main" id="{DD5DC400-CFE8-476F-B220-D8CCDA45884D}"/>
            </a:ext>
          </a:extLst>
        </xdr:cNvPr>
        <xdr:cNvSpPr txBox="1"/>
      </xdr:nvSpPr>
      <xdr:spPr>
        <a:xfrm>
          <a:off x="11668769"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381" name="n_1mainValue【消防施設】&#10;有形固定資産減価償却率">
          <a:extLst>
            <a:ext uri="{FF2B5EF4-FFF2-40B4-BE49-F238E27FC236}">
              <a16:creationId xmlns:a16="http://schemas.microsoft.com/office/drawing/2014/main" id="{D65ADED6-6485-419E-9301-738BE8898C38}"/>
            </a:ext>
          </a:extLst>
        </xdr:cNvPr>
        <xdr:cNvSpPr txBox="1"/>
      </xdr:nvSpPr>
      <xdr:spPr>
        <a:xfrm>
          <a:off x="14123044" y="1360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382" name="n_2mainValue【消防施設】&#10;有形固定資産減価償却率">
          <a:extLst>
            <a:ext uri="{FF2B5EF4-FFF2-40B4-BE49-F238E27FC236}">
              <a16:creationId xmlns:a16="http://schemas.microsoft.com/office/drawing/2014/main" id="{7EF0355C-D475-477A-AFFE-250277F83CD2}"/>
            </a:ext>
          </a:extLst>
        </xdr:cNvPr>
        <xdr:cNvSpPr txBox="1"/>
      </xdr:nvSpPr>
      <xdr:spPr>
        <a:xfrm>
          <a:off x="13318182" y="1352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93363</xdr:rowOff>
    </xdr:from>
    <xdr:ext cx="405111" cy="259045"/>
    <xdr:sp macro="" textlink="">
      <xdr:nvSpPr>
        <xdr:cNvPr id="383" name="n_3mainValue【消防施設】&#10;有形固定資産減価償却率">
          <a:extLst>
            <a:ext uri="{FF2B5EF4-FFF2-40B4-BE49-F238E27FC236}">
              <a16:creationId xmlns:a16="http://schemas.microsoft.com/office/drawing/2014/main" id="{CCBAE6FE-6A9D-49BB-A288-13863D1D22B5}"/>
            </a:ext>
          </a:extLst>
        </xdr:cNvPr>
        <xdr:cNvSpPr txBox="1"/>
      </xdr:nvSpPr>
      <xdr:spPr>
        <a:xfrm>
          <a:off x="12500619" y="1354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384" name="n_4mainValue【消防施設】&#10;有形固定資産減価償却率">
          <a:extLst>
            <a:ext uri="{FF2B5EF4-FFF2-40B4-BE49-F238E27FC236}">
              <a16:creationId xmlns:a16="http://schemas.microsoft.com/office/drawing/2014/main" id="{B07D2EC1-8771-4638-9C64-BCAB4A44A8BA}"/>
            </a:ext>
          </a:extLst>
        </xdr:cNvPr>
        <xdr:cNvSpPr txBox="1"/>
      </xdr:nvSpPr>
      <xdr:spPr>
        <a:xfrm>
          <a:off x="11668769"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74C8CF61-CE6F-4B84-9E23-43BFB8F85CA1}"/>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E2B69DF9-D235-49B6-ADF7-3A5AA66ADDA4}"/>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0B499B74-342A-4E0F-AF29-459F23A4F2FF}"/>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835ECE2F-1252-4270-8BE9-2FEB1DAC8C39}"/>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702A4C0C-8B8A-445E-AE43-F574B22B3913}"/>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118870AE-809B-4C32-8C06-23E876509AC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F47E7D04-8228-49EA-9EA4-B18D9005A5C1}"/>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20D4ECF5-DABE-4E04-BD4E-E24915F5432B}"/>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id="{587A35F7-E469-42CF-83CD-2A8F58977B6C}"/>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id="{ED233893-FA9B-499E-B47C-AED3540694B1}"/>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5" name="直線コネクタ 394">
          <a:extLst>
            <a:ext uri="{FF2B5EF4-FFF2-40B4-BE49-F238E27FC236}">
              <a16:creationId xmlns:a16="http://schemas.microsoft.com/office/drawing/2014/main" id="{0ECEAB25-5E5C-46B2-8E80-28C52B1FA1EA}"/>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6" name="テキスト ボックス 395">
          <a:extLst>
            <a:ext uri="{FF2B5EF4-FFF2-40B4-BE49-F238E27FC236}">
              <a16:creationId xmlns:a16="http://schemas.microsoft.com/office/drawing/2014/main" id="{1BE08164-FD0B-4C7D-9C3F-A67A5016206E}"/>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7" name="直線コネクタ 396">
          <a:extLst>
            <a:ext uri="{FF2B5EF4-FFF2-40B4-BE49-F238E27FC236}">
              <a16:creationId xmlns:a16="http://schemas.microsoft.com/office/drawing/2014/main" id="{0792263B-E0F5-4CB1-ACC6-C5E24A58CC45}"/>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8" name="テキスト ボックス 397">
          <a:extLst>
            <a:ext uri="{FF2B5EF4-FFF2-40B4-BE49-F238E27FC236}">
              <a16:creationId xmlns:a16="http://schemas.microsoft.com/office/drawing/2014/main" id="{0E7DA58C-EBF5-4639-81A1-65D7B910531C}"/>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9" name="直線コネクタ 398">
          <a:extLst>
            <a:ext uri="{FF2B5EF4-FFF2-40B4-BE49-F238E27FC236}">
              <a16:creationId xmlns:a16="http://schemas.microsoft.com/office/drawing/2014/main" id="{47B62C49-C6E2-43FA-8FC1-E53F9517165C}"/>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0" name="テキスト ボックス 399">
          <a:extLst>
            <a:ext uri="{FF2B5EF4-FFF2-40B4-BE49-F238E27FC236}">
              <a16:creationId xmlns:a16="http://schemas.microsoft.com/office/drawing/2014/main" id="{2D440749-1329-4A25-9645-42395F474691}"/>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1" name="直線コネクタ 400">
          <a:extLst>
            <a:ext uri="{FF2B5EF4-FFF2-40B4-BE49-F238E27FC236}">
              <a16:creationId xmlns:a16="http://schemas.microsoft.com/office/drawing/2014/main" id="{4E0AEE9B-DFB4-4D51-A1B6-6509AF831DF2}"/>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2" name="テキスト ボックス 401">
          <a:extLst>
            <a:ext uri="{FF2B5EF4-FFF2-40B4-BE49-F238E27FC236}">
              <a16:creationId xmlns:a16="http://schemas.microsoft.com/office/drawing/2014/main" id="{5670D2CE-9601-4E4D-AF10-8272CAD7F309}"/>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a:extLst>
            <a:ext uri="{FF2B5EF4-FFF2-40B4-BE49-F238E27FC236}">
              <a16:creationId xmlns:a16="http://schemas.microsoft.com/office/drawing/2014/main" id="{363D2052-7F7D-42F9-8670-56250BABBECC}"/>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a:extLst>
            <a:ext uri="{FF2B5EF4-FFF2-40B4-BE49-F238E27FC236}">
              <a16:creationId xmlns:a16="http://schemas.microsoft.com/office/drawing/2014/main" id="{4FE8831C-0548-4D77-9330-467E9B3A816D}"/>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a:extLst>
            <a:ext uri="{FF2B5EF4-FFF2-40B4-BE49-F238E27FC236}">
              <a16:creationId xmlns:a16="http://schemas.microsoft.com/office/drawing/2014/main" id="{6D7E9389-E02D-48C7-B0B2-E09BDD4CDFEC}"/>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406" name="直線コネクタ 405">
          <a:extLst>
            <a:ext uri="{FF2B5EF4-FFF2-40B4-BE49-F238E27FC236}">
              <a16:creationId xmlns:a16="http://schemas.microsoft.com/office/drawing/2014/main" id="{B29E0688-0105-4258-A6BE-8712A9DE47C7}"/>
            </a:ext>
          </a:extLst>
        </xdr:cNvPr>
        <xdr:cNvCxnSpPr/>
      </xdr:nvCxnSpPr>
      <xdr:spPr>
        <a:xfrm flipV="1">
          <a:off x="20503514" y="12737667"/>
          <a:ext cx="0" cy="122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407" name="【消防施設】&#10;一人当たり面積最小値テキスト">
          <a:extLst>
            <a:ext uri="{FF2B5EF4-FFF2-40B4-BE49-F238E27FC236}">
              <a16:creationId xmlns:a16="http://schemas.microsoft.com/office/drawing/2014/main" id="{A8DAFB99-A40F-4B6C-BD8F-E2F90CF64DF7}"/>
            </a:ext>
          </a:extLst>
        </xdr:cNvPr>
        <xdr:cNvSpPr txBox="1"/>
      </xdr:nvSpPr>
      <xdr:spPr>
        <a:xfrm>
          <a:off x="20542250" y="1396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408" name="直線コネクタ 407">
          <a:extLst>
            <a:ext uri="{FF2B5EF4-FFF2-40B4-BE49-F238E27FC236}">
              <a16:creationId xmlns:a16="http://schemas.microsoft.com/office/drawing/2014/main" id="{063BA07F-D5A7-46FB-BE42-08F8E5FC4252}"/>
            </a:ext>
          </a:extLst>
        </xdr:cNvPr>
        <xdr:cNvCxnSpPr/>
      </xdr:nvCxnSpPr>
      <xdr:spPr>
        <a:xfrm>
          <a:off x="20429538" y="1396265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409" name="【消防施設】&#10;一人当たり面積最大値テキスト">
          <a:extLst>
            <a:ext uri="{FF2B5EF4-FFF2-40B4-BE49-F238E27FC236}">
              <a16:creationId xmlns:a16="http://schemas.microsoft.com/office/drawing/2014/main" id="{99E3591D-7F7D-42C0-960F-21B2487D5A67}"/>
            </a:ext>
          </a:extLst>
        </xdr:cNvPr>
        <xdr:cNvSpPr txBox="1"/>
      </xdr:nvSpPr>
      <xdr:spPr>
        <a:xfrm>
          <a:off x="20542250" y="125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410" name="直線コネクタ 409">
          <a:extLst>
            <a:ext uri="{FF2B5EF4-FFF2-40B4-BE49-F238E27FC236}">
              <a16:creationId xmlns:a16="http://schemas.microsoft.com/office/drawing/2014/main" id="{A2C45A54-4609-420F-95BB-3036149B2ED7}"/>
            </a:ext>
          </a:extLst>
        </xdr:cNvPr>
        <xdr:cNvCxnSpPr/>
      </xdr:nvCxnSpPr>
      <xdr:spPr>
        <a:xfrm>
          <a:off x="20429538" y="1273766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411" name="【消防施設】&#10;一人当たり面積平均値テキスト">
          <a:extLst>
            <a:ext uri="{FF2B5EF4-FFF2-40B4-BE49-F238E27FC236}">
              <a16:creationId xmlns:a16="http://schemas.microsoft.com/office/drawing/2014/main" id="{7F5A81A0-9A72-427D-842F-60857BBC915D}"/>
            </a:ext>
          </a:extLst>
        </xdr:cNvPr>
        <xdr:cNvSpPr txBox="1"/>
      </xdr:nvSpPr>
      <xdr:spPr>
        <a:xfrm>
          <a:off x="20542250" y="13803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412" name="フローチャート: 判断 411">
          <a:extLst>
            <a:ext uri="{FF2B5EF4-FFF2-40B4-BE49-F238E27FC236}">
              <a16:creationId xmlns:a16="http://schemas.microsoft.com/office/drawing/2014/main" id="{B63A4A1C-A5FC-4D7F-B8CB-EA60830A8FEF}"/>
            </a:ext>
          </a:extLst>
        </xdr:cNvPr>
        <xdr:cNvSpPr/>
      </xdr:nvSpPr>
      <xdr:spPr>
        <a:xfrm>
          <a:off x="20453350" y="1382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413" name="フローチャート: 判断 412">
          <a:extLst>
            <a:ext uri="{FF2B5EF4-FFF2-40B4-BE49-F238E27FC236}">
              <a16:creationId xmlns:a16="http://schemas.microsoft.com/office/drawing/2014/main" id="{378789D0-E803-4061-8FE5-0999737050CE}"/>
            </a:ext>
          </a:extLst>
        </xdr:cNvPr>
        <xdr:cNvSpPr/>
      </xdr:nvSpPr>
      <xdr:spPr>
        <a:xfrm>
          <a:off x="19686588" y="1383177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414" name="フローチャート: 判断 413">
          <a:extLst>
            <a:ext uri="{FF2B5EF4-FFF2-40B4-BE49-F238E27FC236}">
              <a16:creationId xmlns:a16="http://schemas.microsoft.com/office/drawing/2014/main" id="{FFB61941-5163-43E7-AC25-EAB84B911125}"/>
            </a:ext>
          </a:extLst>
        </xdr:cNvPr>
        <xdr:cNvSpPr/>
      </xdr:nvSpPr>
      <xdr:spPr>
        <a:xfrm>
          <a:off x="18854738" y="1382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415" name="フローチャート: 判断 414">
          <a:extLst>
            <a:ext uri="{FF2B5EF4-FFF2-40B4-BE49-F238E27FC236}">
              <a16:creationId xmlns:a16="http://schemas.microsoft.com/office/drawing/2014/main" id="{A22502C7-49E4-41D8-BFA7-5446F8B73CDD}"/>
            </a:ext>
          </a:extLst>
        </xdr:cNvPr>
        <xdr:cNvSpPr/>
      </xdr:nvSpPr>
      <xdr:spPr>
        <a:xfrm>
          <a:off x="18037175" y="138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416" name="フローチャート: 判断 415">
          <a:extLst>
            <a:ext uri="{FF2B5EF4-FFF2-40B4-BE49-F238E27FC236}">
              <a16:creationId xmlns:a16="http://schemas.microsoft.com/office/drawing/2014/main" id="{6C340BA3-2E1A-4D99-BDC4-FFBB1453AAE0}"/>
            </a:ext>
          </a:extLst>
        </xdr:cNvPr>
        <xdr:cNvSpPr/>
      </xdr:nvSpPr>
      <xdr:spPr>
        <a:xfrm>
          <a:off x="17219613" y="1383405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E53C3E15-CECC-4FD9-BFB8-1360A4A8C425}"/>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1856380C-D7DE-40F2-8EB6-FD55C90274B9}"/>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8C59E242-85EF-4858-B463-F59273FEBE3A}"/>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D3BDA54F-7AD2-41CB-AB4C-58514080D979}"/>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C0525A69-1E86-428A-8A0E-B27899320E4B}"/>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9703</xdr:rowOff>
    </xdr:from>
    <xdr:to>
      <xdr:col>116</xdr:col>
      <xdr:colOff>114300</xdr:colOff>
      <xdr:row>83</xdr:row>
      <xdr:rowOff>111303</xdr:rowOff>
    </xdr:to>
    <xdr:sp macro="" textlink="">
      <xdr:nvSpPr>
        <xdr:cNvPr id="422" name="楕円 421">
          <a:extLst>
            <a:ext uri="{FF2B5EF4-FFF2-40B4-BE49-F238E27FC236}">
              <a16:creationId xmlns:a16="http://schemas.microsoft.com/office/drawing/2014/main" id="{8CAF03A0-3C0E-43A7-B271-D834D9694A39}"/>
            </a:ext>
          </a:extLst>
        </xdr:cNvPr>
        <xdr:cNvSpPr/>
      </xdr:nvSpPr>
      <xdr:spPr>
        <a:xfrm>
          <a:off x="20453350" y="134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32580</xdr:rowOff>
    </xdr:from>
    <xdr:ext cx="469744" cy="259045"/>
    <xdr:sp macro="" textlink="">
      <xdr:nvSpPr>
        <xdr:cNvPr id="423" name="【消防施設】&#10;一人当たり面積該当値テキスト">
          <a:extLst>
            <a:ext uri="{FF2B5EF4-FFF2-40B4-BE49-F238E27FC236}">
              <a16:creationId xmlns:a16="http://schemas.microsoft.com/office/drawing/2014/main" id="{A275DFC7-7CC5-4F37-A10C-CD22E9AE610E}"/>
            </a:ext>
          </a:extLst>
        </xdr:cNvPr>
        <xdr:cNvSpPr txBox="1"/>
      </xdr:nvSpPr>
      <xdr:spPr>
        <a:xfrm>
          <a:off x="20542250" y="133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30277</xdr:rowOff>
    </xdr:from>
    <xdr:to>
      <xdr:col>112</xdr:col>
      <xdr:colOff>38100</xdr:colOff>
      <xdr:row>83</xdr:row>
      <xdr:rowOff>131877</xdr:rowOff>
    </xdr:to>
    <xdr:sp macro="" textlink="">
      <xdr:nvSpPr>
        <xdr:cNvPr id="424" name="楕円 423">
          <a:extLst>
            <a:ext uri="{FF2B5EF4-FFF2-40B4-BE49-F238E27FC236}">
              <a16:creationId xmlns:a16="http://schemas.microsoft.com/office/drawing/2014/main" id="{6AFF20D8-2E03-4B40-94DB-4CE910173E90}"/>
            </a:ext>
          </a:extLst>
        </xdr:cNvPr>
        <xdr:cNvSpPr/>
      </xdr:nvSpPr>
      <xdr:spPr>
        <a:xfrm>
          <a:off x="19686588" y="1347957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60503</xdr:rowOff>
    </xdr:from>
    <xdr:to>
      <xdr:col>116</xdr:col>
      <xdr:colOff>63500</xdr:colOff>
      <xdr:row>83</xdr:row>
      <xdr:rowOff>81077</xdr:rowOff>
    </xdr:to>
    <xdr:cxnSp macro="">
      <xdr:nvCxnSpPr>
        <xdr:cNvPr id="425" name="直線コネクタ 424">
          <a:extLst>
            <a:ext uri="{FF2B5EF4-FFF2-40B4-BE49-F238E27FC236}">
              <a16:creationId xmlns:a16="http://schemas.microsoft.com/office/drawing/2014/main" id="{775D8E8B-6125-4805-B6A0-10F272456E0B}"/>
            </a:ext>
          </a:extLst>
        </xdr:cNvPr>
        <xdr:cNvCxnSpPr/>
      </xdr:nvCxnSpPr>
      <xdr:spPr>
        <a:xfrm flipV="1">
          <a:off x="19737388" y="13509803"/>
          <a:ext cx="766762"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32562</xdr:rowOff>
    </xdr:from>
    <xdr:to>
      <xdr:col>107</xdr:col>
      <xdr:colOff>101600</xdr:colOff>
      <xdr:row>83</xdr:row>
      <xdr:rowOff>134162</xdr:rowOff>
    </xdr:to>
    <xdr:sp macro="" textlink="">
      <xdr:nvSpPr>
        <xdr:cNvPr id="426" name="楕円 425">
          <a:extLst>
            <a:ext uri="{FF2B5EF4-FFF2-40B4-BE49-F238E27FC236}">
              <a16:creationId xmlns:a16="http://schemas.microsoft.com/office/drawing/2014/main" id="{0DCF1E5A-E2E6-4F75-ACAF-B19ADF4F93E3}"/>
            </a:ext>
          </a:extLst>
        </xdr:cNvPr>
        <xdr:cNvSpPr/>
      </xdr:nvSpPr>
      <xdr:spPr>
        <a:xfrm>
          <a:off x="18854738" y="134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81077</xdr:rowOff>
    </xdr:from>
    <xdr:to>
      <xdr:col>111</xdr:col>
      <xdr:colOff>177800</xdr:colOff>
      <xdr:row>83</xdr:row>
      <xdr:rowOff>83362</xdr:rowOff>
    </xdr:to>
    <xdr:cxnSp macro="">
      <xdr:nvCxnSpPr>
        <xdr:cNvPr id="427" name="直線コネクタ 426">
          <a:extLst>
            <a:ext uri="{FF2B5EF4-FFF2-40B4-BE49-F238E27FC236}">
              <a16:creationId xmlns:a16="http://schemas.microsoft.com/office/drawing/2014/main" id="{11AAA27D-EC11-4543-A7C2-CCB8ED5E5E5E}"/>
            </a:ext>
          </a:extLst>
        </xdr:cNvPr>
        <xdr:cNvCxnSpPr/>
      </xdr:nvCxnSpPr>
      <xdr:spPr>
        <a:xfrm flipV="1">
          <a:off x="18905538" y="13530377"/>
          <a:ext cx="8318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51766</xdr:rowOff>
    </xdr:from>
    <xdr:to>
      <xdr:col>102</xdr:col>
      <xdr:colOff>165100</xdr:colOff>
      <xdr:row>83</xdr:row>
      <xdr:rowOff>153366</xdr:rowOff>
    </xdr:to>
    <xdr:sp macro="" textlink="">
      <xdr:nvSpPr>
        <xdr:cNvPr id="428" name="楕円 427">
          <a:extLst>
            <a:ext uri="{FF2B5EF4-FFF2-40B4-BE49-F238E27FC236}">
              <a16:creationId xmlns:a16="http://schemas.microsoft.com/office/drawing/2014/main" id="{BED4063A-2F6B-4A68-B955-B2ABD32F8E6D}"/>
            </a:ext>
          </a:extLst>
        </xdr:cNvPr>
        <xdr:cNvSpPr/>
      </xdr:nvSpPr>
      <xdr:spPr>
        <a:xfrm>
          <a:off x="18037175" y="135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83362</xdr:rowOff>
    </xdr:from>
    <xdr:to>
      <xdr:col>107</xdr:col>
      <xdr:colOff>50800</xdr:colOff>
      <xdr:row>83</xdr:row>
      <xdr:rowOff>102566</xdr:rowOff>
    </xdr:to>
    <xdr:cxnSp macro="">
      <xdr:nvCxnSpPr>
        <xdr:cNvPr id="429" name="直線コネクタ 428">
          <a:extLst>
            <a:ext uri="{FF2B5EF4-FFF2-40B4-BE49-F238E27FC236}">
              <a16:creationId xmlns:a16="http://schemas.microsoft.com/office/drawing/2014/main" id="{A3C64E4A-67EA-49E2-9974-93A2BDE065D8}"/>
            </a:ext>
          </a:extLst>
        </xdr:cNvPr>
        <xdr:cNvCxnSpPr/>
      </xdr:nvCxnSpPr>
      <xdr:spPr>
        <a:xfrm flipV="1">
          <a:off x="18087975" y="13532662"/>
          <a:ext cx="817563"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72797</xdr:rowOff>
    </xdr:from>
    <xdr:to>
      <xdr:col>98</xdr:col>
      <xdr:colOff>38100</xdr:colOff>
      <xdr:row>84</xdr:row>
      <xdr:rowOff>2947</xdr:rowOff>
    </xdr:to>
    <xdr:sp macro="" textlink="">
      <xdr:nvSpPr>
        <xdr:cNvPr id="430" name="楕円 429">
          <a:extLst>
            <a:ext uri="{FF2B5EF4-FFF2-40B4-BE49-F238E27FC236}">
              <a16:creationId xmlns:a16="http://schemas.microsoft.com/office/drawing/2014/main" id="{790FFC18-CE8C-4C58-ABD0-1B87EBE45D17}"/>
            </a:ext>
          </a:extLst>
        </xdr:cNvPr>
        <xdr:cNvSpPr/>
      </xdr:nvSpPr>
      <xdr:spPr>
        <a:xfrm>
          <a:off x="17219613" y="1352209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102566</xdr:rowOff>
    </xdr:from>
    <xdr:to>
      <xdr:col>102</xdr:col>
      <xdr:colOff>114300</xdr:colOff>
      <xdr:row>83</xdr:row>
      <xdr:rowOff>123597</xdr:rowOff>
    </xdr:to>
    <xdr:cxnSp macro="">
      <xdr:nvCxnSpPr>
        <xdr:cNvPr id="431" name="直線コネクタ 430">
          <a:extLst>
            <a:ext uri="{FF2B5EF4-FFF2-40B4-BE49-F238E27FC236}">
              <a16:creationId xmlns:a16="http://schemas.microsoft.com/office/drawing/2014/main" id="{AA4B9505-4438-4D32-A0C0-8D63B3A01E0A}"/>
            </a:ext>
          </a:extLst>
        </xdr:cNvPr>
        <xdr:cNvCxnSpPr/>
      </xdr:nvCxnSpPr>
      <xdr:spPr>
        <a:xfrm flipV="1">
          <a:off x="17270413" y="13551866"/>
          <a:ext cx="817562"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432" name="n_1aveValue【消防施設】&#10;一人当たり面積">
          <a:extLst>
            <a:ext uri="{FF2B5EF4-FFF2-40B4-BE49-F238E27FC236}">
              <a16:creationId xmlns:a16="http://schemas.microsoft.com/office/drawing/2014/main" id="{FD9DED81-F4A1-4B1D-870C-C014287AD454}"/>
            </a:ext>
          </a:extLst>
        </xdr:cNvPr>
        <xdr:cNvSpPr txBox="1"/>
      </xdr:nvSpPr>
      <xdr:spPr>
        <a:xfrm>
          <a:off x="19504102" y="1392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433" name="n_2aveValue【消防施設】&#10;一人当たり面積">
          <a:extLst>
            <a:ext uri="{FF2B5EF4-FFF2-40B4-BE49-F238E27FC236}">
              <a16:creationId xmlns:a16="http://schemas.microsoft.com/office/drawing/2014/main" id="{6FE6D52F-CDE6-414F-AD49-CB55286525F3}"/>
            </a:ext>
          </a:extLst>
        </xdr:cNvPr>
        <xdr:cNvSpPr txBox="1"/>
      </xdr:nvSpPr>
      <xdr:spPr>
        <a:xfrm>
          <a:off x="18684952" y="139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147235</xdr:rowOff>
    </xdr:from>
    <xdr:ext cx="469744" cy="259045"/>
    <xdr:sp macro="" textlink="">
      <xdr:nvSpPr>
        <xdr:cNvPr id="434" name="n_3aveValue【消防施設】&#10;一人当たり面積">
          <a:extLst>
            <a:ext uri="{FF2B5EF4-FFF2-40B4-BE49-F238E27FC236}">
              <a16:creationId xmlns:a16="http://schemas.microsoft.com/office/drawing/2014/main" id="{CAB1C14A-19B6-4E44-8921-B502A1C6F678}"/>
            </a:ext>
          </a:extLst>
        </xdr:cNvPr>
        <xdr:cNvSpPr txBox="1"/>
      </xdr:nvSpPr>
      <xdr:spPr>
        <a:xfrm>
          <a:off x="17867390" y="139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153636</xdr:rowOff>
    </xdr:from>
    <xdr:ext cx="469744" cy="259045"/>
    <xdr:sp macro="" textlink="">
      <xdr:nvSpPr>
        <xdr:cNvPr id="435" name="n_4aveValue【消防施設】&#10;一人当たり面積">
          <a:extLst>
            <a:ext uri="{FF2B5EF4-FFF2-40B4-BE49-F238E27FC236}">
              <a16:creationId xmlns:a16="http://schemas.microsoft.com/office/drawing/2014/main" id="{3110C927-FF36-4792-BACE-61D786F86C98}"/>
            </a:ext>
          </a:extLst>
        </xdr:cNvPr>
        <xdr:cNvSpPr txBox="1"/>
      </xdr:nvSpPr>
      <xdr:spPr>
        <a:xfrm>
          <a:off x="17049827" y="1392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148404</xdr:rowOff>
    </xdr:from>
    <xdr:ext cx="469744" cy="259045"/>
    <xdr:sp macro="" textlink="">
      <xdr:nvSpPr>
        <xdr:cNvPr id="436" name="n_1mainValue【消防施設】&#10;一人当たり面積">
          <a:extLst>
            <a:ext uri="{FF2B5EF4-FFF2-40B4-BE49-F238E27FC236}">
              <a16:creationId xmlns:a16="http://schemas.microsoft.com/office/drawing/2014/main" id="{93CC91F0-C3DE-40BF-9E43-CA1063F67CF4}"/>
            </a:ext>
          </a:extLst>
        </xdr:cNvPr>
        <xdr:cNvSpPr txBox="1"/>
      </xdr:nvSpPr>
      <xdr:spPr>
        <a:xfrm>
          <a:off x="19504102" y="1327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150689</xdr:rowOff>
    </xdr:from>
    <xdr:ext cx="469744" cy="259045"/>
    <xdr:sp macro="" textlink="">
      <xdr:nvSpPr>
        <xdr:cNvPr id="437" name="n_2mainValue【消防施設】&#10;一人当たり面積">
          <a:extLst>
            <a:ext uri="{FF2B5EF4-FFF2-40B4-BE49-F238E27FC236}">
              <a16:creationId xmlns:a16="http://schemas.microsoft.com/office/drawing/2014/main" id="{5D917786-B990-4854-A814-9067E0566CDD}"/>
            </a:ext>
          </a:extLst>
        </xdr:cNvPr>
        <xdr:cNvSpPr txBox="1"/>
      </xdr:nvSpPr>
      <xdr:spPr>
        <a:xfrm>
          <a:off x="18684952" y="132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169893</xdr:rowOff>
    </xdr:from>
    <xdr:ext cx="469744" cy="259045"/>
    <xdr:sp macro="" textlink="">
      <xdr:nvSpPr>
        <xdr:cNvPr id="438" name="n_3mainValue【消防施設】&#10;一人当たり面積">
          <a:extLst>
            <a:ext uri="{FF2B5EF4-FFF2-40B4-BE49-F238E27FC236}">
              <a16:creationId xmlns:a16="http://schemas.microsoft.com/office/drawing/2014/main" id="{BB9E8DDB-F16C-407B-8089-EBD726118093}"/>
            </a:ext>
          </a:extLst>
        </xdr:cNvPr>
        <xdr:cNvSpPr txBox="1"/>
      </xdr:nvSpPr>
      <xdr:spPr>
        <a:xfrm>
          <a:off x="17867390" y="132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19474</xdr:rowOff>
    </xdr:from>
    <xdr:ext cx="469744" cy="259045"/>
    <xdr:sp macro="" textlink="">
      <xdr:nvSpPr>
        <xdr:cNvPr id="439" name="n_4mainValue【消防施設】&#10;一人当たり面積">
          <a:extLst>
            <a:ext uri="{FF2B5EF4-FFF2-40B4-BE49-F238E27FC236}">
              <a16:creationId xmlns:a16="http://schemas.microsoft.com/office/drawing/2014/main" id="{20ED579D-C9D6-4642-A701-9EE89386C557}"/>
            </a:ext>
          </a:extLst>
        </xdr:cNvPr>
        <xdr:cNvSpPr txBox="1"/>
      </xdr:nvSpPr>
      <xdr:spPr>
        <a:xfrm>
          <a:off x="17049827" y="1330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a:extLst>
            <a:ext uri="{FF2B5EF4-FFF2-40B4-BE49-F238E27FC236}">
              <a16:creationId xmlns:a16="http://schemas.microsoft.com/office/drawing/2014/main" id="{0121C561-CA3F-4FA8-94E1-10A0C6F21DE5}"/>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a:extLst>
            <a:ext uri="{FF2B5EF4-FFF2-40B4-BE49-F238E27FC236}">
              <a16:creationId xmlns:a16="http://schemas.microsoft.com/office/drawing/2014/main" id="{4F40EBA0-7B12-4EFA-83D7-677BB662D52C}"/>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a:extLst>
            <a:ext uri="{FF2B5EF4-FFF2-40B4-BE49-F238E27FC236}">
              <a16:creationId xmlns:a16="http://schemas.microsoft.com/office/drawing/2014/main" id="{3A04E761-6BC2-4375-96E8-4A780354B3DD}"/>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a:extLst>
            <a:ext uri="{FF2B5EF4-FFF2-40B4-BE49-F238E27FC236}">
              <a16:creationId xmlns:a16="http://schemas.microsoft.com/office/drawing/2014/main" id="{A4236020-E95C-4D4F-8A05-6CE40753017F}"/>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a:extLst>
            <a:ext uri="{FF2B5EF4-FFF2-40B4-BE49-F238E27FC236}">
              <a16:creationId xmlns:a16="http://schemas.microsoft.com/office/drawing/2014/main" id="{EB80DD2F-78C7-47E3-BF33-CEEC08BC320A}"/>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a:extLst>
            <a:ext uri="{FF2B5EF4-FFF2-40B4-BE49-F238E27FC236}">
              <a16:creationId xmlns:a16="http://schemas.microsoft.com/office/drawing/2014/main" id="{683C37F7-79F7-4D43-9717-7ECFE1239D18}"/>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a:extLst>
            <a:ext uri="{FF2B5EF4-FFF2-40B4-BE49-F238E27FC236}">
              <a16:creationId xmlns:a16="http://schemas.microsoft.com/office/drawing/2014/main" id="{D0EE67FD-62AC-4E40-8EBE-F3D97E7FC9C3}"/>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a:extLst>
            <a:ext uri="{FF2B5EF4-FFF2-40B4-BE49-F238E27FC236}">
              <a16:creationId xmlns:a16="http://schemas.microsoft.com/office/drawing/2014/main" id="{F48E0A08-99DA-49A7-B610-2FC557C468C7}"/>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a:extLst>
            <a:ext uri="{FF2B5EF4-FFF2-40B4-BE49-F238E27FC236}">
              <a16:creationId xmlns:a16="http://schemas.microsoft.com/office/drawing/2014/main" id="{6BB43970-9AF4-4EE9-9358-77B68B0E0BC3}"/>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a:extLst>
            <a:ext uri="{FF2B5EF4-FFF2-40B4-BE49-F238E27FC236}">
              <a16:creationId xmlns:a16="http://schemas.microsoft.com/office/drawing/2014/main" id="{F36AAAC2-8C0A-4DE3-89F2-8CBDFC0133DF}"/>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C2FDB6A8-FA59-41F9-AB56-6299A7937E64}"/>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a:extLst>
            <a:ext uri="{FF2B5EF4-FFF2-40B4-BE49-F238E27FC236}">
              <a16:creationId xmlns:a16="http://schemas.microsoft.com/office/drawing/2014/main" id="{66A459CE-CF8B-4AE2-82B8-4599601DE545}"/>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2DA90172-B67E-4AC3-AAF6-892E3A4EA5B9}"/>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a:extLst>
            <a:ext uri="{FF2B5EF4-FFF2-40B4-BE49-F238E27FC236}">
              <a16:creationId xmlns:a16="http://schemas.microsoft.com/office/drawing/2014/main" id="{91D43354-E693-4EFB-822C-4FC3D6E1EB31}"/>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a:extLst>
            <a:ext uri="{FF2B5EF4-FFF2-40B4-BE49-F238E27FC236}">
              <a16:creationId xmlns:a16="http://schemas.microsoft.com/office/drawing/2014/main" id="{624394AF-5FC6-4751-99CB-B76542324F5A}"/>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a:extLst>
            <a:ext uri="{FF2B5EF4-FFF2-40B4-BE49-F238E27FC236}">
              <a16:creationId xmlns:a16="http://schemas.microsoft.com/office/drawing/2014/main" id="{77DA5AC0-4128-4080-B364-8E0E8B3D2CF7}"/>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a:extLst>
            <a:ext uri="{FF2B5EF4-FFF2-40B4-BE49-F238E27FC236}">
              <a16:creationId xmlns:a16="http://schemas.microsoft.com/office/drawing/2014/main" id="{93CD8ACE-233E-42F0-BAF2-6AB22468C7BD}"/>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a:extLst>
            <a:ext uri="{FF2B5EF4-FFF2-40B4-BE49-F238E27FC236}">
              <a16:creationId xmlns:a16="http://schemas.microsoft.com/office/drawing/2014/main" id="{41F05C32-0234-49D8-8FB0-A2767E6978ED}"/>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a:extLst>
            <a:ext uri="{FF2B5EF4-FFF2-40B4-BE49-F238E27FC236}">
              <a16:creationId xmlns:a16="http://schemas.microsoft.com/office/drawing/2014/main" id="{785380BF-1051-4CDA-A2A8-A892F146C91F}"/>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a:extLst>
            <a:ext uri="{FF2B5EF4-FFF2-40B4-BE49-F238E27FC236}">
              <a16:creationId xmlns:a16="http://schemas.microsoft.com/office/drawing/2014/main" id="{0F6AEF9E-A600-48E8-B0C8-CC95479BCD0A}"/>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a:extLst>
            <a:ext uri="{FF2B5EF4-FFF2-40B4-BE49-F238E27FC236}">
              <a16:creationId xmlns:a16="http://schemas.microsoft.com/office/drawing/2014/main" id="{57D3BB07-7B86-4C66-B544-1D9EC7A32366}"/>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a:extLst>
            <a:ext uri="{FF2B5EF4-FFF2-40B4-BE49-F238E27FC236}">
              <a16:creationId xmlns:a16="http://schemas.microsoft.com/office/drawing/2014/main" id="{4FEB5961-B543-4159-B0A0-05274A12EE56}"/>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a:extLst>
            <a:ext uri="{FF2B5EF4-FFF2-40B4-BE49-F238E27FC236}">
              <a16:creationId xmlns:a16="http://schemas.microsoft.com/office/drawing/2014/main" id="{54681539-A0F0-426A-B72F-5E0358B1579C}"/>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a:extLst>
            <a:ext uri="{FF2B5EF4-FFF2-40B4-BE49-F238E27FC236}">
              <a16:creationId xmlns:a16="http://schemas.microsoft.com/office/drawing/2014/main" id="{2B46467D-0F2A-4C0F-820D-AE84EF5195CD}"/>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庁舎】&#10;有形固定資産減価償却率グラフ枠">
          <a:extLst>
            <a:ext uri="{FF2B5EF4-FFF2-40B4-BE49-F238E27FC236}">
              <a16:creationId xmlns:a16="http://schemas.microsoft.com/office/drawing/2014/main" id="{2905BC86-E5A1-4859-BDB4-48954D1FF364}"/>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465" name="直線コネクタ 464">
          <a:extLst>
            <a:ext uri="{FF2B5EF4-FFF2-40B4-BE49-F238E27FC236}">
              <a16:creationId xmlns:a16="http://schemas.microsoft.com/office/drawing/2014/main" id="{28769A7C-DFEA-463C-AFFA-3ADE200C7B5C}"/>
            </a:ext>
          </a:extLst>
        </xdr:cNvPr>
        <xdr:cNvCxnSpPr/>
      </xdr:nvCxnSpPr>
      <xdr:spPr>
        <a:xfrm flipV="1">
          <a:off x="15104427" y="1630026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6" name="【庁舎】&#10;有形固定資産減価償却率最小値テキスト">
          <a:extLst>
            <a:ext uri="{FF2B5EF4-FFF2-40B4-BE49-F238E27FC236}">
              <a16:creationId xmlns:a16="http://schemas.microsoft.com/office/drawing/2014/main" id="{8C449888-7694-4DBC-A3E5-BC4BA0980B16}"/>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7" name="直線コネクタ 466">
          <a:extLst>
            <a:ext uri="{FF2B5EF4-FFF2-40B4-BE49-F238E27FC236}">
              <a16:creationId xmlns:a16="http://schemas.microsoft.com/office/drawing/2014/main" id="{5DBA04D3-F053-4289-9C82-9B7F3F7F7D2B}"/>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468" name="【庁舎】&#10;有形固定資産減価償却率最大値テキスト">
          <a:extLst>
            <a:ext uri="{FF2B5EF4-FFF2-40B4-BE49-F238E27FC236}">
              <a16:creationId xmlns:a16="http://schemas.microsoft.com/office/drawing/2014/main" id="{12F9A45E-B1F5-4AB5-987A-C26C8ED0A8D3}"/>
            </a:ext>
          </a:extLst>
        </xdr:cNvPr>
        <xdr:cNvSpPr txBox="1"/>
      </xdr:nvSpPr>
      <xdr:spPr>
        <a:xfrm>
          <a:off x="15143163" y="160754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469" name="直線コネクタ 468">
          <a:extLst>
            <a:ext uri="{FF2B5EF4-FFF2-40B4-BE49-F238E27FC236}">
              <a16:creationId xmlns:a16="http://schemas.microsoft.com/office/drawing/2014/main" id="{068140E7-953D-4698-81B7-11202160E49A}"/>
            </a:ext>
          </a:extLst>
        </xdr:cNvPr>
        <xdr:cNvCxnSpPr/>
      </xdr:nvCxnSpPr>
      <xdr:spPr>
        <a:xfrm>
          <a:off x="15016163" y="1630026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470" name="【庁舎】&#10;有形固定資産減価償却率平均値テキスト">
          <a:extLst>
            <a:ext uri="{FF2B5EF4-FFF2-40B4-BE49-F238E27FC236}">
              <a16:creationId xmlns:a16="http://schemas.microsoft.com/office/drawing/2014/main" id="{3D7BA77E-B443-41F4-9790-DB4548CA2EDE}"/>
            </a:ext>
          </a:extLst>
        </xdr:cNvPr>
        <xdr:cNvSpPr txBox="1"/>
      </xdr:nvSpPr>
      <xdr:spPr>
        <a:xfrm>
          <a:off x="15143163" y="16967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471" name="フローチャート: 判断 470">
          <a:extLst>
            <a:ext uri="{FF2B5EF4-FFF2-40B4-BE49-F238E27FC236}">
              <a16:creationId xmlns:a16="http://schemas.microsoft.com/office/drawing/2014/main" id="{65000623-6515-4F90-A6FB-94646035A562}"/>
            </a:ext>
          </a:extLst>
        </xdr:cNvPr>
        <xdr:cNvSpPr/>
      </xdr:nvSpPr>
      <xdr:spPr>
        <a:xfrm>
          <a:off x="15054263" y="171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472" name="フローチャート: 判断 471">
          <a:extLst>
            <a:ext uri="{FF2B5EF4-FFF2-40B4-BE49-F238E27FC236}">
              <a16:creationId xmlns:a16="http://schemas.microsoft.com/office/drawing/2014/main" id="{774995FA-4126-4131-ADEC-A2A9EAF7CED6}"/>
            </a:ext>
          </a:extLst>
        </xdr:cNvPr>
        <xdr:cNvSpPr/>
      </xdr:nvSpPr>
      <xdr:spPr>
        <a:xfrm>
          <a:off x="14273213" y="171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473" name="フローチャート: 判断 472">
          <a:extLst>
            <a:ext uri="{FF2B5EF4-FFF2-40B4-BE49-F238E27FC236}">
              <a16:creationId xmlns:a16="http://schemas.microsoft.com/office/drawing/2014/main" id="{E2835857-D8DD-4B33-8933-4062A38BB503}"/>
            </a:ext>
          </a:extLst>
        </xdr:cNvPr>
        <xdr:cNvSpPr/>
      </xdr:nvSpPr>
      <xdr:spPr>
        <a:xfrm>
          <a:off x="13455650" y="1710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474" name="フローチャート: 判断 473">
          <a:extLst>
            <a:ext uri="{FF2B5EF4-FFF2-40B4-BE49-F238E27FC236}">
              <a16:creationId xmlns:a16="http://schemas.microsoft.com/office/drawing/2014/main" id="{37A8C67E-8EBC-48BD-B84D-35ED0BADE6F0}"/>
            </a:ext>
          </a:extLst>
        </xdr:cNvPr>
        <xdr:cNvSpPr/>
      </xdr:nvSpPr>
      <xdr:spPr>
        <a:xfrm>
          <a:off x="12638088" y="1709038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475" name="フローチャート: 判断 474">
          <a:extLst>
            <a:ext uri="{FF2B5EF4-FFF2-40B4-BE49-F238E27FC236}">
              <a16:creationId xmlns:a16="http://schemas.microsoft.com/office/drawing/2014/main" id="{FAFD4E1E-CEDB-408B-89A7-276379C55E4A}"/>
            </a:ext>
          </a:extLst>
        </xdr:cNvPr>
        <xdr:cNvSpPr/>
      </xdr:nvSpPr>
      <xdr:spPr>
        <a:xfrm>
          <a:off x="11806238" y="170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4B1E1A0-9274-49BD-825D-1C173CCD7E7E}"/>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FFF391C-159D-4E84-A17A-7CAD6A656BFB}"/>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B343D73-27FC-4D4D-B122-226E88799DE9}"/>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F462482-C0AC-40D0-82B9-0AA858CF8A91}"/>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6B8F0E88-B2E5-4E20-9AEF-75F0EC9188A4}"/>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481" name="楕円 480">
          <a:extLst>
            <a:ext uri="{FF2B5EF4-FFF2-40B4-BE49-F238E27FC236}">
              <a16:creationId xmlns:a16="http://schemas.microsoft.com/office/drawing/2014/main" id="{B2E3AAA5-0127-4330-9E7C-BC538E2ED6A3}"/>
            </a:ext>
          </a:extLst>
        </xdr:cNvPr>
        <xdr:cNvSpPr/>
      </xdr:nvSpPr>
      <xdr:spPr>
        <a:xfrm>
          <a:off x="15054263"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482" name="【庁舎】&#10;有形固定資産減価償却率該当値テキスト">
          <a:extLst>
            <a:ext uri="{FF2B5EF4-FFF2-40B4-BE49-F238E27FC236}">
              <a16:creationId xmlns:a16="http://schemas.microsoft.com/office/drawing/2014/main" id="{D2C7DC9D-F8F8-4D0E-BE41-84732508C3D8}"/>
            </a:ext>
          </a:extLst>
        </xdr:cNvPr>
        <xdr:cNvSpPr txBox="1"/>
      </xdr:nvSpPr>
      <xdr:spPr>
        <a:xfrm>
          <a:off x="15143163" y="1749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483" name="楕円 482">
          <a:extLst>
            <a:ext uri="{FF2B5EF4-FFF2-40B4-BE49-F238E27FC236}">
              <a16:creationId xmlns:a16="http://schemas.microsoft.com/office/drawing/2014/main" id="{8B2500BC-FE93-4055-8ECE-01FEA5270D57}"/>
            </a:ext>
          </a:extLst>
        </xdr:cNvPr>
        <xdr:cNvSpPr/>
      </xdr:nvSpPr>
      <xdr:spPr>
        <a:xfrm>
          <a:off x="14273213"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74568</xdr:rowOff>
    </xdr:to>
    <xdr:cxnSp macro="">
      <xdr:nvCxnSpPr>
        <xdr:cNvPr id="484" name="直線コネクタ 483">
          <a:extLst>
            <a:ext uri="{FF2B5EF4-FFF2-40B4-BE49-F238E27FC236}">
              <a16:creationId xmlns:a16="http://schemas.microsoft.com/office/drawing/2014/main" id="{BD4160DB-3166-47A7-B300-FA561E761FD5}"/>
            </a:ext>
          </a:extLst>
        </xdr:cNvPr>
        <xdr:cNvCxnSpPr/>
      </xdr:nvCxnSpPr>
      <xdr:spPr>
        <a:xfrm>
          <a:off x="14324013" y="17562468"/>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485" name="楕円 484">
          <a:extLst>
            <a:ext uri="{FF2B5EF4-FFF2-40B4-BE49-F238E27FC236}">
              <a16:creationId xmlns:a16="http://schemas.microsoft.com/office/drawing/2014/main" id="{278897F5-FB59-43DA-9CC8-0EA26FEE19BC}"/>
            </a:ext>
          </a:extLst>
        </xdr:cNvPr>
        <xdr:cNvSpPr/>
      </xdr:nvSpPr>
      <xdr:spPr>
        <a:xfrm>
          <a:off x="13455650" y="17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107</xdr:row>
      <xdr:rowOff>74568</xdr:rowOff>
    </xdr:to>
    <xdr:cxnSp macro="">
      <xdr:nvCxnSpPr>
        <xdr:cNvPr id="486" name="直線コネクタ 485">
          <a:extLst>
            <a:ext uri="{FF2B5EF4-FFF2-40B4-BE49-F238E27FC236}">
              <a16:creationId xmlns:a16="http://schemas.microsoft.com/office/drawing/2014/main" id="{E79CA455-6F38-407D-A67F-0FC1F1E0A21E}"/>
            </a:ext>
          </a:extLst>
        </xdr:cNvPr>
        <xdr:cNvCxnSpPr/>
      </xdr:nvCxnSpPr>
      <xdr:spPr>
        <a:xfrm>
          <a:off x="13506450" y="17462863"/>
          <a:ext cx="817563"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487" name="楕円 486">
          <a:extLst>
            <a:ext uri="{FF2B5EF4-FFF2-40B4-BE49-F238E27FC236}">
              <a16:creationId xmlns:a16="http://schemas.microsoft.com/office/drawing/2014/main" id="{2A77C889-BBCC-4565-8B4C-AFB06469AA5C}"/>
            </a:ext>
          </a:extLst>
        </xdr:cNvPr>
        <xdr:cNvSpPr/>
      </xdr:nvSpPr>
      <xdr:spPr>
        <a:xfrm>
          <a:off x="12638088" y="1737777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112123</xdr:rowOff>
    </xdr:from>
    <xdr:to>
      <xdr:col>76</xdr:col>
      <xdr:colOff>114300</xdr:colOff>
      <xdr:row>106</xdr:row>
      <xdr:rowOff>146413</xdr:rowOff>
    </xdr:to>
    <xdr:cxnSp macro="">
      <xdr:nvCxnSpPr>
        <xdr:cNvPr id="488" name="直線コネクタ 487">
          <a:extLst>
            <a:ext uri="{FF2B5EF4-FFF2-40B4-BE49-F238E27FC236}">
              <a16:creationId xmlns:a16="http://schemas.microsoft.com/office/drawing/2014/main" id="{C3F64240-B92C-4F2D-A208-3B8BE649BC6E}"/>
            </a:ext>
          </a:extLst>
        </xdr:cNvPr>
        <xdr:cNvCxnSpPr/>
      </xdr:nvCxnSpPr>
      <xdr:spPr>
        <a:xfrm>
          <a:off x="12688888" y="17428573"/>
          <a:ext cx="81756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28666</xdr:rowOff>
    </xdr:from>
    <xdr:to>
      <xdr:col>67</xdr:col>
      <xdr:colOff>101600</xdr:colOff>
      <xdr:row>106</xdr:row>
      <xdr:rowOff>130266</xdr:rowOff>
    </xdr:to>
    <xdr:sp macro="" textlink="">
      <xdr:nvSpPr>
        <xdr:cNvPr id="489" name="楕円 488">
          <a:extLst>
            <a:ext uri="{FF2B5EF4-FFF2-40B4-BE49-F238E27FC236}">
              <a16:creationId xmlns:a16="http://schemas.microsoft.com/office/drawing/2014/main" id="{48EFDEEB-07EC-4556-9045-8C1ACC32C707}"/>
            </a:ext>
          </a:extLst>
        </xdr:cNvPr>
        <xdr:cNvSpPr/>
      </xdr:nvSpPr>
      <xdr:spPr>
        <a:xfrm>
          <a:off x="11806238"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79466</xdr:rowOff>
    </xdr:from>
    <xdr:to>
      <xdr:col>71</xdr:col>
      <xdr:colOff>177800</xdr:colOff>
      <xdr:row>106</xdr:row>
      <xdr:rowOff>112123</xdr:rowOff>
    </xdr:to>
    <xdr:cxnSp macro="">
      <xdr:nvCxnSpPr>
        <xdr:cNvPr id="490" name="直線コネクタ 489">
          <a:extLst>
            <a:ext uri="{FF2B5EF4-FFF2-40B4-BE49-F238E27FC236}">
              <a16:creationId xmlns:a16="http://schemas.microsoft.com/office/drawing/2014/main" id="{7BE27AEF-FC14-4F67-AFAD-5E4400B0D077}"/>
            </a:ext>
          </a:extLst>
        </xdr:cNvPr>
        <xdr:cNvCxnSpPr/>
      </xdr:nvCxnSpPr>
      <xdr:spPr>
        <a:xfrm>
          <a:off x="11857038" y="17395916"/>
          <a:ext cx="8318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491" name="n_1aveValue【庁舎】&#10;有形固定資産減価償却率">
          <a:extLst>
            <a:ext uri="{FF2B5EF4-FFF2-40B4-BE49-F238E27FC236}">
              <a16:creationId xmlns:a16="http://schemas.microsoft.com/office/drawing/2014/main" id="{0D4BF31E-DB6A-435B-9842-739735EBF26D}"/>
            </a:ext>
          </a:extLst>
        </xdr:cNvPr>
        <xdr:cNvSpPr txBox="1"/>
      </xdr:nvSpPr>
      <xdr:spPr>
        <a:xfrm>
          <a:off x="14123044" y="1688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492" name="n_2aveValue【庁舎】&#10;有形固定資産減価償却率">
          <a:extLst>
            <a:ext uri="{FF2B5EF4-FFF2-40B4-BE49-F238E27FC236}">
              <a16:creationId xmlns:a16="http://schemas.microsoft.com/office/drawing/2014/main" id="{02185F65-43ED-4567-8A23-5D8296D9959E}"/>
            </a:ext>
          </a:extLst>
        </xdr:cNvPr>
        <xdr:cNvSpPr txBox="1"/>
      </xdr:nvSpPr>
      <xdr:spPr>
        <a:xfrm>
          <a:off x="13318182" y="1687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493" name="n_3aveValue【庁舎】&#10;有形固定資産減価償却率">
          <a:extLst>
            <a:ext uri="{FF2B5EF4-FFF2-40B4-BE49-F238E27FC236}">
              <a16:creationId xmlns:a16="http://schemas.microsoft.com/office/drawing/2014/main" id="{77E39768-B336-435C-B307-B2D26AA11A87}"/>
            </a:ext>
          </a:extLst>
        </xdr:cNvPr>
        <xdr:cNvSpPr txBox="1"/>
      </xdr:nvSpPr>
      <xdr:spPr>
        <a:xfrm>
          <a:off x="12500619"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494" name="n_4aveValue【庁舎】&#10;有形固定資産減価償却率">
          <a:extLst>
            <a:ext uri="{FF2B5EF4-FFF2-40B4-BE49-F238E27FC236}">
              <a16:creationId xmlns:a16="http://schemas.microsoft.com/office/drawing/2014/main" id="{04C9D377-21A4-4C20-A37D-B421CB195372}"/>
            </a:ext>
          </a:extLst>
        </xdr:cNvPr>
        <xdr:cNvSpPr txBox="1"/>
      </xdr:nvSpPr>
      <xdr:spPr>
        <a:xfrm>
          <a:off x="11668769"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495" name="n_1mainValue【庁舎】&#10;有形固定資産減価償却率">
          <a:extLst>
            <a:ext uri="{FF2B5EF4-FFF2-40B4-BE49-F238E27FC236}">
              <a16:creationId xmlns:a16="http://schemas.microsoft.com/office/drawing/2014/main" id="{6ECD9C48-50CC-41B5-A92E-4BF468B64F29}"/>
            </a:ext>
          </a:extLst>
        </xdr:cNvPr>
        <xdr:cNvSpPr txBox="1"/>
      </xdr:nvSpPr>
      <xdr:spPr>
        <a:xfrm>
          <a:off x="14123044"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496" name="n_2mainValue【庁舎】&#10;有形固定資産減価償却率">
          <a:extLst>
            <a:ext uri="{FF2B5EF4-FFF2-40B4-BE49-F238E27FC236}">
              <a16:creationId xmlns:a16="http://schemas.microsoft.com/office/drawing/2014/main" id="{8ADFD4ED-77C6-45FA-9EEF-1AB93C5B3483}"/>
            </a:ext>
          </a:extLst>
        </xdr:cNvPr>
        <xdr:cNvSpPr txBox="1"/>
      </xdr:nvSpPr>
      <xdr:spPr>
        <a:xfrm>
          <a:off x="13318182" y="175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497" name="n_3mainValue【庁舎】&#10;有形固定資産減価償却率">
          <a:extLst>
            <a:ext uri="{FF2B5EF4-FFF2-40B4-BE49-F238E27FC236}">
              <a16:creationId xmlns:a16="http://schemas.microsoft.com/office/drawing/2014/main" id="{087DEA75-9E20-4C03-9B9B-B62432443C0A}"/>
            </a:ext>
          </a:extLst>
        </xdr:cNvPr>
        <xdr:cNvSpPr txBox="1"/>
      </xdr:nvSpPr>
      <xdr:spPr>
        <a:xfrm>
          <a:off x="12500619" y="1747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121393</xdr:rowOff>
    </xdr:from>
    <xdr:ext cx="405111" cy="259045"/>
    <xdr:sp macro="" textlink="">
      <xdr:nvSpPr>
        <xdr:cNvPr id="498" name="n_4mainValue【庁舎】&#10;有形固定資産減価償却率">
          <a:extLst>
            <a:ext uri="{FF2B5EF4-FFF2-40B4-BE49-F238E27FC236}">
              <a16:creationId xmlns:a16="http://schemas.microsoft.com/office/drawing/2014/main" id="{AB7133E8-6D53-4459-88CF-1B5E9D932DA2}"/>
            </a:ext>
          </a:extLst>
        </xdr:cNvPr>
        <xdr:cNvSpPr txBox="1"/>
      </xdr:nvSpPr>
      <xdr:spPr>
        <a:xfrm>
          <a:off x="11668769" y="1743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1EE5C510-F1AB-41A2-890B-F87383D9CA17}"/>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7EF84F58-FC00-4EF3-9B56-ED60340BEBF4}"/>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F5C2005C-C22D-4A63-9288-A82FBE452A0B}"/>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B6B6BAAC-A9E4-486F-B979-2224171A9F39}"/>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89BC7DCF-957D-4302-AEB0-8BE5F5DA5974}"/>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5385EC54-359A-440F-A7EB-C994E08D5727}"/>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59545F24-1828-490E-9849-1FF2F41799F6}"/>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AADAA9B2-340E-40FD-93BF-360A4257FFDB}"/>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33B95C34-3D45-4255-A4C8-C337774EFEA1}"/>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B0A7FC60-8DC8-4935-9BFC-E526710A4CDA}"/>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9" name="直線コネクタ 508">
          <a:extLst>
            <a:ext uri="{FF2B5EF4-FFF2-40B4-BE49-F238E27FC236}">
              <a16:creationId xmlns:a16="http://schemas.microsoft.com/office/drawing/2014/main" id="{05930630-149A-43F5-9517-36C7A2C3FF72}"/>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0" name="テキスト ボックス 509">
          <a:extLst>
            <a:ext uri="{FF2B5EF4-FFF2-40B4-BE49-F238E27FC236}">
              <a16:creationId xmlns:a16="http://schemas.microsoft.com/office/drawing/2014/main" id="{DEB37D42-CF8B-40B7-AB49-6B4CB1085DD9}"/>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1" name="直線コネクタ 510">
          <a:extLst>
            <a:ext uri="{FF2B5EF4-FFF2-40B4-BE49-F238E27FC236}">
              <a16:creationId xmlns:a16="http://schemas.microsoft.com/office/drawing/2014/main" id="{2B063CD9-F674-451A-8BAC-77B8257E111E}"/>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2" name="テキスト ボックス 511">
          <a:extLst>
            <a:ext uri="{FF2B5EF4-FFF2-40B4-BE49-F238E27FC236}">
              <a16:creationId xmlns:a16="http://schemas.microsoft.com/office/drawing/2014/main" id="{FDEE1374-2424-48F6-BD76-7CA22B885DED}"/>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3" name="直線コネクタ 512">
          <a:extLst>
            <a:ext uri="{FF2B5EF4-FFF2-40B4-BE49-F238E27FC236}">
              <a16:creationId xmlns:a16="http://schemas.microsoft.com/office/drawing/2014/main" id="{327F01CD-291A-4113-B6BE-A35E7C28BBEA}"/>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4" name="テキスト ボックス 513">
          <a:extLst>
            <a:ext uri="{FF2B5EF4-FFF2-40B4-BE49-F238E27FC236}">
              <a16:creationId xmlns:a16="http://schemas.microsoft.com/office/drawing/2014/main" id="{6573C3D5-3A3A-4A0C-8870-5729C94CE291}"/>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5" name="直線コネクタ 514">
          <a:extLst>
            <a:ext uri="{FF2B5EF4-FFF2-40B4-BE49-F238E27FC236}">
              <a16:creationId xmlns:a16="http://schemas.microsoft.com/office/drawing/2014/main" id="{849FB63F-8298-4F0C-872C-98A47847E1E9}"/>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6" name="テキスト ボックス 515">
          <a:extLst>
            <a:ext uri="{FF2B5EF4-FFF2-40B4-BE49-F238E27FC236}">
              <a16:creationId xmlns:a16="http://schemas.microsoft.com/office/drawing/2014/main" id="{AABBCCD1-1BD0-4107-89CB-92F62D980587}"/>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7" name="直線コネクタ 516">
          <a:extLst>
            <a:ext uri="{FF2B5EF4-FFF2-40B4-BE49-F238E27FC236}">
              <a16:creationId xmlns:a16="http://schemas.microsoft.com/office/drawing/2014/main" id="{0BA759EB-3620-44DE-A4EF-F501EE1BE407}"/>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8" name="テキスト ボックス 517">
          <a:extLst>
            <a:ext uri="{FF2B5EF4-FFF2-40B4-BE49-F238E27FC236}">
              <a16:creationId xmlns:a16="http://schemas.microsoft.com/office/drawing/2014/main" id="{631E715F-4754-4314-982B-A1E77C3DF963}"/>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9" name="直線コネクタ 518">
          <a:extLst>
            <a:ext uri="{FF2B5EF4-FFF2-40B4-BE49-F238E27FC236}">
              <a16:creationId xmlns:a16="http://schemas.microsoft.com/office/drawing/2014/main" id="{7A95AFA6-D1B0-4A1A-82BC-35D3EE7C6A76}"/>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0" name="テキスト ボックス 519">
          <a:extLst>
            <a:ext uri="{FF2B5EF4-FFF2-40B4-BE49-F238E27FC236}">
              <a16:creationId xmlns:a16="http://schemas.microsoft.com/office/drawing/2014/main" id="{98210625-ED70-44A5-9620-1FC79E92BD9D}"/>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69A059A0-60EF-411F-84C9-F8E0687B0FA7}"/>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a:extLst>
            <a:ext uri="{FF2B5EF4-FFF2-40B4-BE49-F238E27FC236}">
              <a16:creationId xmlns:a16="http://schemas.microsoft.com/office/drawing/2014/main" id="{4235070C-E5D2-4DC4-8C02-E2F382334A1E}"/>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B913D130-6A68-4A38-B40B-67E8721A84B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524" name="直線コネクタ 523">
          <a:extLst>
            <a:ext uri="{FF2B5EF4-FFF2-40B4-BE49-F238E27FC236}">
              <a16:creationId xmlns:a16="http://schemas.microsoft.com/office/drawing/2014/main" id="{E9BB56A1-2CC3-46F6-8DBF-0B8DC20B3FDA}"/>
            </a:ext>
          </a:extLst>
        </xdr:cNvPr>
        <xdr:cNvCxnSpPr/>
      </xdr:nvCxnSpPr>
      <xdr:spPr>
        <a:xfrm flipV="1">
          <a:off x="20503514" y="1633891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525" name="【庁舎】&#10;一人当たり面積最小値テキスト">
          <a:extLst>
            <a:ext uri="{FF2B5EF4-FFF2-40B4-BE49-F238E27FC236}">
              <a16:creationId xmlns:a16="http://schemas.microsoft.com/office/drawing/2014/main" id="{E21F50C4-E77A-4B38-988D-4C3B54BEF92D}"/>
            </a:ext>
          </a:extLst>
        </xdr:cNvPr>
        <xdr:cNvSpPr txBox="1"/>
      </xdr:nvSpPr>
      <xdr:spPr>
        <a:xfrm>
          <a:off x="20542250" y="176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526" name="直線コネクタ 525">
          <a:extLst>
            <a:ext uri="{FF2B5EF4-FFF2-40B4-BE49-F238E27FC236}">
              <a16:creationId xmlns:a16="http://schemas.microsoft.com/office/drawing/2014/main" id="{E33A2C4D-6823-4DF8-9606-43E405EC58D2}"/>
            </a:ext>
          </a:extLst>
        </xdr:cNvPr>
        <xdr:cNvCxnSpPr/>
      </xdr:nvCxnSpPr>
      <xdr:spPr>
        <a:xfrm>
          <a:off x="20429538" y="1764193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527" name="【庁舎】&#10;一人当たり面積最大値テキスト">
          <a:extLst>
            <a:ext uri="{FF2B5EF4-FFF2-40B4-BE49-F238E27FC236}">
              <a16:creationId xmlns:a16="http://schemas.microsoft.com/office/drawing/2014/main" id="{E415978F-B809-4852-8FDC-53BABC82219F}"/>
            </a:ext>
          </a:extLst>
        </xdr:cNvPr>
        <xdr:cNvSpPr txBox="1"/>
      </xdr:nvSpPr>
      <xdr:spPr>
        <a:xfrm>
          <a:off x="20542250" y="1611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528" name="直線コネクタ 527">
          <a:extLst>
            <a:ext uri="{FF2B5EF4-FFF2-40B4-BE49-F238E27FC236}">
              <a16:creationId xmlns:a16="http://schemas.microsoft.com/office/drawing/2014/main" id="{4DBA1344-D596-49CE-98DB-51846F33ED21}"/>
            </a:ext>
          </a:extLst>
        </xdr:cNvPr>
        <xdr:cNvCxnSpPr/>
      </xdr:nvCxnSpPr>
      <xdr:spPr>
        <a:xfrm>
          <a:off x="20429538" y="163389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529" name="【庁舎】&#10;一人当たり面積平均値テキスト">
          <a:extLst>
            <a:ext uri="{FF2B5EF4-FFF2-40B4-BE49-F238E27FC236}">
              <a16:creationId xmlns:a16="http://schemas.microsoft.com/office/drawing/2014/main" id="{D605EB15-385D-4DF9-B021-6674DF7665AF}"/>
            </a:ext>
          </a:extLst>
        </xdr:cNvPr>
        <xdr:cNvSpPr txBox="1"/>
      </xdr:nvSpPr>
      <xdr:spPr>
        <a:xfrm>
          <a:off x="20542250" y="1717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530" name="フローチャート: 判断 529">
          <a:extLst>
            <a:ext uri="{FF2B5EF4-FFF2-40B4-BE49-F238E27FC236}">
              <a16:creationId xmlns:a16="http://schemas.microsoft.com/office/drawing/2014/main" id="{696B6A20-1FF8-464B-991D-DD5208F46A0A}"/>
            </a:ext>
          </a:extLst>
        </xdr:cNvPr>
        <xdr:cNvSpPr/>
      </xdr:nvSpPr>
      <xdr:spPr>
        <a:xfrm>
          <a:off x="20453350" y="171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531" name="フローチャート: 判断 530">
          <a:extLst>
            <a:ext uri="{FF2B5EF4-FFF2-40B4-BE49-F238E27FC236}">
              <a16:creationId xmlns:a16="http://schemas.microsoft.com/office/drawing/2014/main" id="{1B3352D8-0469-4427-A233-7108D398C20D}"/>
            </a:ext>
          </a:extLst>
        </xdr:cNvPr>
        <xdr:cNvSpPr/>
      </xdr:nvSpPr>
      <xdr:spPr>
        <a:xfrm>
          <a:off x="19686588" y="172123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532" name="フローチャート: 判断 531">
          <a:extLst>
            <a:ext uri="{FF2B5EF4-FFF2-40B4-BE49-F238E27FC236}">
              <a16:creationId xmlns:a16="http://schemas.microsoft.com/office/drawing/2014/main" id="{0C594E56-F185-408D-98D9-DC598FE5B576}"/>
            </a:ext>
          </a:extLst>
        </xdr:cNvPr>
        <xdr:cNvSpPr/>
      </xdr:nvSpPr>
      <xdr:spPr>
        <a:xfrm>
          <a:off x="18854738" y="1719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533" name="フローチャート: 判断 532">
          <a:extLst>
            <a:ext uri="{FF2B5EF4-FFF2-40B4-BE49-F238E27FC236}">
              <a16:creationId xmlns:a16="http://schemas.microsoft.com/office/drawing/2014/main" id="{DBC62939-FBAE-49A5-9F48-FA0EC93714B5}"/>
            </a:ext>
          </a:extLst>
        </xdr:cNvPr>
        <xdr:cNvSpPr/>
      </xdr:nvSpPr>
      <xdr:spPr>
        <a:xfrm>
          <a:off x="18037175" y="172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534" name="フローチャート: 判断 533">
          <a:extLst>
            <a:ext uri="{FF2B5EF4-FFF2-40B4-BE49-F238E27FC236}">
              <a16:creationId xmlns:a16="http://schemas.microsoft.com/office/drawing/2014/main" id="{41B1EA4F-3C68-4BC7-B9E5-30AE66B0515D}"/>
            </a:ext>
          </a:extLst>
        </xdr:cNvPr>
        <xdr:cNvSpPr/>
      </xdr:nvSpPr>
      <xdr:spPr>
        <a:xfrm>
          <a:off x="17219613" y="172678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86BD3569-9A09-4022-9932-083D6E4B7DF6}"/>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E7CA0F37-1BA9-4820-A2FD-761B9B5A9727}"/>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EF56249B-1A4D-4DAE-B920-0F5967B8B4E2}"/>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26B01B83-B85D-4814-9BF0-C8A5C87D3BAB}"/>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74334277-7353-40DC-9099-24708E96916F}"/>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66766</xdr:rowOff>
    </xdr:from>
    <xdr:to>
      <xdr:col>116</xdr:col>
      <xdr:colOff>114300</xdr:colOff>
      <xdr:row>104</xdr:row>
      <xdr:rowOff>168366</xdr:rowOff>
    </xdr:to>
    <xdr:sp macro="" textlink="">
      <xdr:nvSpPr>
        <xdr:cNvPr id="540" name="楕円 539">
          <a:extLst>
            <a:ext uri="{FF2B5EF4-FFF2-40B4-BE49-F238E27FC236}">
              <a16:creationId xmlns:a16="http://schemas.microsoft.com/office/drawing/2014/main" id="{D2B84687-FC2B-4448-97CC-D89DE1329CAA}"/>
            </a:ext>
          </a:extLst>
        </xdr:cNvPr>
        <xdr:cNvSpPr/>
      </xdr:nvSpPr>
      <xdr:spPr>
        <a:xfrm>
          <a:off x="20453350" y="170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89643</xdr:rowOff>
    </xdr:from>
    <xdr:ext cx="469744" cy="259045"/>
    <xdr:sp macro="" textlink="">
      <xdr:nvSpPr>
        <xdr:cNvPr id="541" name="【庁舎】&#10;一人当たり面積該当値テキスト">
          <a:extLst>
            <a:ext uri="{FF2B5EF4-FFF2-40B4-BE49-F238E27FC236}">
              <a16:creationId xmlns:a16="http://schemas.microsoft.com/office/drawing/2014/main" id="{BB95C01A-151C-4E53-87BB-FBC5D157FCEB}"/>
            </a:ext>
          </a:extLst>
        </xdr:cNvPr>
        <xdr:cNvSpPr txBox="1"/>
      </xdr:nvSpPr>
      <xdr:spPr>
        <a:xfrm>
          <a:off x="20542250" y="168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91802</xdr:rowOff>
    </xdr:from>
    <xdr:to>
      <xdr:col>112</xdr:col>
      <xdr:colOff>38100</xdr:colOff>
      <xdr:row>105</xdr:row>
      <xdr:rowOff>21952</xdr:rowOff>
    </xdr:to>
    <xdr:sp macro="" textlink="">
      <xdr:nvSpPr>
        <xdr:cNvPr id="542" name="楕円 541">
          <a:extLst>
            <a:ext uri="{FF2B5EF4-FFF2-40B4-BE49-F238E27FC236}">
              <a16:creationId xmlns:a16="http://schemas.microsoft.com/office/drawing/2014/main" id="{5BE1BE8F-C939-4AD7-AD8D-A4B7B9D7102E}"/>
            </a:ext>
          </a:extLst>
        </xdr:cNvPr>
        <xdr:cNvSpPr/>
      </xdr:nvSpPr>
      <xdr:spPr>
        <a:xfrm>
          <a:off x="19686588" y="1706535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117566</xdr:rowOff>
    </xdr:from>
    <xdr:to>
      <xdr:col>116</xdr:col>
      <xdr:colOff>63500</xdr:colOff>
      <xdr:row>104</xdr:row>
      <xdr:rowOff>142602</xdr:rowOff>
    </xdr:to>
    <xdr:cxnSp macro="">
      <xdr:nvCxnSpPr>
        <xdr:cNvPr id="543" name="直線コネクタ 542">
          <a:extLst>
            <a:ext uri="{FF2B5EF4-FFF2-40B4-BE49-F238E27FC236}">
              <a16:creationId xmlns:a16="http://schemas.microsoft.com/office/drawing/2014/main" id="{C5754D23-D3C7-4EDE-A240-F75872CCB352}"/>
            </a:ext>
          </a:extLst>
        </xdr:cNvPr>
        <xdr:cNvCxnSpPr/>
      </xdr:nvCxnSpPr>
      <xdr:spPr>
        <a:xfrm flipV="1">
          <a:off x="19737388" y="17091116"/>
          <a:ext cx="766762"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114663</xdr:rowOff>
    </xdr:from>
    <xdr:to>
      <xdr:col>107</xdr:col>
      <xdr:colOff>101600</xdr:colOff>
      <xdr:row>105</xdr:row>
      <xdr:rowOff>44813</xdr:rowOff>
    </xdr:to>
    <xdr:sp macro="" textlink="">
      <xdr:nvSpPr>
        <xdr:cNvPr id="544" name="楕円 543">
          <a:extLst>
            <a:ext uri="{FF2B5EF4-FFF2-40B4-BE49-F238E27FC236}">
              <a16:creationId xmlns:a16="http://schemas.microsoft.com/office/drawing/2014/main" id="{ECC5F547-4550-4ED1-99F2-3E7C20B63EFC}"/>
            </a:ext>
          </a:extLst>
        </xdr:cNvPr>
        <xdr:cNvSpPr/>
      </xdr:nvSpPr>
      <xdr:spPr>
        <a:xfrm>
          <a:off x="18854738" y="170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142602</xdr:rowOff>
    </xdr:from>
    <xdr:to>
      <xdr:col>111</xdr:col>
      <xdr:colOff>177800</xdr:colOff>
      <xdr:row>104</xdr:row>
      <xdr:rowOff>165463</xdr:rowOff>
    </xdr:to>
    <xdr:cxnSp macro="">
      <xdr:nvCxnSpPr>
        <xdr:cNvPr id="545" name="直線コネクタ 544">
          <a:extLst>
            <a:ext uri="{FF2B5EF4-FFF2-40B4-BE49-F238E27FC236}">
              <a16:creationId xmlns:a16="http://schemas.microsoft.com/office/drawing/2014/main" id="{73480A4E-F763-41FE-82F7-8E44B38D5DF6}"/>
            </a:ext>
          </a:extLst>
        </xdr:cNvPr>
        <xdr:cNvCxnSpPr/>
      </xdr:nvCxnSpPr>
      <xdr:spPr>
        <a:xfrm flipV="1">
          <a:off x="18905538" y="17116152"/>
          <a:ext cx="8318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134257</xdr:rowOff>
    </xdr:from>
    <xdr:to>
      <xdr:col>102</xdr:col>
      <xdr:colOff>165100</xdr:colOff>
      <xdr:row>105</xdr:row>
      <xdr:rowOff>64407</xdr:rowOff>
    </xdr:to>
    <xdr:sp macro="" textlink="">
      <xdr:nvSpPr>
        <xdr:cNvPr id="546" name="楕円 545">
          <a:extLst>
            <a:ext uri="{FF2B5EF4-FFF2-40B4-BE49-F238E27FC236}">
              <a16:creationId xmlns:a16="http://schemas.microsoft.com/office/drawing/2014/main" id="{DA82830B-F3C3-4B84-B5AA-21869C79B1E7}"/>
            </a:ext>
          </a:extLst>
        </xdr:cNvPr>
        <xdr:cNvSpPr/>
      </xdr:nvSpPr>
      <xdr:spPr>
        <a:xfrm>
          <a:off x="18037175" y="1710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165463</xdr:rowOff>
    </xdr:from>
    <xdr:to>
      <xdr:col>107</xdr:col>
      <xdr:colOff>50800</xdr:colOff>
      <xdr:row>105</xdr:row>
      <xdr:rowOff>13607</xdr:rowOff>
    </xdr:to>
    <xdr:cxnSp macro="">
      <xdr:nvCxnSpPr>
        <xdr:cNvPr id="547" name="直線コネクタ 546">
          <a:extLst>
            <a:ext uri="{FF2B5EF4-FFF2-40B4-BE49-F238E27FC236}">
              <a16:creationId xmlns:a16="http://schemas.microsoft.com/office/drawing/2014/main" id="{9A708B54-FCD0-498D-8F88-F81E4CCD9218}"/>
            </a:ext>
          </a:extLst>
        </xdr:cNvPr>
        <xdr:cNvCxnSpPr/>
      </xdr:nvCxnSpPr>
      <xdr:spPr>
        <a:xfrm flipV="1">
          <a:off x="18087975" y="17139013"/>
          <a:ext cx="817563"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157118</xdr:rowOff>
    </xdr:from>
    <xdr:to>
      <xdr:col>98</xdr:col>
      <xdr:colOff>38100</xdr:colOff>
      <xdr:row>105</xdr:row>
      <xdr:rowOff>87268</xdr:rowOff>
    </xdr:to>
    <xdr:sp macro="" textlink="">
      <xdr:nvSpPr>
        <xdr:cNvPr id="548" name="楕円 547">
          <a:extLst>
            <a:ext uri="{FF2B5EF4-FFF2-40B4-BE49-F238E27FC236}">
              <a16:creationId xmlns:a16="http://schemas.microsoft.com/office/drawing/2014/main" id="{B6661433-59DA-44E7-AF28-9891B4181584}"/>
            </a:ext>
          </a:extLst>
        </xdr:cNvPr>
        <xdr:cNvSpPr/>
      </xdr:nvSpPr>
      <xdr:spPr>
        <a:xfrm>
          <a:off x="17219613" y="1713066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13607</xdr:rowOff>
    </xdr:from>
    <xdr:to>
      <xdr:col>102</xdr:col>
      <xdr:colOff>114300</xdr:colOff>
      <xdr:row>105</xdr:row>
      <xdr:rowOff>36468</xdr:rowOff>
    </xdr:to>
    <xdr:cxnSp macro="">
      <xdr:nvCxnSpPr>
        <xdr:cNvPr id="549" name="直線コネクタ 548">
          <a:extLst>
            <a:ext uri="{FF2B5EF4-FFF2-40B4-BE49-F238E27FC236}">
              <a16:creationId xmlns:a16="http://schemas.microsoft.com/office/drawing/2014/main" id="{9C94BE0A-C3B8-43EE-B313-1CBE021F8646}"/>
            </a:ext>
          </a:extLst>
        </xdr:cNvPr>
        <xdr:cNvCxnSpPr/>
      </xdr:nvCxnSpPr>
      <xdr:spPr>
        <a:xfrm flipV="1">
          <a:off x="17270413" y="17158607"/>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550" name="n_1aveValue【庁舎】&#10;一人当たり面積">
          <a:extLst>
            <a:ext uri="{FF2B5EF4-FFF2-40B4-BE49-F238E27FC236}">
              <a16:creationId xmlns:a16="http://schemas.microsoft.com/office/drawing/2014/main" id="{E4766E9E-9EFB-4ABE-BB71-BEB194D1C014}"/>
            </a:ext>
          </a:extLst>
        </xdr:cNvPr>
        <xdr:cNvSpPr txBox="1"/>
      </xdr:nvSpPr>
      <xdr:spPr>
        <a:xfrm>
          <a:off x="19504102" y="173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551" name="n_2aveValue【庁舎】&#10;一人当たり面積">
          <a:extLst>
            <a:ext uri="{FF2B5EF4-FFF2-40B4-BE49-F238E27FC236}">
              <a16:creationId xmlns:a16="http://schemas.microsoft.com/office/drawing/2014/main" id="{12A5CBF8-3A24-4D99-889A-5B1D1039A6EC}"/>
            </a:ext>
          </a:extLst>
        </xdr:cNvPr>
        <xdr:cNvSpPr txBox="1"/>
      </xdr:nvSpPr>
      <xdr:spPr>
        <a:xfrm>
          <a:off x="18684952" y="1728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552" name="n_3aveValue【庁舎】&#10;一人当たり面積">
          <a:extLst>
            <a:ext uri="{FF2B5EF4-FFF2-40B4-BE49-F238E27FC236}">
              <a16:creationId xmlns:a16="http://schemas.microsoft.com/office/drawing/2014/main" id="{C3C170EC-A8E7-4149-A317-371430445F90}"/>
            </a:ext>
          </a:extLst>
        </xdr:cNvPr>
        <xdr:cNvSpPr txBox="1"/>
      </xdr:nvSpPr>
      <xdr:spPr>
        <a:xfrm>
          <a:off x="17867390" y="173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553" name="n_4aveValue【庁舎】&#10;一人当たり面積">
          <a:extLst>
            <a:ext uri="{FF2B5EF4-FFF2-40B4-BE49-F238E27FC236}">
              <a16:creationId xmlns:a16="http://schemas.microsoft.com/office/drawing/2014/main" id="{4BEAB8D1-661E-4034-A2E2-DC381559E32E}"/>
            </a:ext>
          </a:extLst>
        </xdr:cNvPr>
        <xdr:cNvSpPr txBox="1"/>
      </xdr:nvSpPr>
      <xdr:spPr>
        <a:xfrm>
          <a:off x="17049827" y="173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38479</xdr:rowOff>
    </xdr:from>
    <xdr:ext cx="469744" cy="259045"/>
    <xdr:sp macro="" textlink="">
      <xdr:nvSpPr>
        <xdr:cNvPr id="554" name="n_1mainValue【庁舎】&#10;一人当たり面積">
          <a:extLst>
            <a:ext uri="{FF2B5EF4-FFF2-40B4-BE49-F238E27FC236}">
              <a16:creationId xmlns:a16="http://schemas.microsoft.com/office/drawing/2014/main" id="{9484135B-78D8-480F-A170-2FE1CECF3D68}"/>
            </a:ext>
          </a:extLst>
        </xdr:cNvPr>
        <xdr:cNvSpPr txBox="1"/>
      </xdr:nvSpPr>
      <xdr:spPr>
        <a:xfrm>
          <a:off x="19504102" y="168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61340</xdr:rowOff>
    </xdr:from>
    <xdr:ext cx="469744" cy="259045"/>
    <xdr:sp macro="" textlink="">
      <xdr:nvSpPr>
        <xdr:cNvPr id="555" name="n_2mainValue【庁舎】&#10;一人当たり面積">
          <a:extLst>
            <a:ext uri="{FF2B5EF4-FFF2-40B4-BE49-F238E27FC236}">
              <a16:creationId xmlns:a16="http://schemas.microsoft.com/office/drawing/2014/main" id="{437037E4-00C1-44A1-8965-5A32C1ED5A05}"/>
            </a:ext>
          </a:extLst>
        </xdr:cNvPr>
        <xdr:cNvSpPr txBox="1"/>
      </xdr:nvSpPr>
      <xdr:spPr>
        <a:xfrm>
          <a:off x="18684952" y="1686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80934</xdr:rowOff>
    </xdr:from>
    <xdr:ext cx="469744" cy="259045"/>
    <xdr:sp macro="" textlink="">
      <xdr:nvSpPr>
        <xdr:cNvPr id="556" name="n_3mainValue【庁舎】&#10;一人当たり面積">
          <a:extLst>
            <a:ext uri="{FF2B5EF4-FFF2-40B4-BE49-F238E27FC236}">
              <a16:creationId xmlns:a16="http://schemas.microsoft.com/office/drawing/2014/main" id="{019DBA80-1FC7-43ED-A7DD-A6F867CE3B95}"/>
            </a:ext>
          </a:extLst>
        </xdr:cNvPr>
        <xdr:cNvSpPr txBox="1"/>
      </xdr:nvSpPr>
      <xdr:spPr>
        <a:xfrm>
          <a:off x="17867390" y="1688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103795</xdr:rowOff>
    </xdr:from>
    <xdr:ext cx="469744" cy="259045"/>
    <xdr:sp macro="" textlink="">
      <xdr:nvSpPr>
        <xdr:cNvPr id="557" name="n_4mainValue【庁舎】&#10;一人当たり面積">
          <a:extLst>
            <a:ext uri="{FF2B5EF4-FFF2-40B4-BE49-F238E27FC236}">
              <a16:creationId xmlns:a16="http://schemas.microsoft.com/office/drawing/2014/main" id="{4A737BE9-01D4-4D7F-AE76-E991960B567D}"/>
            </a:ext>
          </a:extLst>
        </xdr:cNvPr>
        <xdr:cNvSpPr txBox="1"/>
      </xdr:nvSpPr>
      <xdr:spPr>
        <a:xfrm>
          <a:off x="17049827" y="1690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1C3EDECE-AE18-49E2-BAEE-1B641FAAC133}"/>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A74B3D24-218F-400D-923F-DBE9D64C23BB}"/>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BC8D8D21-24D3-4D04-BA0E-A5316ADC0AB8}"/>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として、一人当たり面積は人口が減少していることから増加傾向であり、有形固定資産減価償却率保健センターや消防施設のような数値が下落している施設はあるものの、全体としては上昇傾向であり、類似団体と比べても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一人当たり面積が大きく、施設の老朽化が進んでいることからも施設の集約化や統廃合について検討する必要がある。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6B9FC1D-C07A-4BF3-B276-52B3BF7FD09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4E50FF5-4921-44C6-AE2D-C913E99FA42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D1DD538-ACA4-4036-9BD7-4B8AA0C319A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332E7D2-128D-43BC-9B93-40B78352E2D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9D6989-49FF-4763-A2BF-CEDBC665AE7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D058781-E490-4223-8DBE-EE28C4A5488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AD847C2-8086-4CFA-97FE-52C66FCB02C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07AAAD2-36BF-440E-9D46-FFFADBCB4E8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E973FB2-C541-4F94-ADB8-52B945467DC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A960202-CFFC-4305-A54F-DF696EABC5A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09334A6-C657-4A2C-BD14-1CB21277D5B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036A9D2-7877-4EFB-8B17-7DA9AA8EF34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A263A09-DF2C-41F9-97FD-B4A0C062596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19DBAEB-F269-480D-B9A4-DC1E2BB4617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74336E1-CC3D-4A70-903A-21FB9540E44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BB540E4-20A4-48CA-A6EF-796D76F82C6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5B78828-1510-4146-AF63-8326756716B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3BD07F3-C564-4022-94D9-A0CEE036CA3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1E20BBF-C2D3-436D-8C42-371C5B6ECF1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41E1918-DA77-4E20-A6AB-1ED0F46400B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6D3A336-FB63-45B8-9045-F10E79C002F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D76601C-CB22-4C88-A904-19780978A3A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9A0C074-1BE0-4C57-B113-CDE48497104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5F7069-EF52-4635-B3D0-E8AEEC6FF6C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81B78DF-8CFB-4B0E-BB3C-3099EF1ABF6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BD1EDBD-2B8D-41CF-B9F1-F2C59854CBE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1A1DD6A-4C57-49F7-811B-D96CA1FC5D7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33E1139-8E1E-4625-A817-54E61FCCF9F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4B10C05-F294-4644-95B7-581ABE43A65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46500B1-77CF-47B5-BCBE-0647BBF1667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78EC33A-B3A6-4197-9752-46CEA5E7749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5AAD20E-6F34-407F-9803-C6AFA6162DD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E6B3C74-20CF-4B2B-B21D-09B7DC3C035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322584B-F883-4D7D-8043-C3E5FF7B17EF}"/>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CFAED28-6DBE-4105-B74F-CC1A6E9B95D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1E14F26-0A23-448D-B77C-19241480893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1BCCF67-E7E4-4C94-81F5-B4AD81BF1CE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6B8C063-64CC-4749-A81B-0D4C3508EAE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FF0E2BE-7ECB-4924-B2D8-DA3FC0F644D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3E66A87-39FA-43DD-B008-6637B7074C9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C1E386C-869A-4FAE-A92C-06007A6DA1A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9711514-9EEC-4120-9E85-8864CFCA3DE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11CCA97-EFC6-45B5-AA97-743539C8882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B92643D-4C45-4673-B365-EF09D89AEDF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8D56D9C-110B-485D-93C3-07136781595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3810998-4431-4530-9A1B-4AC49DBC0AA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18E8F98-CCF8-47F3-A85C-CBB91920016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村内に大企業がなく、高齢化が進んでいることもあり、自主財源が少なく、類似団体より低い数値で推移している。自主財源の確保を行いながら、効率的な行政運営に努める。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3FF24E8-1B34-443D-AF6F-072DED09308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9C4B0489-9398-4D6A-B09B-E96B82714B2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E123542-1FEB-47F8-B560-C378081FC49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BEAF8456-D687-44FD-9C7C-A3CB781BC28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60D53659-1C51-4ED5-A6CC-97F37FC599F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1A971B71-258C-4163-9DCE-D558682648DC}"/>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31E270B5-24D1-484E-91F3-EABB02652AA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5D1479F3-1A9F-4BE6-8487-3274627F4D48}"/>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D23D5FE1-0668-4383-9E57-AC024ECBF74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CE783DAB-650B-4AEF-B352-0AB05E02352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6AA14D0-B9E0-48EB-BD9D-F669617E38D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2A8883F0-3F29-4BEC-954C-96C167ADD13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49DB367C-6C61-4B6D-9B40-D157C42C20A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A49B6DC6-ED32-42A6-A0BA-E09A728D126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CB4134D5-3CB3-45A8-BB7A-B41BDBB9A204}"/>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7AB2F29E-5981-49E3-9FB5-555C9BD5D0A8}"/>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486F3609-2F51-4024-A8BC-DF77795F7A98}"/>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A340C1A8-DB70-43D1-B410-B8BAC17B76F9}"/>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CC868BEE-E0A0-4BFC-81D6-F5B02CDD5177}"/>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DCBCCA75-9A79-48BE-A9E1-EEEBA0478ED4}"/>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9CC288BA-53D5-4DEB-A712-BF3898819BE5}"/>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E037AC57-46A5-4F97-81C5-6F92897446FC}"/>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8D03D6D2-DF76-4D2B-9306-EE47CE38949E}"/>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E02ED5CD-D1C1-48A4-95A0-93FFD5C1CDCF}"/>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3E2F389C-1B94-4BE3-AE09-A1FAC8802303}"/>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857A4893-B00F-4316-AB10-F32D9AC256B5}"/>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8F5F4A16-709D-41F6-ACE0-980C27EC32C9}"/>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9356298A-AC9D-48EA-B6E1-3687B487B276}"/>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9D829943-B99D-4C9A-8469-546C279BB112}"/>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7A26103C-1D59-445B-B1CC-B36B1AE3B40C}"/>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ED961C80-E2AF-4AB1-860F-1483427FC05C}"/>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A644EC1B-F0E4-4F41-875D-A73C478F614F}"/>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EC9C9B5C-B1E4-4C4A-810E-A415A3D02282}"/>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AC4D695-628B-49CB-8BB1-37CDD6FF884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B2649A6-4E52-4491-87EA-7F646ACF4C6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D5DC86C-7ECF-48ED-B1D6-379FA6B9E43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75C52ED-72CE-450C-9FCC-07DDAD85519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2F50B7F-7050-418A-9A77-743F535F71D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A8B2F444-79D3-458B-B351-E92FA516EA4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375053CB-CEC0-4BCC-AD9A-0F13973C95E6}"/>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2FDC16F-1DBA-4BCF-83C8-39CD29411FE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CD23F8DD-9F5D-4332-98D9-557B6FB464EC}"/>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A91E367C-7A37-43CC-8837-8788096C4AC8}"/>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5CC3E611-742A-4905-8514-D16B4729780D}"/>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E74B5648-E8DB-4164-82F2-8CC69480F9FF}"/>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113325C2-616D-48C3-8A71-44780C40FAE7}"/>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84494F09-DEC8-428D-AB83-725C20927065}"/>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C66FC3A0-EFF4-4044-A2A8-6C7CB54939FC}"/>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A299111C-0339-48F9-8685-33E20DD2D6A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BA819507-2C56-419E-9B46-3A891AE99AF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2CA22B91-6407-474C-9C8C-7DA07267531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E3D1973-E49D-44D4-95DB-5AC8A62264E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2F4B8175-69E5-4097-BEC7-741448832A2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6CFF105D-AED5-412E-8CFD-65CE2E8876F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C34A99D7-B8F1-4D85-A23F-EA9712D6E67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94D49BB3-5473-490F-9034-642433BD23F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1792D355-067C-4E52-9326-A127A895387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86E93A96-B445-4B44-86F6-D118906A17F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2A3EAB3D-1C27-42F5-B63C-5A691963EE2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476C9910-BD04-4391-9A41-2D089266DE6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26394E1-6705-4872-B2F3-01B629AC3EF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、普通地方交付税の減少と、令和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月に発生した豪雨災害による人件費や物件費の増額によ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るもの。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災害復旧は続いているため、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年程度は高い値で推移する見込み。それ以降も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人口減少により交付税は減少見込みのため、事業を効率化し、経常経費の削減を図る。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7F6825F-0BA0-48BB-A4F8-83144AAF81A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6993868A-715A-46B5-A85F-04B1C3D9ED7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941ACBB7-F4E4-4322-8934-54503FCA2A5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E03244BD-9D14-45F9-A72F-99571E5BD444}"/>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12F30EFE-071C-4D13-901A-B881A385E068}"/>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EC054082-66B8-4F61-84B9-674FC2B0BA6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57074C81-4120-4AF1-81B2-C5D6903C30C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FB9C3B01-07F4-4F2F-A6C3-9FF4384CDA6C}"/>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52081841-E59C-4BA9-B15D-2DD4F5B352F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F58F6C92-0431-42A2-A30B-53B9125C3B1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1A4C2D83-F620-4F41-9C1A-5D8F997509C2}"/>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C805C2E0-5786-41FE-B0C0-9715C01B396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9C464D1-F339-4265-965E-62B9A78BCC6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93695299-5DBF-46D8-A6FF-19ACEEBDEF2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1A364249-A15E-4816-854E-457DED76BD83}"/>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826080B8-64D0-4A95-97AB-9547560E2A46}"/>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73FC85E9-68DE-4A91-8BDE-E8023115D9E8}"/>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DB10693D-05EA-4B60-836D-F8361A6DE923}"/>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10865745-FD13-4352-BF19-740998CA6ACA}"/>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121793</xdr:rowOff>
    </xdr:from>
    <xdr:to>
      <xdr:col>23</xdr:col>
      <xdr:colOff>133350</xdr:colOff>
      <xdr:row>62</xdr:row>
      <xdr:rowOff>75819</xdr:rowOff>
    </xdr:to>
    <xdr:cxnSp macro="">
      <xdr:nvCxnSpPr>
        <xdr:cNvPr id="129" name="直線コネクタ 128">
          <a:extLst>
            <a:ext uri="{FF2B5EF4-FFF2-40B4-BE49-F238E27FC236}">
              <a16:creationId xmlns:a16="http://schemas.microsoft.com/office/drawing/2014/main" id="{DB421550-9902-494E-8F10-68649313E608}"/>
            </a:ext>
          </a:extLst>
        </xdr:cNvPr>
        <xdr:cNvCxnSpPr/>
      </xdr:nvCxnSpPr>
      <xdr:spPr>
        <a:xfrm>
          <a:off x="4114800" y="10580243"/>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DBA7F2A8-1B8D-4F31-B135-4E56DFAA0DF6}"/>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676EB93D-38A3-4768-A765-7B21A5685E82}"/>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121793</xdr:rowOff>
    </xdr:from>
    <xdr:to>
      <xdr:col>19</xdr:col>
      <xdr:colOff>133350</xdr:colOff>
      <xdr:row>62</xdr:row>
      <xdr:rowOff>128905</xdr:rowOff>
    </xdr:to>
    <xdr:cxnSp macro="">
      <xdr:nvCxnSpPr>
        <xdr:cNvPr id="132" name="直線コネクタ 131">
          <a:extLst>
            <a:ext uri="{FF2B5EF4-FFF2-40B4-BE49-F238E27FC236}">
              <a16:creationId xmlns:a16="http://schemas.microsoft.com/office/drawing/2014/main" id="{5A6F23D6-925F-42AE-A310-27847A1DC49F}"/>
            </a:ext>
          </a:extLst>
        </xdr:cNvPr>
        <xdr:cNvCxnSpPr/>
      </xdr:nvCxnSpPr>
      <xdr:spPr>
        <a:xfrm flipV="1">
          <a:off x="3225800" y="10580243"/>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E8F4D155-474E-4E24-8FF8-184F782E6973}"/>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33782543-568D-473B-BA9F-FA8A8E6E3B19}"/>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95123</xdr:rowOff>
    </xdr:from>
    <xdr:to>
      <xdr:col>15</xdr:col>
      <xdr:colOff>82550</xdr:colOff>
      <xdr:row>62</xdr:row>
      <xdr:rowOff>128905</xdr:rowOff>
    </xdr:to>
    <xdr:cxnSp macro="">
      <xdr:nvCxnSpPr>
        <xdr:cNvPr id="135" name="直線コネクタ 134">
          <a:extLst>
            <a:ext uri="{FF2B5EF4-FFF2-40B4-BE49-F238E27FC236}">
              <a16:creationId xmlns:a16="http://schemas.microsoft.com/office/drawing/2014/main" id="{ADE7BC34-4110-4F53-8D1B-FA3237D4DF0F}"/>
            </a:ext>
          </a:extLst>
        </xdr:cNvPr>
        <xdr:cNvCxnSpPr/>
      </xdr:nvCxnSpPr>
      <xdr:spPr>
        <a:xfrm>
          <a:off x="2336800" y="1072502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A5EDC980-5FE7-4947-B477-74F750E4D8C7}"/>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D8263B81-9412-401D-821F-AC64C8F5821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95123</xdr:rowOff>
    </xdr:from>
    <xdr:to>
      <xdr:col>11</xdr:col>
      <xdr:colOff>31750</xdr:colOff>
      <xdr:row>62</xdr:row>
      <xdr:rowOff>126492</xdr:rowOff>
    </xdr:to>
    <xdr:cxnSp macro="">
      <xdr:nvCxnSpPr>
        <xdr:cNvPr id="138" name="直線コネクタ 137">
          <a:extLst>
            <a:ext uri="{FF2B5EF4-FFF2-40B4-BE49-F238E27FC236}">
              <a16:creationId xmlns:a16="http://schemas.microsoft.com/office/drawing/2014/main" id="{6EAEAAA1-2CF6-4E9C-B3FF-102992D3EB2C}"/>
            </a:ext>
          </a:extLst>
        </xdr:cNvPr>
        <xdr:cNvCxnSpPr/>
      </xdr:nvCxnSpPr>
      <xdr:spPr>
        <a:xfrm flipV="1">
          <a:off x="1447800" y="1072502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EC256D83-F6B1-4DBF-94C8-24BE11FA4F6E}"/>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8E148F5A-022B-4C67-B45B-AA512F7F6857}"/>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F91DE5BC-9366-47C8-BDA7-7E0462C5C4EB}"/>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D21969DF-2C7A-471D-AA25-976C5925B675}"/>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6810B927-68AF-4636-A090-B48D39E1098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CBB6F32D-BEA0-478D-B80B-18307170586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210FBE0-29C7-464E-A536-64AE6BE8A39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9F2377D-2246-4811-99EF-CDE12A8E4C2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4A49F98-EA08-412B-9F60-A7887014FDE1}"/>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25019</xdr:rowOff>
    </xdr:from>
    <xdr:to>
      <xdr:col>23</xdr:col>
      <xdr:colOff>184150</xdr:colOff>
      <xdr:row>62</xdr:row>
      <xdr:rowOff>126619</xdr:rowOff>
    </xdr:to>
    <xdr:sp macro="" textlink="">
      <xdr:nvSpPr>
        <xdr:cNvPr id="148" name="楕円 147">
          <a:extLst>
            <a:ext uri="{FF2B5EF4-FFF2-40B4-BE49-F238E27FC236}">
              <a16:creationId xmlns:a16="http://schemas.microsoft.com/office/drawing/2014/main" id="{8D551276-B0E0-49C5-9552-ED8A636B868E}"/>
            </a:ext>
          </a:extLst>
        </xdr:cNvPr>
        <xdr:cNvSpPr/>
      </xdr:nvSpPr>
      <xdr:spPr>
        <a:xfrm>
          <a:off x="49022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168546</xdr:rowOff>
    </xdr:from>
    <xdr:ext cx="762000" cy="259045"/>
    <xdr:sp macro="" textlink="">
      <xdr:nvSpPr>
        <xdr:cNvPr id="149" name="財政構造の弾力性該当値テキスト">
          <a:extLst>
            <a:ext uri="{FF2B5EF4-FFF2-40B4-BE49-F238E27FC236}">
              <a16:creationId xmlns:a16="http://schemas.microsoft.com/office/drawing/2014/main" id="{F9E9B564-F3F6-4F27-AA7F-922BE45453CC}"/>
            </a:ext>
          </a:extLst>
        </xdr:cNvPr>
        <xdr:cNvSpPr txBox="1"/>
      </xdr:nvSpPr>
      <xdr:spPr>
        <a:xfrm>
          <a:off x="5041900" y="1062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70993</xdr:rowOff>
    </xdr:from>
    <xdr:to>
      <xdr:col>19</xdr:col>
      <xdr:colOff>184150</xdr:colOff>
      <xdr:row>62</xdr:row>
      <xdr:rowOff>1143</xdr:rowOff>
    </xdr:to>
    <xdr:sp macro="" textlink="">
      <xdr:nvSpPr>
        <xdr:cNvPr id="150" name="楕円 149">
          <a:extLst>
            <a:ext uri="{FF2B5EF4-FFF2-40B4-BE49-F238E27FC236}">
              <a16:creationId xmlns:a16="http://schemas.microsoft.com/office/drawing/2014/main" id="{57649BB4-A06A-42D0-B5B3-6DF5CF9A83B8}"/>
            </a:ext>
          </a:extLst>
        </xdr:cNvPr>
        <xdr:cNvSpPr/>
      </xdr:nvSpPr>
      <xdr:spPr>
        <a:xfrm>
          <a:off x="4064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11320</xdr:rowOff>
    </xdr:from>
    <xdr:ext cx="736600" cy="259045"/>
    <xdr:sp macro="" textlink="">
      <xdr:nvSpPr>
        <xdr:cNvPr id="151" name="テキスト ボックス 150">
          <a:extLst>
            <a:ext uri="{FF2B5EF4-FFF2-40B4-BE49-F238E27FC236}">
              <a16:creationId xmlns:a16="http://schemas.microsoft.com/office/drawing/2014/main" id="{45D802AF-7A66-45A7-AB54-0BAEB281FA40}"/>
            </a:ext>
          </a:extLst>
        </xdr:cNvPr>
        <xdr:cNvSpPr txBox="1"/>
      </xdr:nvSpPr>
      <xdr:spPr>
        <a:xfrm>
          <a:off x="3733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2" name="楕円 151">
          <a:extLst>
            <a:ext uri="{FF2B5EF4-FFF2-40B4-BE49-F238E27FC236}">
              <a16:creationId xmlns:a16="http://schemas.microsoft.com/office/drawing/2014/main" id="{649E71AB-37CB-413A-95E1-A8B4316230D0}"/>
            </a:ext>
          </a:extLst>
        </xdr:cNvPr>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53" name="テキスト ボックス 152">
          <a:extLst>
            <a:ext uri="{FF2B5EF4-FFF2-40B4-BE49-F238E27FC236}">
              <a16:creationId xmlns:a16="http://schemas.microsoft.com/office/drawing/2014/main" id="{CB6C17C3-3E7B-49D0-A7CE-1EC9980064A4}"/>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44323</xdr:rowOff>
    </xdr:from>
    <xdr:to>
      <xdr:col>11</xdr:col>
      <xdr:colOff>82550</xdr:colOff>
      <xdr:row>62</xdr:row>
      <xdr:rowOff>145923</xdr:rowOff>
    </xdr:to>
    <xdr:sp macro="" textlink="">
      <xdr:nvSpPr>
        <xdr:cNvPr id="154" name="楕円 153">
          <a:extLst>
            <a:ext uri="{FF2B5EF4-FFF2-40B4-BE49-F238E27FC236}">
              <a16:creationId xmlns:a16="http://schemas.microsoft.com/office/drawing/2014/main" id="{C6FA9C1C-CA49-4AD2-9E1C-4613A331E72F}"/>
            </a:ext>
          </a:extLst>
        </xdr:cNvPr>
        <xdr:cNvSpPr/>
      </xdr:nvSpPr>
      <xdr:spPr>
        <a:xfrm>
          <a:off x="2286000" y="106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156100</xdr:rowOff>
    </xdr:from>
    <xdr:ext cx="762000" cy="259045"/>
    <xdr:sp macro="" textlink="">
      <xdr:nvSpPr>
        <xdr:cNvPr id="155" name="テキスト ボックス 154">
          <a:extLst>
            <a:ext uri="{FF2B5EF4-FFF2-40B4-BE49-F238E27FC236}">
              <a16:creationId xmlns:a16="http://schemas.microsoft.com/office/drawing/2014/main" id="{C0F4EF46-AFA1-44DA-9D5C-97342025AE74}"/>
            </a:ext>
          </a:extLst>
        </xdr:cNvPr>
        <xdr:cNvSpPr txBox="1"/>
      </xdr:nvSpPr>
      <xdr:spPr>
        <a:xfrm>
          <a:off x="1955800" y="1044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6" name="楕円 155">
          <a:extLst>
            <a:ext uri="{FF2B5EF4-FFF2-40B4-BE49-F238E27FC236}">
              <a16:creationId xmlns:a16="http://schemas.microsoft.com/office/drawing/2014/main" id="{5ABAC28A-F8B7-46E3-A5DB-70AE22A1743E}"/>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162069</xdr:rowOff>
    </xdr:from>
    <xdr:ext cx="762000" cy="259045"/>
    <xdr:sp macro="" textlink="">
      <xdr:nvSpPr>
        <xdr:cNvPr id="157" name="テキスト ボックス 156">
          <a:extLst>
            <a:ext uri="{FF2B5EF4-FFF2-40B4-BE49-F238E27FC236}">
              <a16:creationId xmlns:a16="http://schemas.microsoft.com/office/drawing/2014/main" id="{03CE66E3-BCB4-4BB0-853E-1EA901DF5CBC}"/>
            </a:ext>
          </a:extLst>
        </xdr:cNvPr>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3E89F20F-9DBF-47EF-9BC5-07D5FD725A0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D0E1B1DD-6621-44C0-AE2A-8B17C15AFE0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71C0D380-69F0-47E4-873C-C40692820B4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F6187915-2466-48DB-B0FE-8F1AE3484CD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D7CA79CE-1FBE-41B9-A858-73E7F6A78DA5}"/>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804B8592-09DC-4675-8199-AD42AE540B9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D6BC1FC6-4A6C-4D3F-B71E-72BC4BC6129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42EC2CBD-366E-41A1-8779-9E1A80264EE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FBD96543-C515-4FF1-B0D1-5BBA31D4BA9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86F74D12-E6A4-4868-B983-0C93B129EA8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FF4297D0-D24A-4862-9970-2A59FDECEE4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F0DCA0A9-4EEE-472C-AE6D-AD3DF307C6A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3F2D94AB-869A-41FF-B23D-2F9B6F2A5FD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数値が悪化しているが、これは災害復旧により人件費・物件費が増加しているため。また、常備消防、ごみ処理、し尿処理を近隣自治体に委託しているため、類似団体と比べても高めの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人あたり経費は上昇傾向のため、人口減少社会に適応した歳出改革を行う必要がある。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AF6F198B-9E3B-4227-A25D-B963D140BD1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CEE8BA6-41DD-490D-926C-121CF455960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D1A31DC2-B381-41E3-82BE-2403CD3C0CE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11B2D60B-671E-49B0-9847-1149B9762B46}"/>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8F22AD91-8141-4623-9473-E45BF618C587}"/>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F3ECE96-776E-4BB6-8516-EE965B5E32B9}"/>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CFEDAA62-640E-4B47-9FC6-1EAD7FF4DD3A}"/>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48B72F0-B1E5-4695-B611-33D5F27668A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861616E4-375B-4AA6-9910-F0AC8307BFAC}"/>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352B60D-3EF4-4785-95C7-8727ACE3322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5D931903-A907-4727-89C7-B58BFB5609C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97E81DE6-4FF9-4B2A-8BB2-B4E8641CAF44}"/>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5C27C325-0246-4FD3-8AB8-0BF0A85A5E38}"/>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9A146B02-917B-4A12-BFA0-1F8B6C5C410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E9F2689-224A-4ED1-9A7F-72C7BFFCACFB}"/>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C50858AB-834D-4363-9D59-7D2A4E955E2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CA05DE3E-AC5A-44C9-A938-A835FF7A2BA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853382C6-7C99-4F92-B531-59FF75486E34}"/>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B08CF985-5C61-49DD-B534-DAB2D9AFFB7B}"/>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C249AA88-B6C0-47C1-9124-5A826237D2D2}"/>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D3F8F0E-9777-4FAC-B614-894CCB71B753}"/>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2BDD0C07-D2B2-47EE-AFEB-0ACE87C43BA6}"/>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154922</xdr:rowOff>
    </xdr:from>
    <xdr:to>
      <xdr:col>23</xdr:col>
      <xdr:colOff>133350</xdr:colOff>
      <xdr:row>83</xdr:row>
      <xdr:rowOff>70183</xdr:rowOff>
    </xdr:to>
    <xdr:cxnSp macro="">
      <xdr:nvCxnSpPr>
        <xdr:cNvPr id="193" name="直線コネクタ 192">
          <a:extLst>
            <a:ext uri="{FF2B5EF4-FFF2-40B4-BE49-F238E27FC236}">
              <a16:creationId xmlns:a16="http://schemas.microsoft.com/office/drawing/2014/main" id="{12148C9C-9F44-413D-AC3A-028B2B01F3AD}"/>
            </a:ext>
          </a:extLst>
        </xdr:cNvPr>
        <xdr:cNvCxnSpPr/>
      </xdr:nvCxnSpPr>
      <xdr:spPr>
        <a:xfrm>
          <a:off x="4114800" y="14213822"/>
          <a:ext cx="838200" cy="8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49F27DC3-2B86-4C2F-AA1C-EBC4F5458979}"/>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9C05E2BE-1F58-4C12-AFC3-667E061B43A1}"/>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115162</xdr:rowOff>
    </xdr:from>
    <xdr:to>
      <xdr:col>19</xdr:col>
      <xdr:colOff>133350</xdr:colOff>
      <xdr:row>82</xdr:row>
      <xdr:rowOff>154922</xdr:rowOff>
    </xdr:to>
    <xdr:cxnSp macro="">
      <xdr:nvCxnSpPr>
        <xdr:cNvPr id="196" name="直線コネクタ 195">
          <a:extLst>
            <a:ext uri="{FF2B5EF4-FFF2-40B4-BE49-F238E27FC236}">
              <a16:creationId xmlns:a16="http://schemas.microsoft.com/office/drawing/2014/main" id="{739DEE38-9960-4736-81F3-E12441207ED0}"/>
            </a:ext>
          </a:extLst>
        </xdr:cNvPr>
        <xdr:cNvCxnSpPr/>
      </xdr:nvCxnSpPr>
      <xdr:spPr>
        <a:xfrm>
          <a:off x="3225800" y="14174062"/>
          <a:ext cx="889000" cy="3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263267D-CE6C-4EE5-84F5-CB4E014CFD22}"/>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12826CB8-EC99-4AEE-A227-47EBD5B63406}"/>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68148</xdr:rowOff>
    </xdr:from>
    <xdr:to>
      <xdr:col>15</xdr:col>
      <xdr:colOff>82550</xdr:colOff>
      <xdr:row>82</xdr:row>
      <xdr:rowOff>115162</xdr:rowOff>
    </xdr:to>
    <xdr:cxnSp macro="">
      <xdr:nvCxnSpPr>
        <xdr:cNvPr id="199" name="直線コネクタ 198">
          <a:extLst>
            <a:ext uri="{FF2B5EF4-FFF2-40B4-BE49-F238E27FC236}">
              <a16:creationId xmlns:a16="http://schemas.microsoft.com/office/drawing/2014/main" id="{C8AEE21D-8EEA-4AF0-A4A4-4AF5091F416C}"/>
            </a:ext>
          </a:extLst>
        </xdr:cNvPr>
        <xdr:cNvCxnSpPr/>
      </xdr:nvCxnSpPr>
      <xdr:spPr>
        <a:xfrm>
          <a:off x="2336800" y="14127048"/>
          <a:ext cx="889000" cy="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7847DEA5-94EB-4425-B80E-D2F5BE4103DF}"/>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3F924074-96A6-4DDE-912A-C84BF0DD6E8F}"/>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68148</xdr:rowOff>
    </xdr:from>
    <xdr:to>
      <xdr:col>11</xdr:col>
      <xdr:colOff>31750</xdr:colOff>
      <xdr:row>82</xdr:row>
      <xdr:rowOff>78527</xdr:rowOff>
    </xdr:to>
    <xdr:cxnSp macro="">
      <xdr:nvCxnSpPr>
        <xdr:cNvPr id="202" name="直線コネクタ 201">
          <a:extLst>
            <a:ext uri="{FF2B5EF4-FFF2-40B4-BE49-F238E27FC236}">
              <a16:creationId xmlns:a16="http://schemas.microsoft.com/office/drawing/2014/main" id="{D20F3E00-C13A-4622-BEA1-8F99FE58FFBD}"/>
            </a:ext>
          </a:extLst>
        </xdr:cNvPr>
        <xdr:cNvCxnSpPr/>
      </xdr:nvCxnSpPr>
      <xdr:spPr>
        <a:xfrm flipV="1">
          <a:off x="1447800" y="14127048"/>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8E4CF9A3-D625-408E-B7AD-A92F2E81C57D}"/>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9A98A046-1C43-43A3-BE57-FDC354F08A26}"/>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15FD552-1A04-4BA2-B8B9-BC6F112B7E2C}"/>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60F9883A-7AE9-42A7-B82F-57920AD5613E}"/>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6682233-9735-45E5-B584-DA2E29BF367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5B8D558-D0A1-4414-A108-CA1FF9A9C86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7CB22B6-1B82-4747-8F88-98F2BB23B87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10453FF-D0B1-48DD-963A-5CEF99F581A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CCD4A6D-467D-4EC6-A84C-AF73F009DEF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19383</xdr:rowOff>
    </xdr:from>
    <xdr:to>
      <xdr:col>23</xdr:col>
      <xdr:colOff>184150</xdr:colOff>
      <xdr:row>83</xdr:row>
      <xdr:rowOff>120983</xdr:rowOff>
    </xdr:to>
    <xdr:sp macro="" textlink="">
      <xdr:nvSpPr>
        <xdr:cNvPr id="212" name="楕円 211">
          <a:extLst>
            <a:ext uri="{FF2B5EF4-FFF2-40B4-BE49-F238E27FC236}">
              <a16:creationId xmlns:a16="http://schemas.microsoft.com/office/drawing/2014/main" id="{9F2F6870-A9BD-4BE5-91F8-2685BFFFECB6}"/>
            </a:ext>
          </a:extLst>
        </xdr:cNvPr>
        <xdr:cNvSpPr/>
      </xdr:nvSpPr>
      <xdr:spPr>
        <a:xfrm>
          <a:off x="4902200" y="142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162910</xdr:rowOff>
    </xdr:from>
    <xdr:ext cx="762000" cy="259045"/>
    <xdr:sp macro="" textlink="">
      <xdr:nvSpPr>
        <xdr:cNvPr id="213" name="人件費・物件費等の状況該当値テキスト">
          <a:extLst>
            <a:ext uri="{FF2B5EF4-FFF2-40B4-BE49-F238E27FC236}">
              <a16:creationId xmlns:a16="http://schemas.microsoft.com/office/drawing/2014/main" id="{ED3FA659-5D4F-4EEF-832C-7130A084CF8A}"/>
            </a:ext>
          </a:extLst>
        </xdr:cNvPr>
        <xdr:cNvSpPr txBox="1"/>
      </xdr:nvSpPr>
      <xdr:spPr>
        <a:xfrm>
          <a:off x="5041900" y="1422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104122</xdr:rowOff>
    </xdr:from>
    <xdr:to>
      <xdr:col>19</xdr:col>
      <xdr:colOff>184150</xdr:colOff>
      <xdr:row>83</xdr:row>
      <xdr:rowOff>34272</xdr:rowOff>
    </xdr:to>
    <xdr:sp macro="" textlink="">
      <xdr:nvSpPr>
        <xdr:cNvPr id="214" name="楕円 213">
          <a:extLst>
            <a:ext uri="{FF2B5EF4-FFF2-40B4-BE49-F238E27FC236}">
              <a16:creationId xmlns:a16="http://schemas.microsoft.com/office/drawing/2014/main" id="{73B301D0-F8C6-4F1F-BED9-68923A3B8BEC}"/>
            </a:ext>
          </a:extLst>
        </xdr:cNvPr>
        <xdr:cNvSpPr/>
      </xdr:nvSpPr>
      <xdr:spPr>
        <a:xfrm>
          <a:off x="4064000" y="141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19049</xdr:rowOff>
    </xdr:from>
    <xdr:ext cx="736600" cy="259045"/>
    <xdr:sp macro="" textlink="">
      <xdr:nvSpPr>
        <xdr:cNvPr id="215" name="テキスト ボックス 214">
          <a:extLst>
            <a:ext uri="{FF2B5EF4-FFF2-40B4-BE49-F238E27FC236}">
              <a16:creationId xmlns:a16="http://schemas.microsoft.com/office/drawing/2014/main" id="{48C349A5-022B-40C3-8271-557490F25FC3}"/>
            </a:ext>
          </a:extLst>
        </xdr:cNvPr>
        <xdr:cNvSpPr txBox="1"/>
      </xdr:nvSpPr>
      <xdr:spPr>
        <a:xfrm>
          <a:off x="3733800" y="14249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64362</xdr:rowOff>
    </xdr:from>
    <xdr:to>
      <xdr:col>15</xdr:col>
      <xdr:colOff>133350</xdr:colOff>
      <xdr:row>82</xdr:row>
      <xdr:rowOff>165962</xdr:rowOff>
    </xdr:to>
    <xdr:sp macro="" textlink="">
      <xdr:nvSpPr>
        <xdr:cNvPr id="216" name="楕円 215">
          <a:extLst>
            <a:ext uri="{FF2B5EF4-FFF2-40B4-BE49-F238E27FC236}">
              <a16:creationId xmlns:a16="http://schemas.microsoft.com/office/drawing/2014/main" id="{0C7D3BDB-47EA-4438-A09D-D233150007A9}"/>
            </a:ext>
          </a:extLst>
        </xdr:cNvPr>
        <xdr:cNvSpPr/>
      </xdr:nvSpPr>
      <xdr:spPr>
        <a:xfrm>
          <a:off x="3175000" y="1412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150739</xdr:rowOff>
    </xdr:from>
    <xdr:ext cx="762000" cy="259045"/>
    <xdr:sp macro="" textlink="">
      <xdr:nvSpPr>
        <xdr:cNvPr id="217" name="テキスト ボックス 216">
          <a:extLst>
            <a:ext uri="{FF2B5EF4-FFF2-40B4-BE49-F238E27FC236}">
              <a16:creationId xmlns:a16="http://schemas.microsoft.com/office/drawing/2014/main" id="{F3DA71C6-2031-4D45-929B-F7D1D1A03C54}"/>
            </a:ext>
          </a:extLst>
        </xdr:cNvPr>
        <xdr:cNvSpPr txBox="1"/>
      </xdr:nvSpPr>
      <xdr:spPr>
        <a:xfrm>
          <a:off x="2844800" y="1420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17348</xdr:rowOff>
    </xdr:from>
    <xdr:to>
      <xdr:col>11</xdr:col>
      <xdr:colOff>82550</xdr:colOff>
      <xdr:row>82</xdr:row>
      <xdr:rowOff>118948</xdr:rowOff>
    </xdr:to>
    <xdr:sp macro="" textlink="">
      <xdr:nvSpPr>
        <xdr:cNvPr id="218" name="楕円 217">
          <a:extLst>
            <a:ext uri="{FF2B5EF4-FFF2-40B4-BE49-F238E27FC236}">
              <a16:creationId xmlns:a16="http://schemas.microsoft.com/office/drawing/2014/main" id="{50D21D8D-D264-4105-960E-87FBCA39CACF}"/>
            </a:ext>
          </a:extLst>
        </xdr:cNvPr>
        <xdr:cNvSpPr/>
      </xdr:nvSpPr>
      <xdr:spPr>
        <a:xfrm>
          <a:off x="2286000" y="140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103725</xdr:rowOff>
    </xdr:from>
    <xdr:ext cx="762000" cy="259045"/>
    <xdr:sp macro="" textlink="">
      <xdr:nvSpPr>
        <xdr:cNvPr id="219" name="テキスト ボックス 218">
          <a:extLst>
            <a:ext uri="{FF2B5EF4-FFF2-40B4-BE49-F238E27FC236}">
              <a16:creationId xmlns:a16="http://schemas.microsoft.com/office/drawing/2014/main" id="{FD6D6393-2131-4105-8E59-BCC238F11F52}"/>
            </a:ext>
          </a:extLst>
        </xdr:cNvPr>
        <xdr:cNvSpPr txBox="1"/>
      </xdr:nvSpPr>
      <xdr:spPr>
        <a:xfrm>
          <a:off x="1955800" y="1416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27727</xdr:rowOff>
    </xdr:from>
    <xdr:to>
      <xdr:col>7</xdr:col>
      <xdr:colOff>31750</xdr:colOff>
      <xdr:row>82</xdr:row>
      <xdr:rowOff>129327</xdr:rowOff>
    </xdr:to>
    <xdr:sp macro="" textlink="">
      <xdr:nvSpPr>
        <xdr:cNvPr id="220" name="楕円 219">
          <a:extLst>
            <a:ext uri="{FF2B5EF4-FFF2-40B4-BE49-F238E27FC236}">
              <a16:creationId xmlns:a16="http://schemas.microsoft.com/office/drawing/2014/main" id="{B0DBBF64-C289-4D1D-99D5-8C9550F5E5DF}"/>
            </a:ext>
          </a:extLst>
        </xdr:cNvPr>
        <xdr:cNvSpPr/>
      </xdr:nvSpPr>
      <xdr:spPr>
        <a:xfrm>
          <a:off x="1397000" y="140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114104</xdr:rowOff>
    </xdr:from>
    <xdr:ext cx="762000" cy="259045"/>
    <xdr:sp macro="" textlink="">
      <xdr:nvSpPr>
        <xdr:cNvPr id="221" name="テキスト ボックス 220">
          <a:extLst>
            <a:ext uri="{FF2B5EF4-FFF2-40B4-BE49-F238E27FC236}">
              <a16:creationId xmlns:a16="http://schemas.microsoft.com/office/drawing/2014/main" id="{D2C35187-72A1-4649-8F3A-F84F949D21CD}"/>
            </a:ext>
          </a:extLst>
        </xdr:cNvPr>
        <xdr:cNvSpPr txBox="1"/>
      </xdr:nvSpPr>
      <xdr:spPr>
        <a:xfrm>
          <a:off x="1066800" y="1417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D33F18F2-2CD7-4CE7-AA63-0F64CAE12D8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7A707AC8-97AA-47B1-BEEF-75FDC36D2F2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BBEB16B3-8FB3-4C9E-9C5F-76DBF9AEF68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95727BC2-134F-4324-B1F7-C28E9FEE99B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F46183FF-695F-40DC-B872-14C1C928873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82FE341-A668-4BA0-9548-A05F7B7336F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B43CA72D-3545-4B12-8F25-4059667BBF9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75C0601-D1FE-4CEE-8E7C-7BD7383F970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AD4BDE3-DC36-4E7F-855F-B69ECF23176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D1D783B8-8358-46E4-B2FA-DD6B34DEEAA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526E71DF-C83B-4FCE-AA6D-A1CB0EBCFFD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8093A954-144C-4941-99C4-AE2CF3BDDE8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B7038BF5-0134-4C51-BEA8-57237CA695B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年度まで大卒枠での採用を行っていなかったこともあって、類似団体より低い値となっているが、徐々に差は小さくなってきている。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7837760-186E-40F4-B629-FF0443598DF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BC6E8FD5-DB53-4A3C-8AF8-AF1008E77DA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F8601BCE-B665-4C4C-AC0F-280758CE042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60A290FF-E633-4F15-83D0-CCD23B9917FB}"/>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12FDC715-4D39-483D-89E3-7D3F30465E2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9C7A55C1-F30A-4FBA-8089-2360FF15BBB8}"/>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6E59604A-F69E-46AA-8EC0-5CCDAE3F33E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1C558D15-0F71-4953-854F-0A9EC43AF514}"/>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A315BF5F-AA95-44B2-9F76-4983EB36440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22CD9E21-B720-40CA-953E-ACA07A9BAE0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32FC2C19-9040-426F-98FB-3DA6F1C6D4F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54D3E8BF-01C1-4534-89BC-3783824FCB2E}"/>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E0D8476F-5B35-4620-8146-C83D33A0384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6F6810D9-7063-4DDF-8E1B-F0355A2B951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1C3AD202-E315-4BCD-B1B9-CF417C38B3D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1A0F4811-3BF1-42D1-8E6D-BC1F8AE08CBF}"/>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DA09204A-D78A-4EF3-8BA2-ADEB1C1F3D5D}"/>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36A8C4F7-BE6D-4CE1-8718-7A13B750994E}"/>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972E3D30-1A38-451D-AFE9-33AA0B2FB53D}"/>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F4CD046E-EEF0-45E6-B523-459209EBFE27}"/>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39511</xdr:rowOff>
    </xdr:to>
    <xdr:cxnSp macro="">
      <xdr:nvCxnSpPr>
        <xdr:cNvPr id="255" name="直線コネクタ 254">
          <a:extLst>
            <a:ext uri="{FF2B5EF4-FFF2-40B4-BE49-F238E27FC236}">
              <a16:creationId xmlns:a16="http://schemas.microsoft.com/office/drawing/2014/main" id="{46628011-045A-42D3-A5AC-2EA2A19C16C4}"/>
            </a:ext>
          </a:extLst>
        </xdr:cNvPr>
        <xdr:cNvCxnSpPr/>
      </xdr:nvCxnSpPr>
      <xdr:spPr>
        <a:xfrm>
          <a:off x="16179800" y="14122400"/>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A29ECDE4-A9E3-4685-8F88-1FB4D30A5D3D}"/>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2F922422-8770-4BDA-ADFB-6BABCE744838}"/>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103716</xdr:rowOff>
    </xdr:to>
    <xdr:cxnSp macro="">
      <xdr:nvCxnSpPr>
        <xdr:cNvPr id="258" name="直線コネクタ 257">
          <a:extLst>
            <a:ext uri="{FF2B5EF4-FFF2-40B4-BE49-F238E27FC236}">
              <a16:creationId xmlns:a16="http://schemas.microsoft.com/office/drawing/2014/main" id="{E6AA7F98-1396-45C4-9F32-A2A69C2FB8F1}"/>
            </a:ext>
          </a:extLst>
        </xdr:cNvPr>
        <xdr:cNvCxnSpPr/>
      </xdr:nvCxnSpPr>
      <xdr:spPr>
        <a:xfrm flipV="1">
          <a:off x="15290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7CDBE570-D3B2-4FEF-8806-750C84C57FC5}"/>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1F66B9D4-07B6-47E9-B05D-C1A5B2959782}"/>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36689</xdr:rowOff>
    </xdr:from>
    <xdr:to>
      <xdr:col>72</xdr:col>
      <xdr:colOff>203200</xdr:colOff>
      <xdr:row>82</xdr:row>
      <xdr:rowOff>103716</xdr:rowOff>
    </xdr:to>
    <xdr:cxnSp macro="">
      <xdr:nvCxnSpPr>
        <xdr:cNvPr id="261" name="直線コネクタ 260">
          <a:extLst>
            <a:ext uri="{FF2B5EF4-FFF2-40B4-BE49-F238E27FC236}">
              <a16:creationId xmlns:a16="http://schemas.microsoft.com/office/drawing/2014/main" id="{5073F064-82D6-4681-996E-AA0FFA727F16}"/>
            </a:ext>
          </a:extLst>
        </xdr:cNvPr>
        <xdr:cNvCxnSpPr/>
      </xdr:nvCxnSpPr>
      <xdr:spPr>
        <a:xfrm>
          <a:off x="14401800" y="140955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A93C5DBB-3004-4B40-AD84-8969A0F64ECE}"/>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a:extLst>
            <a:ext uri="{FF2B5EF4-FFF2-40B4-BE49-F238E27FC236}">
              <a16:creationId xmlns:a16="http://schemas.microsoft.com/office/drawing/2014/main" id="{D0A20D07-05E4-45A9-A120-783452A6B688}"/>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76905</xdr:rowOff>
    </xdr:to>
    <xdr:cxnSp macro="">
      <xdr:nvCxnSpPr>
        <xdr:cNvPr id="264" name="直線コネクタ 263">
          <a:extLst>
            <a:ext uri="{FF2B5EF4-FFF2-40B4-BE49-F238E27FC236}">
              <a16:creationId xmlns:a16="http://schemas.microsoft.com/office/drawing/2014/main" id="{71D34849-EBCE-4863-99BF-8406B2EBD6DC}"/>
            </a:ext>
          </a:extLst>
        </xdr:cNvPr>
        <xdr:cNvCxnSpPr/>
      </xdr:nvCxnSpPr>
      <xdr:spPr>
        <a:xfrm flipV="1">
          <a:off x="13512800" y="1409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3A6889FA-29E9-46D5-BE4B-69006BBBF29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a:extLst>
            <a:ext uri="{FF2B5EF4-FFF2-40B4-BE49-F238E27FC236}">
              <a16:creationId xmlns:a16="http://schemas.microsoft.com/office/drawing/2014/main" id="{FC4E6B19-FFCC-45D1-AC0A-D2BC972D84FB}"/>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DE25CE5E-F1AC-4BFB-AF5E-DB693C2ED25B}"/>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D32F4FD4-3EC6-41F3-A8DF-64F8FD5BDCCA}"/>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19F7E4AC-83F2-4391-9287-77BCCB3F7DF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692A33C-AE3E-47C0-9938-82A4226CCA6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63CBDC4-8753-4A9F-A99B-1C25E06D4D2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9CE3037-D7D3-401C-B526-3369DE30A57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3A1AACD-C04D-47E8-A2F7-490D66D2E8D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160161</xdr:rowOff>
    </xdr:from>
    <xdr:to>
      <xdr:col>81</xdr:col>
      <xdr:colOff>95250</xdr:colOff>
      <xdr:row>83</xdr:row>
      <xdr:rowOff>90311</xdr:rowOff>
    </xdr:to>
    <xdr:sp macro="" textlink="">
      <xdr:nvSpPr>
        <xdr:cNvPr id="274" name="楕円 273">
          <a:extLst>
            <a:ext uri="{FF2B5EF4-FFF2-40B4-BE49-F238E27FC236}">
              <a16:creationId xmlns:a16="http://schemas.microsoft.com/office/drawing/2014/main" id="{32DB9140-2819-4F47-BA36-0EEB198A2C7B}"/>
            </a:ext>
          </a:extLst>
        </xdr:cNvPr>
        <xdr:cNvSpPr/>
      </xdr:nvSpPr>
      <xdr:spPr>
        <a:xfrm>
          <a:off x="169672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5238</xdr:rowOff>
    </xdr:from>
    <xdr:ext cx="762000" cy="259045"/>
    <xdr:sp macro="" textlink="">
      <xdr:nvSpPr>
        <xdr:cNvPr id="275" name="給与水準   （国との比較）該当値テキスト">
          <a:extLst>
            <a:ext uri="{FF2B5EF4-FFF2-40B4-BE49-F238E27FC236}">
              <a16:creationId xmlns:a16="http://schemas.microsoft.com/office/drawing/2014/main" id="{4A6EF289-0402-4450-BC6F-A3B365A50D60}"/>
            </a:ext>
          </a:extLst>
        </xdr:cNvPr>
        <xdr:cNvSpPr txBox="1"/>
      </xdr:nvSpPr>
      <xdr:spPr>
        <a:xfrm>
          <a:off x="17106900" y="140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6" name="楕円 275">
          <a:extLst>
            <a:ext uri="{FF2B5EF4-FFF2-40B4-BE49-F238E27FC236}">
              <a16:creationId xmlns:a16="http://schemas.microsoft.com/office/drawing/2014/main" id="{F4CCD5BE-0EC4-40FC-A3F1-5D196DF7BB29}"/>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7" name="テキスト ボックス 276">
          <a:extLst>
            <a:ext uri="{FF2B5EF4-FFF2-40B4-BE49-F238E27FC236}">
              <a16:creationId xmlns:a16="http://schemas.microsoft.com/office/drawing/2014/main" id="{1AC11F37-0684-48DE-9985-1DC1480F3DC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8" name="楕円 277">
          <a:extLst>
            <a:ext uri="{FF2B5EF4-FFF2-40B4-BE49-F238E27FC236}">
              <a16:creationId xmlns:a16="http://schemas.microsoft.com/office/drawing/2014/main" id="{02EE7FE4-A455-436D-8E67-E5BCE27C83F9}"/>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9" name="テキスト ボックス 278">
          <a:extLst>
            <a:ext uri="{FF2B5EF4-FFF2-40B4-BE49-F238E27FC236}">
              <a16:creationId xmlns:a16="http://schemas.microsoft.com/office/drawing/2014/main" id="{8C60C563-6D37-487B-89C2-C59029BEB413}"/>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157339</xdr:rowOff>
    </xdr:from>
    <xdr:to>
      <xdr:col>68</xdr:col>
      <xdr:colOff>203200</xdr:colOff>
      <xdr:row>82</xdr:row>
      <xdr:rowOff>87489</xdr:rowOff>
    </xdr:to>
    <xdr:sp macro="" textlink="">
      <xdr:nvSpPr>
        <xdr:cNvPr id="280" name="楕円 279">
          <a:extLst>
            <a:ext uri="{FF2B5EF4-FFF2-40B4-BE49-F238E27FC236}">
              <a16:creationId xmlns:a16="http://schemas.microsoft.com/office/drawing/2014/main" id="{B24B9D70-C8E4-4B2F-8285-1AB1238E55A8}"/>
            </a:ext>
          </a:extLst>
        </xdr:cNvPr>
        <xdr:cNvSpPr/>
      </xdr:nvSpPr>
      <xdr:spPr>
        <a:xfrm>
          <a:off x="14351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97666</xdr:rowOff>
    </xdr:from>
    <xdr:ext cx="762000" cy="259045"/>
    <xdr:sp macro="" textlink="">
      <xdr:nvSpPr>
        <xdr:cNvPr id="281" name="テキスト ボックス 280">
          <a:extLst>
            <a:ext uri="{FF2B5EF4-FFF2-40B4-BE49-F238E27FC236}">
              <a16:creationId xmlns:a16="http://schemas.microsoft.com/office/drawing/2014/main" id="{CAE06740-4470-4E2A-A0F0-E303C4DAE413}"/>
            </a:ext>
          </a:extLst>
        </xdr:cNvPr>
        <xdr:cNvSpPr txBox="1"/>
      </xdr:nvSpPr>
      <xdr:spPr>
        <a:xfrm>
          <a:off x="14020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2" name="楕円 281">
          <a:extLst>
            <a:ext uri="{FF2B5EF4-FFF2-40B4-BE49-F238E27FC236}">
              <a16:creationId xmlns:a16="http://schemas.microsoft.com/office/drawing/2014/main" id="{0DE6257A-289A-4AEC-A496-D0A22AD5E103}"/>
            </a:ext>
          </a:extLst>
        </xdr:cNvPr>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3" name="テキスト ボックス 282">
          <a:extLst>
            <a:ext uri="{FF2B5EF4-FFF2-40B4-BE49-F238E27FC236}">
              <a16:creationId xmlns:a16="http://schemas.microsoft.com/office/drawing/2014/main" id="{BABF1DC6-7D11-4981-BDDF-041E701645DD}"/>
            </a:ext>
          </a:extLst>
        </xdr:cNvPr>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A5AAC157-3E9A-4C20-A197-AEA888AF98E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3F10507B-FBB3-476D-AD01-8716039F75E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C6E0AECA-9A7F-4C99-ABC7-22B5A331585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11F39721-7EA2-4CB2-A0AE-153C0B7429E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93B2BDA3-BDF0-4AF9-BF8D-7120E428449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155DDBD2-F14B-43EA-B4A1-52ECC976DFB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12B2CC36-B92F-4AEA-91DF-3C247A81B57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1EE78C2D-B3B8-4B44-BA2A-1DD2EA9274D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B0C8498B-4407-4A89-BCEF-F6DC735E561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BE91BDE5-C717-4F9D-A0CF-B7FF0451D05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0E7CAD8-9607-4B99-9D13-D670855DA62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E5DD1573-6FD9-43C9-A469-0535550DBB5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36F4F2E3-BFAB-422C-ABEE-A5DD0A1F0C7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人口減少により、１人当たり職員数は増加傾向を示している。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などを通じた業務の効率化を行い、適切な定員管理に努める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A23D7247-BB29-414A-BD52-DDB139FC9AD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25D70045-4221-4FF0-8A62-C3CB7092EE6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CD2F31F1-5E7A-45F8-B74F-7796CF0016A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BF76807E-9E92-437D-89C9-C6FF257A27EA}"/>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AF6EB810-52CB-4FDA-B840-8337348D0F93}"/>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1E87F177-FA23-4CDF-8CAE-EC975BA0DE7C}"/>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936B17D4-393E-4BE7-9E11-C56FE89459B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4045AC0-F0DD-4034-A3EB-C50B5D0BA81F}"/>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494A7B86-5C9C-4109-9277-673FBDCC2625}"/>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8A2C7B6A-56AE-43A4-A240-2F28EEAAD4A3}"/>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D387C719-2E13-4FA7-AFD9-2F9B0DDC3456}"/>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D0579C97-B856-48B6-B224-AE1FB80E5D43}"/>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632EAF08-DC10-4C2E-8822-59B169B9ED4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25867A62-F0FF-4604-A52E-BEB331A36DD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A4DF200A-20CE-4532-8FD1-3793A7D5E56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B06E3068-FA98-4D19-A10D-DD9CF11D4BF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90BDEDA5-C6BF-4C87-9C31-AF56B6D648F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A6F646FE-4353-4853-930D-4E3A927D9E8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C415CA4B-4EA8-422C-8836-2B009787CBA9}"/>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47E05BC8-45EE-4CEA-B051-68982B007F19}"/>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5B6E067-91FE-4A97-8888-4BADFFAA6DA7}"/>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B9A0E179-25C1-499B-BB75-E689C9BEFA83}"/>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84BBCCA7-2498-401C-A8C5-F0F72875A88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55699</xdr:rowOff>
    </xdr:from>
    <xdr:to>
      <xdr:col>81</xdr:col>
      <xdr:colOff>44450</xdr:colOff>
      <xdr:row>63</xdr:row>
      <xdr:rowOff>126020</xdr:rowOff>
    </xdr:to>
    <xdr:cxnSp macro="">
      <xdr:nvCxnSpPr>
        <xdr:cNvPr id="320" name="直線コネクタ 319">
          <a:extLst>
            <a:ext uri="{FF2B5EF4-FFF2-40B4-BE49-F238E27FC236}">
              <a16:creationId xmlns:a16="http://schemas.microsoft.com/office/drawing/2014/main" id="{87418712-8E0D-450E-9040-4948D0D3E905}"/>
            </a:ext>
          </a:extLst>
        </xdr:cNvPr>
        <xdr:cNvCxnSpPr/>
      </xdr:nvCxnSpPr>
      <xdr:spPr>
        <a:xfrm>
          <a:off x="16179800" y="10857049"/>
          <a:ext cx="838200" cy="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31C6A10F-8AA8-45DD-99C2-AA9AE01D50B9}"/>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A0B3BF02-7E53-45F1-A5FE-877F1CABFBE6}"/>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55699</xdr:rowOff>
    </xdr:to>
    <xdr:cxnSp macro="">
      <xdr:nvCxnSpPr>
        <xdr:cNvPr id="323" name="直線コネクタ 322">
          <a:extLst>
            <a:ext uri="{FF2B5EF4-FFF2-40B4-BE49-F238E27FC236}">
              <a16:creationId xmlns:a16="http://schemas.microsoft.com/office/drawing/2014/main" id="{BDAAFABC-72F6-4CE9-B6F5-4446EB27B0A5}"/>
            </a:ext>
          </a:extLst>
        </xdr:cNvPr>
        <xdr:cNvCxnSpPr/>
      </xdr:nvCxnSpPr>
      <xdr:spPr>
        <a:xfrm>
          <a:off x="15290800" y="1081913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D8D1784A-528F-4DCD-BCE4-B89A5E0BC8DB}"/>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2048DCF6-B3AF-44BC-B137-36AB05968C15}"/>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155448</xdr:rowOff>
    </xdr:from>
    <xdr:to>
      <xdr:col>72</xdr:col>
      <xdr:colOff>203200</xdr:colOff>
      <xdr:row>63</xdr:row>
      <xdr:rowOff>17780</xdr:rowOff>
    </xdr:to>
    <xdr:cxnSp macro="">
      <xdr:nvCxnSpPr>
        <xdr:cNvPr id="326" name="直線コネクタ 325">
          <a:extLst>
            <a:ext uri="{FF2B5EF4-FFF2-40B4-BE49-F238E27FC236}">
              <a16:creationId xmlns:a16="http://schemas.microsoft.com/office/drawing/2014/main" id="{C89ABF9F-7966-4787-A25F-735894A0DB95}"/>
            </a:ext>
          </a:extLst>
        </xdr:cNvPr>
        <xdr:cNvCxnSpPr/>
      </xdr:nvCxnSpPr>
      <xdr:spPr>
        <a:xfrm>
          <a:off x="14401800" y="107853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23C31E47-617F-4C24-925A-226E48ECEECC}"/>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2084E6C7-9750-4AD7-BB97-E379B841BAC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117529</xdr:rowOff>
    </xdr:from>
    <xdr:to>
      <xdr:col>68</xdr:col>
      <xdr:colOff>152400</xdr:colOff>
      <xdr:row>62</xdr:row>
      <xdr:rowOff>155448</xdr:rowOff>
    </xdr:to>
    <xdr:cxnSp macro="">
      <xdr:nvCxnSpPr>
        <xdr:cNvPr id="329" name="直線コネクタ 328">
          <a:extLst>
            <a:ext uri="{FF2B5EF4-FFF2-40B4-BE49-F238E27FC236}">
              <a16:creationId xmlns:a16="http://schemas.microsoft.com/office/drawing/2014/main" id="{771DD282-4781-4950-9941-ACA301D19331}"/>
            </a:ext>
          </a:extLst>
        </xdr:cNvPr>
        <xdr:cNvCxnSpPr/>
      </xdr:nvCxnSpPr>
      <xdr:spPr>
        <a:xfrm>
          <a:off x="13512800" y="10747429"/>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8A3ED220-A74A-4FBD-AA06-8C7D56B7B6E1}"/>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A53BE8F7-829E-4482-A390-0FA92FA390A8}"/>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36C0F06A-52AC-4141-ACA0-0D3A8DB5977C}"/>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E43EBCA9-83C6-413C-82C8-8168546458BE}"/>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794A48F-D451-4CCF-8B14-D644668F7BE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3FF605A-E232-426A-B3F7-FC6857DB374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CCEABDE-8EAB-4111-BAAE-C339204E671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53884E0-2399-40C8-9089-4D51C00FEAA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05D96D5-1402-4524-A46D-750CCF6E70D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75220</xdr:rowOff>
    </xdr:from>
    <xdr:to>
      <xdr:col>81</xdr:col>
      <xdr:colOff>95250</xdr:colOff>
      <xdr:row>64</xdr:row>
      <xdr:rowOff>5370</xdr:rowOff>
    </xdr:to>
    <xdr:sp macro="" textlink="">
      <xdr:nvSpPr>
        <xdr:cNvPr id="339" name="楕円 338">
          <a:extLst>
            <a:ext uri="{FF2B5EF4-FFF2-40B4-BE49-F238E27FC236}">
              <a16:creationId xmlns:a16="http://schemas.microsoft.com/office/drawing/2014/main" id="{CD250278-7052-4BDB-93CC-ACE58671BB3B}"/>
            </a:ext>
          </a:extLst>
        </xdr:cNvPr>
        <xdr:cNvSpPr/>
      </xdr:nvSpPr>
      <xdr:spPr>
        <a:xfrm>
          <a:off x="16967200" y="108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47297</xdr:rowOff>
    </xdr:from>
    <xdr:ext cx="762000" cy="259045"/>
    <xdr:sp macro="" textlink="">
      <xdr:nvSpPr>
        <xdr:cNvPr id="340" name="定員管理の状況該当値テキスト">
          <a:extLst>
            <a:ext uri="{FF2B5EF4-FFF2-40B4-BE49-F238E27FC236}">
              <a16:creationId xmlns:a16="http://schemas.microsoft.com/office/drawing/2014/main" id="{28F8AD6E-811E-49F9-8144-3B16759AD61D}"/>
            </a:ext>
          </a:extLst>
        </xdr:cNvPr>
        <xdr:cNvSpPr txBox="1"/>
      </xdr:nvSpPr>
      <xdr:spPr>
        <a:xfrm>
          <a:off x="17106900" y="108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4899</xdr:rowOff>
    </xdr:from>
    <xdr:to>
      <xdr:col>77</xdr:col>
      <xdr:colOff>95250</xdr:colOff>
      <xdr:row>63</xdr:row>
      <xdr:rowOff>106499</xdr:rowOff>
    </xdr:to>
    <xdr:sp macro="" textlink="">
      <xdr:nvSpPr>
        <xdr:cNvPr id="341" name="楕円 340">
          <a:extLst>
            <a:ext uri="{FF2B5EF4-FFF2-40B4-BE49-F238E27FC236}">
              <a16:creationId xmlns:a16="http://schemas.microsoft.com/office/drawing/2014/main" id="{C8EE9447-A025-400C-B296-90F2DFC64F73}"/>
            </a:ext>
          </a:extLst>
        </xdr:cNvPr>
        <xdr:cNvSpPr/>
      </xdr:nvSpPr>
      <xdr:spPr>
        <a:xfrm>
          <a:off x="16129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91276</xdr:rowOff>
    </xdr:from>
    <xdr:ext cx="736600" cy="259045"/>
    <xdr:sp macro="" textlink="">
      <xdr:nvSpPr>
        <xdr:cNvPr id="342" name="テキスト ボックス 341">
          <a:extLst>
            <a:ext uri="{FF2B5EF4-FFF2-40B4-BE49-F238E27FC236}">
              <a16:creationId xmlns:a16="http://schemas.microsoft.com/office/drawing/2014/main" id="{E839017E-ABBF-4EC5-A292-929664F371BB}"/>
            </a:ext>
          </a:extLst>
        </xdr:cNvPr>
        <xdr:cNvSpPr txBox="1"/>
      </xdr:nvSpPr>
      <xdr:spPr>
        <a:xfrm>
          <a:off x="15798800" y="1089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3" name="楕円 342">
          <a:extLst>
            <a:ext uri="{FF2B5EF4-FFF2-40B4-BE49-F238E27FC236}">
              <a16:creationId xmlns:a16="http://schemas.microsoft.com/office/drawing/2014/main" id="{8A7D2E29-D9A4-4EAC-8293-41CBED75557A}"/>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4" name="テキスト ボックス 343">
          <a:extLst>
            <a:ext uri="{FF2B5EF4-FFF2-40B4-BE49-F238E27FC236}">
              <a16:creationId xmlns:a16="http://schemas.microsoft.com/office/drawing/2014/main" id="{3576071E-23D7-41B3-BED5-1EA2EA4AFBED}"/>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104648</xdr:rowOff>
    </xdr:from>
    <xdr:to>
      <xdr:col>68</xdr:col>
      <xdr:colOff>203200</xdr:colOff>
      <xdr:row>63</xdr:row>
      <xdr:rowOff>34798</xdr:rowOff>
    </xdr:to>
    <xdr:sp macro="" textlink="">
      <xdr:nvSpPr>
        <xdr:cNvPr id="345" name="楕円 344">
          <a:extLst>
            <a:ext uri="{FF2B5EF4-FFF2-40B4-BE49-F238E27FC236}">
              <a16:creationId xmlns:a16="http://schemas.microsoft.com/office/drawing/2014/main" id="{E815EFE7-8921-4C42-B3D4-0F2A2C620A2D}"/>
            </a:ext>
          </a:extLst>
        </xdr:cNvPr>
        <xdr:cNvSpPr/>
      </xdr:nvSpPr>
      <xdr:spPr>
        <a:xfrm>
          <a:off x="14351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19575</xdr:rowOff>
    </xdr:from>
    <xdr:ext cx="762000" cy="259045"/>
    <xdr:sp macro="" textlink="">
      <xdr:nvSpPr>
        <xdr:cNvPr id="346" name="テキスト ボックス 345">
          <a:extLst>
            <a:ext uri="{FF2B5EF4-FFF2-40B4-BE49-F238E27FC236}">
              <a16:creationId xmlns:a16="http://schemas.microsoft.com/office/drawing/2014/main" id="{A49CD34C-0B38-462C-B8EC-39CCC393853D}"/>
            </a:ext>
          </a:extLst>
        </xdr:cNvPr>
        <xdr:cNvSpPr txBox="1"/>
      </xdr:nvSpPr>
      <xdr:spPr>
        <a:xfrm>
          <a:off x="14020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66729</xdr:rowOff>
    </xdr:from>
    <xdr:to>
      <xdr:col>64</xdr:col>
      <xdr:colOff>152400</xdr:colOff>
      <xdr:row>62</xdr:row>
      <xdr:rowOff>168329</xdr:rowOff>
    </xdr:to>
    <xdr:sp macro="" textlink="">
      <xdr:nvSpPr>
        <xdr:cNvPr id="347" name="楕円 346">
          <a:extLst>
            <a:ext uri="{FF2B5EF4-FFF2-40B4-BE49-F238E27FC236}">
              <a16:creationId xmlns:a16="http://schemas.microsoft.com/office/drawing/2014/main" id="{C4187FFA-D3DB-4EC9-9548-7EE709E1DD7E}"/>
            </a:ext>
          </a:extLst>
        </xdr:cNvPr>
        <xdr:cNvSpPr/>
      </xdr:nvSpPr>
      <xdr:spPr>
        <a:xfrm>
          <a:off x="13462000" y="106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153106</xdr:rowOff>
    </xdr:from>
    <xdr:ext cx="762000" cy="259045"/>
    <xdr:sp macro="" textlink="">
      <xdr:nvSpPr>
        <xdr:cNvPr id="348" name="テキスト ボックス 347">
          <a:extLst>
            <a:ext uri="{FF2B5EF4-FFF2-40B4-BE49-F238E27FC236}">
              <a16:creationId xmlns:a16="http://schemas.microsoft.com/office/drawing/2014/main" id="{ACC6B252-0814-410D-9CCC-5023E7EBCE76}"/>
            </a:ext>
          </a:extLst>
        </xdr:cNvPr>
        <xdr:cNvSpPr txBox="1"/>
      </xdr:nvSpPr>
      <xdr:spPr>
        <a:xfrm>
          <a:off x="13131800" y="1078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E77D55FA-FDA9-41E6-86C1-F15AF5DDA1B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8472F338-B007-4B00-BA16-0881FD79E4E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294F86B6-64DD-47A6-825C-A3B308554E8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D4A4BDCB-790D-4942-A303-84835C7F66F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2952C79A-EF52-429F-A859-01B4607A4C1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844A17DE-B506-4D34-8D71-AD38E389AA0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AFC6F8AC-A514-4766-BA9B-1FDC7EA1C96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AC2F256C-FB0C-4512-98F9-A2D6B6EAF43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1B8B6AA-C5BC-4070-8954-E73D4D347B5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4669712A-01EF-4E09-A3CE-49FFE7B8F6F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DD0C41BE-9175-4EC6-BDE3-335D12908FE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D81B908C-FDAD-4E87-BF08-39BFA2DC257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C8199456-B3E7-4F7E-B221-95BEEDD8C43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％となった。主な要因は公営企業会計への補助の増加と、分母である普通地方交付税額の減少によるもの。また、豪雨災害に対する起債償還が令和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年度から本格化するため、今後も高い値での推移が見込まれる。借入の抑制のほか、過疎債や辺地債など交付税措置の手厚い地方債を活用して、実質公債費比率の抑制に努める。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5F5892D4-97CA-46EE-A593-4731F9EAB97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795A75CD-A435-4935-A057-6826A3571F9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F3117F84-4D3A-4192-8D06-F22925DB0F8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A1F57F59-C92C-4150-8044-E04AF4C353E6}"/>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9E1B11C2-E09D-40C5-913B-64CDAC6AE6D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A860AB02-C9A7-4669-A1C7-E0D8DAAA73EB}"/>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AC6B4691-5274-4E2C-A2D3-F44AF9E042BB}"/>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36EA1943-C39A-4BB1-83A8-64984D22E4B1}"/>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58D8F2-96EC-4886-B674-F49B1D0DF7FF}"/>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B76BC7FF-18EF-4A9A-8D91-16E68EB57E5C}"/>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C270B04B-BD14-4105-8D16-B1DD817028F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B4C4A3EF-57E7-48A2-B993-BDBFA63CADB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D9D800C6-59F8-4C40-92BB-1A62B3F9EB84}"/>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95C7566B-468C-4A0C-867D-4A03A4EC913C}"/>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B864CA7F-E548-4AD9-B268-2F9B37099597}"/>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30451CE5-57DD-4BFB-9394-FF9706E78874}"/>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4E9CF211-00A4-48FC-994A-C9B3B69C0BF7}"/>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68834</xdr:rowOff>
    </xdr:from>
    <xdr:to>
      <xdr:col>81</xdr:col>
      <xdr:colOff>44450</xdr:colOff>
      <xdr:row>42</xdr:row>
      <xdr:rowOff>121920</xdr:rowOff>
    </xdr:to>
    <xdr:cxnSp macro="">
      <xdr:nvCxnSpPr>
        <xdr:cNvPr id="379" name="直線コネクタ 378">
          <a:extLst>
            <a:ext uri="{FF2B5EF4-FFF2-40B4-BE49-F238E27FC236}">
              <a16:creationId xmlns:a16="http://schemas.microsoft.com/office/drawing/2014/main" id="{2B93EBF3-2F47-4076-87E3-A604992FD217}"/>
            </a:ext>
          </a:extLst>
        </xdr:cNvPr>
        <xdr:cNvCxnSpPr/>
      </xdr:nvCxnSpPr>
      <xdr:spPr>
        <a:xfrm>
          <a:off x="16179800" y="726973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446B7B79-044F-436C-9AA8-70D587B182EB}"/>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8862D3A2-F6F4-4CA9-9234-241646F368A9}"/>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68834</xdr:rowOff>
    </xdr:to>
    <xdr:cxnSp macro="">
      <xdr:nvCxnSpPr>
        <xdr:cNvPr id="382" name="直線コネクタ 381">
          <a:extLst>
            <a:ext uri="{FF2B5EF4-FFF2-40B4-BE49-F238E27FC236}">
              <a16:creationId xmlns:a16="http://schemas.microsoft.com/office/drawing/2014/main" id="{BF2B9257-31E1-467B-9915-6B848C409602}"/>
            </a:ext>
          </a:extLst>
        </xdr:cNvPr>
        <xdr:cNvCxnSpPr/>
      </xdr:nvCxnSpPr>
      <xdr:spPr>
        <a:xfrm>
          <a:off x="15290800" y="72504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ECE16615-99C2-46CF-AC14-1E65ABF53DD2}"/>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E142950D-F047-4FA5-9500-70FFEA9EE19B}"/>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20574</xdr:rowOff>
    </xdr:from>
    <xdr:to>
      <xdr:col>72</xdr:col>
      <xdr:colOff>203200</xdr:colOff>
      <xdr:row>42</xdr:row>
      <xdr:rowOff>49530</xdr:rowOff>
    </xdr:to>
    <xdr:cxnSp macro="">
      <xdr:nvCxnSpPr>
        <xdr:cNvPr id="385" name="直線コネクタ 384">
          <a:extLst>
            <a:ext uri="{FF2B5EF4-FFF2-40B4-BE49-F238E27FC236}">
              <a16:creationId xmlns:a16="http://schemas.microsoft.com/office/drawing/2014/main" id="{D56B27D8-6F14-4A29-89CC-0369C05D6223}"/>
            </a:ext>
          </a:extLst>
        </xdr:cNvPr>
        <xdr:cNvCxnSpPr/>
      </xdr:nvCxnSpPr>
      <xdr:spPr>
        <a:xfrm>
          <a:off x="14401800" y="72214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976DF27C-55CE-4773-A4A7-5C9EB8EB046E}"/>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C45636DE-DC17-48E8-96A4-5D766C0315EF}"/>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20574</xdr:rowOff>
    </xdr:to>
    <xdr:cxnSp macro="">
      <xdr:nvCxnSpPr>
        <xdr:cNvPr id="388" name="直線コネクタ 387">
          <a:extLst>
            <a:ext uri="{FF2B5EF4-FFF2-40B4-BE49-F238E27FC236}">
              <a16:creationId xmlns:a16="http://schemas.microsoft.com/office/drawing/2014/main" id="{0D9277F2-806B-4845-A6A6-B548F5D8C64C}"/>
            </a:ext>
          </a:extLst>
        </xdr:cNvPr>
        <xdr:cNvCxnSpPr/>
      </xdr:nvCxnSpPr>
      <xdr:spPr>
        <a:xfrm>
          <a:off x="13512800" y="719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85906DA0-042A-4BB1-AFDA-BCFE9F0B84A8}"/>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61581AD3-1365-4D32-9A96-784FFD02037E}"/>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33657DA-094C-4D4A-92BD-BE7171648F47}"/>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2FC7A9D5-8A30-43EA-8319-C76E1CAA7BEC}"/>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A6C986F0-69E1-4DEB-8D8D-6C2E3C87BFE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DFBC2C7-2D11-49B8-A89C-18043AD38FE3}"/>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F6680261-D656-4AE3-8D70-00ADC063420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D18C4F8-353B-40FF-A544-B63ADD5019A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283F419-281C-449B-AE1F-186208D22CD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8" name="楕円 397">
          <a:extLst>
            <a:ext uri="{FF2B5EF4-FFF2-40B4-BE49-F238E27FC236}">
              <a16:creationId xmlns:a16="http://schemas.microsoft.com/office/drawing/2014/main" id="{41334BFC-6F76-42A5-B60E-9DE3E557D0F3}"/>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138447</xdr:rowOff>
    </xdr:from>
    <xdr:ext cx="762000" cy="259045"/>
    <xdr:sp macro="" textlink="">
      <xdr:nvSpPr>
        <xdr:cNvPr id="399" name="公債費負担の状況該当値テキスト">
          <a:extLst>
            <a:ext uri="{FF2B5EF4-FFF2-40B4-BE49-F238E27FC236}">
              <a16:creationId xmlns:a16="http://schemas.microsoft.com/office/drawing/2014/main" id="{4F032AF8-0B43-40ED-AE5B-7BB542F6DE42}"/>
            </a:ext>
          </a:extLst>
        </xdr:cNvPr>
        <xdr:cNvSpPr txBox="1"/>
      </xdr:nvSpPr>
      <xdr:spPr>
        <a:xfrm>
          <a:off x="17106900" y="716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18034</xdr:rowOff>
    </xdr:from>
    <xdr:to>
      <xdr:col>77</xdr:col>
      <xdr:colOff>95250</xdr:colOff>
      <xdr:row>42</xdr:row>
      <xdr:rowOff>119634</xdr:rowOff>
    </xdr:to>
    <xdr:sp macro="" textlink="">
      <xdr:nvSpPr>
        <xdr:cNvPr id="400" name="楕円 399">
          <a:extLst>
            <a:ext uri="{FF2B5EF4-FFF2-40B4-BE49-F238E27FC236}">
              <a16:creationId xmlns:a16="http://schemas.microsoft.com/office/drawing/2014/main" id="{5822A914-87BD-4768-9282-B9A1532E0519}"/>
            </a:ext>
          </a:extLst>
        </xdr:cNvPr>
        <xdr:cNvSpPr/>
      </xdr:nvSpPr>
      <xdr:spPr>
        <a:xfrm>
          <a:off x="16129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104411</xdr:rowOff>
    </xdr:from>
    <xdr:ext cx="736600" cy="259045"/>
    <xdr:sp macro="" textlink="">
      <xdr:nvSpPr>
        <xdr:cNvPr id="401" name="テキスト ボックス 400">
          <a:extLst>
            <a:ext uri="{FF2B5EF4-FFF2-40B4-BE49-F238E27FC236}">
              <a16:creationId xmlns:a16="http://schemas.microsoft.com/office/drawing/2014/main" id="{C28BA05B-4BE2-40F3-8E8B-C8C69D1CC497}"/>
            </a:ext>
          </a:extLst>
        </xdr:cNvPr>
        <xdr:cNvSpPr txBox="1"/>
      </xdr:nvSpPr>
      <xdr:spPr>
        <a:xfrm>
          <a:off x="15798800" y="730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2" name="楕円 401">
          <a:extLst>
            <a:ext uri="{FF2B5EF4-FFF2-40B4-BE49-F238E27FC236}">
              <a16:creationId xmlns:a16="http://schemas.microsoft.com/office/drawing/2014/main" id="{7F315C95-3D50-479A-92E7-D3C8F1D17577}"/>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C0AEC7EE-AD27-438B-BE05-B62C72BB4E46}"/>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141224</xdr:rowOff>
    </xdr:from>
    <xdr:to>
      <xdr:col>68</xdr:col>
      <xdr:colOff>203200</xdr:colOff>
      <xdr:row>42</xdr:row>
      <xdr:rowOff>71374</xdr:rowOff>
    </xdr:to>
    <xdr:sp macro="" textlink="">
      <xdr:nvSpPr>
        <xdr:cNvPr id="404" name="楕円 403">
          <a:extLst>
            <a:ext uri="{FF2B5EF4-FFF2-40B4-BE49-F238E27FC236}">
              <a16:creationId xmlns:a16="http://schemas.microsoft.com/office/drawing/2014/main" id="{C53619B8-C818-4549-936D-EA0A51E231E2}"/>
            </a:ext>
          </a:extLst>
        </xdr:cNvPr>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405" name="テキスト ボックス 404">
          <a:extLst>
            <a:ext uri="{FF2B5EF4-FFF2-40B4-BE49-F238E27FC236}">
              <a16:creationId xmlns:a16="http://schemas.microsoft.com/office/drawing/2014/main" id="{563B12C0-B4B9-42F2-8595-A3295FD8CC18}"/>
            </a:ext>
          </a:extLst>
        </xdr:cNvPr>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406" name="楕円 405">
          <a:extLst>
            <a:ext uri="{FF2B5EF4-FFF2-40B4-BE49-F238E27FC236}">
              <a16:creationId xmlns:a16="http://schemas.microsoft.com/office/drawing/2014/main" id="{534A5B6D-489D-49BE-8EF0-34CD611F2C78}"/>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407" name="テキスト ボックス 406">
          <a:extLst>
            <a:ext uri="{FF2B5EF4-FFF2-40B4-BE49-F238E27FC236}">
              <a16:creationId xmlns:a16="http://schemas.microsoft.com/office/drawing/2014/main" id="{EF614F1C-2EE7-405B-B2DE-C448CDAF0953}"/>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FF42CCEC-1238-40F5-9C4B-06449839337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577B6B6E-9A06-48B5-83EF-3321A23FC3F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CD19C5F6-F73A-418D-A246-F8548038FF6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9A7C37B1-9A62-4140-9E7D-5F122FA0643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923CF638-E839-4F64-AD73-064B1C98D94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1F930012-342F-4F16-8173-5CDE00C1D56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2282CD95-F718-4AD7-885D-11EBD47A724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5530F872-96AB-4555-9E82-FFF037D3538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10AB15B4-2405-47B3-B2C4-FA90BBC91BC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54DA8F65-6A62-4681-8490-EC5318EE05D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106052AE-3637-473E-8817-27EA3E6B2EB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34D5FC48-D0FD-47E2-83D7-48EA036E931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4AE59947-A705-4EEC-B01C-C36904B36DA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ポイント悪化した。主な要因としては。公営企業会計への補助額が増加していることや、豪雨災害による多額の地方債の発行などがある。令和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年度以降も災害復旧は続くため、当面は上昇傾向で推移する見込み。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今後の事業実施の際にも、補助金や財政措置のある地方債を活用するなどして、限られた財源の中で可能な限り将来負担が膨らまないよう事業を実施する必要がある。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8A3DD724-1DE0-43E6-8DF7-30E0985F193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E3F4BE4E-C4C5-4A8D-B5C8-7F83880C0C2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46BBC92E-96D9-4317-BAFC-943D96410AA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7C70A10F-21D4-455F-8936-94B21796F3C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43C2AF41-00D1-40D2-A99F-599BE0B9A06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1B1E0539-DA37-4880-A027-75AD979A37F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9958AB3-C7C2-4B00-A61C-4E676B042F4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C8D6B84F-87C8-42B4-AB42-8CCC907490F4}"/>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AE574E6-A791-4D9F-986F-9A8B7C8CE294}"/>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3DD8D492-F30A-4D3F-A5D0-865161693889}"/>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710D0335-8585-4919-B2DE-FCDD66542229}"/>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749DC315-64B3-4D94-AE35-51AB86C7EB7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25149CB6-598B-4CA9-A743-2EF37B546A9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A9001571-1BF4-42CA-9E02-E65260904C59}"/>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3D5E35A5-D392-49C7-893D-ED9FCDA8B8E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27F86702-79B9-4E85-BF79-53707DA39BF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8D813476-8795-4BAF-AFC6-7E63091AF65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CF4B503F-264A-4D22-A3C3-050823E00B4A}"/>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51E96963-FE47-461F-8A89-C0E636FD654F}"/>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5DBFA369-342C-4793-B9B1-8161E6D19346}"/>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F1C88DA1-B611-4F37-AA9E-02E153272DDC}"/>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434EA867-F5C9-40F7-B58F-19962AF4FFE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11490</xdr:rowOff>
    </xdr:from>
    <xdr:to>
      <xdr:col>81</xdr:col>
      <xdr:colOff>44450</xdr:colOff>
      <xdr:row>15</xdr:row>
      <xdr:rowOff>19534</xdr:rowOff>
    </xdr:to>
    <xdr:cxnSp macro="">
      <xdr:nvCxnSpPr>
        <xdr:cNvPr id="443" name="直線コネクタ 442">
          <a:extLst>
            <a:ext uri="{FF2B5EF4-FFF2-40B4-BE49-F238E27FC236}">
              <a16:creationId xmlns:a16="http://schemas.microsoft.com/office/drawing/2014/main" id="{33EAB573-18DA-40B9-AD1E-C6B87F7563AC}"/>
            </a:ext>
          </a:extLst>
        </xdr:cNvPr>
        <xdr:cNvCxnSpPr/>
      </xdr:nvCxnSpPr>
      <xdr:spPr>
        <a:xfrm>
          <a:off x="16179800" y="258324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1F2990C7-CFA5-4019-8260-DFA3B1C830A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605544B-678B-41D3-B179-F8D69F5BF12D}"/>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126395</xdr:rowOff>
    </xdr:to>
    <xdr:cxnSp macro="">
      <xdr:nvCxnSpPr>
        <xdr:cNvPr id="446" name="直線コネクタ 445">
          <a:extLst>
            <a:ext uri="{FF2B5EF4-FFF2-40B4-BE49-F238E27FC236}">
              <a16:creationId xmlns:a16="http://schemas.microsoft.com/office/drawing/2014/main" id="{A498E0A5-033E-4627-95EB-0CF1ADBA233F}"/>
            </a:ext>
          </a:extLst>
        </xdr:cNvPr>
        <xdr:cNvCxnSpPr/>
      </xdr:nvCxnSpPr>
      <xdr:spPr>
        <a:xfrm flipV="1">
          <a:off x="15290800" y="258324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7C3E8339-782D-4CDC-A962-C6BC55D5E3AB}"/>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7A4BF66A-6AED-419D-A423-D6CF91712C64}"/>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126395</xdr:rowOff>
    </xdr:from>
    <xdr:to>
      <xdr:col>72</xdr:col>
      <xdr:colOff>203200</xdr:colOff>
      <xdr:row>16</xdr:row>
      <xdr:rowOff>41124</xdr:rowOff>
    </xdr:to>
    <xdr:cxnSp macro="">
      <xdr:nvCxnSpPr>
        <xdr:cNvPr id="449" name="直線コネクタ 448">
          <a:extLst>
            <a:ext uri="{FF2B5EF4-FFF2-40B4-BE49-F238E27FC236}">
              <a16:creationId xmlns:a16="http://schemas.microsoft.com/office/drawing/2014/main" id="{44EAF1D9-FD4A-474C-884E-A77B7ACE1DBF}"/>
            </a:ext>
          </a:extLst>
        </xdr:cNvPr>
        <xdr:cNvCxnSpPr/>
      </xdr:nvCxnSpPr>
      <xdr:spPr>
        <a:xfrm flipV="1">
          <a:off x="14401800" y="2698145"/>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BEC6350B-1AFB-4499-B602-5D667CD6410C}"/>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AE736184-71B2-4AB2-A559-C763E4A06C76}"/>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41124</xdr:rowOff>
    </xdr:from>
    <xdr:to>
      <xdr:col>68</xdr:col>
      <xdr:colOff>152400</xdr:colOff>
      <xdr:row>16</xdr:row>
      <xdr:rowOff>113514</xdr:rowOff>
    </xdr:to>
    <xdr:cxnSp macro="">
      <xdr:nvCxnSpPr>
        <xdr:cNvPr id="452" name="直線コネクタ 451">
          <a:extLst>
            <a:ext uri="{FF2B5EF4-FFF2-40B4-BE49-F238E27FC236}">
              <a16:creationId xmlns:a16="http://schemas.microsoft.com/office/drawing/2014/main" id="{868378C8-FC93-4FD4-90A4-FE7B1471D9BE}"/>
            </a:ext>
          </a:extLst>
        </xdr:cNvPr>
        <xdr:cNvCxnSpPr/>
      </xdr:nvCxnSpPr>
      <xdr:spPr>
        <a:xfrm flipV="1">
          <a:off x="13512800" y="27843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9A01051E-823B-4534-B998-5AEC821F13EB}"/>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1857F42D-BFF5-4562-8472-192A2930F1C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D8855708-8A8E-467C-A6CE-7C1AC3749F4A}"/>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D0E33E03-7570-4E9B-B242-2E16E5B4EA33}"/>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AD0B5E1-AE7B-473B-A080-3ECC031AA78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72DD4BC-85A5-4BF3-9FF3-AC8BD4F6AA0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9EE47DD-EB4F-4E3A-BC5B-220556D8E22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ADB5B39-FC95-43F3-8686-7AD4F610F94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E581545-3BC5-4BBC-BC4A-E9B8C14BA71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140184</xdr:rowOff>
    </xdr:from>
    <xdr:to>
      <xdr:col>81</xdr:col>
      <xdr:colOff>95250</xdr:colOff>
      <xdr:row>15</xdr:row>
      <xdr:rowOff>70334</xdr:rowOff>
    </xdr:to>
    <xdr:sp macro="" textlink="">
      <xdr:nvSpPr>
        <xdr:cNvPr id="462" name="楕円 461">
          <a:extLst>
            <a:ext uri="{FF2B5EF4-FFF2-40B4-BE49-F238E27FC236}">
              <a16:creationId xmlns:a16="http://schemas.microsoft.com/office/drawing/2014/main" id="{A8ED74C9-529A-4656-856E-AB5874EE589E}"/>
            </a:ext>
          </a:extLst>
        </xdr:cNvPr>
        <xdr:cNvSpPr/>
      </xdr:nvSpPr>
      <xdr:spPr>
        <a:xfrm>
          <a:off x="169672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112261</xdr:rowOff>
    </xdr:from>
    <xdr:ext cx="762000" cy="259045"/>
    <xdr:sp macro="" textlink="">
      <xdr:nvSpPr>
        <xdr:cNvPr id="463" name="将来負担の状況該当値テキスト">
          <a:extLst>
            <a:ext uri="{FF2B5EF4-FFF2-40B4-BE49-F238E27FC236}">
              <a16:creationId xmlns:a16="http://schemas.microsoft.com/office/drawing/2014/main" id="{0F051525-3F8F-4F26-ACA9-0A1BC04E2C53}"/>
            </a:ext>
          </a:extLst>
        </xdr:cNvPr>
        <xdr:cNvSpPr txBox="1"/>
      </xdr:nvSpPr>
      <xdr:spPr>
        <a:xfrm>
          <a:off x="17106900" y="251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132140</xdr:rowOff>
    </xdr:from>
    <xdr:to>
      <xdr:col>77</xdr:col>
      <xdr:colOff>95250</xdr:colOff>
      <xdr:row>15</xdr:row>
      <xdr:rowOff>62290</xdr:rowOff>
    </xdr:to>
    <xdr:sp macro="" textlink="">
      <xdr:nvSpPr>
        <xdr:cNvPr id="464" name="楕円 463">
          <a:extLst>
            <a:ext uri="{FF2B5EF4-FFF2-40B4-BE49-F238E27FC236}">
              <a16:creationId xmlns:a16="http://schemas.microsoft.com/office/drawing/2014/main" id="{86A7FBDD-E93C-490A-9888-AB01C54893C0}"/>
            </a:ext>
          </a:extLst>
        </xdr:cNvPr>
        <xdr:cNvSpPr/>
      </xdr:nvSpPr>
      <xdr:spPr>
        <a:xfrm>
          <a:off x="16129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65" name="テキスト ボックス 464">
          <a:extLst>
            <a:ext uri="{FF2B5EF4-FFF2-40B4-BE49-F238E27FC236}">
              <a16:creationId xmlns:a16="http://schemas.microsoft.com/office/drawing/2014/main" id="{26705E4D-EBBA-4175-9472-F125E2F6830B}"/>
            </a:ext>
          </a:extLst>
        </xdr:cNvPr>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75595</xdr:rowOff>
    </xdr:from>
    <xdr:to>
      <xdr:col>73</xdr:col>
      <xdr:colOff>44450</xdr:colOff>
      <xdr:row>16</xdr:row>
      <xdr:rowOff>5745</xdr:rowOff>
    </xdr:to>
    <xdr:sp macro="" textlink="">
      <xdr:nvSpPr>
        <xdr:cNvPr id="466" name="楕円 465">
          <a:extLst>
            <a:ext uri="{FF2B5EF4-FFF2-40B4-BE49-F238E27FC236}">
              <a16:creationId xmlns:a16="http://schemas.microsoft.com/office/drawing/2014/main" id="{C007B4F9-5F56-4A27-87F0-92102DD0A18B}"/>
            </a:ext>
          </a:extLst>
        </xdr:cNvPr>
        <xdr:cNvSpPr/>
      </xdr:nvSpPr>
      <xdr:spPr>
        <a:xfrm>
          <a:off x="15240000" y="26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161972</xdr:rowOff>
    </xdr:from>
    <xdr:ext cx="762000" cy="259045"/>
    <xdr:sp macro="" textlink="">
      <xdr:nvSpPr>
        <xdr:cNvPr id="467" name="テキスト ボックス 466">
          <a:extLst>
            <a:ext uri="{FF2B5EF4-FFF2-40B4-BE49-F238E27FC236}">
              <a16:creationId xmlns:a16="http://schemas.microsoft.com/office/drawing/2014/main" id="{44B84470-801B-46EA-88C4-915F354F2A90}"/>
            </a:ext>
          </a:extLst>
        </xdr:cNvPr>
        <xdr:cNvSpPr txBox="1"/>
      </xdr:nvSpPr>
      <xdr:spPr>
        <a:xfrm>
          <a:off x="14909800" y="27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161774</xdr:rowOff>
    </xdr:from>
    <xdr:to>
      <xdr:col>68</xdr:col>
      <xdr:colOff>203200</xdr:colOff>
      <xdr:row>16</xdr:row>
      <xdr:rowOff>91924</xdr:rowOff>
    </xdr:to>
    <xdr:sp macro="" textlink="">
      <xdr:nvSpPr>
        <xdr:cNvPr id="468" name="楕円 467">
          <a:extLst>
            <a:ext uri="{FF2B5EF4-FFF2-40B4-BE49-F238E27FC236}">
              <a16:creationId xmlns:a16="http://schemas.microsoft.com/office/drawing/2014/main" id="{BE0BA0DB-04A0-4D66-9F3C-E3E757B1DA99}"/>
            </a:ext>
          </a:extLst>
        </xdr:cNvPr>
        <xdr:cNvSpPr/>
      </xdr:nvSpPr>
      <xdr:spPr>
        <a:xfrm>
          <a:off x="143510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76701</xdr:rowOff>
    </xdr:from>
    <xdr:ext cx="762000" cy="259045"/>
    <xdr:sp macro="" textlink="">
      <xdr:nvSpPr>
        <xdr:cNvPr id="469" name="テキスト ボックス 468">
          <a:extLst>
            <a:ext uri="{FF2B5EF4-FFF2-40B4-BE49-F238E27FC236}">
              <a16:creationId xmlns:a16="http://schemas.microsoft.com/office/drawing/2014/main" id="{10BF88E3-DA29-4981-BF34-E7B16D1E9552}"/>
            </a:ext>
          </a:extLst>
        </xdr:cNvPr>
        <xdr:cNvSpPr txBox="1"/>
      </xdr:nvSpPr>
      <xdr:spPr>
        <a:xfrm>
          <a:off x="14020800" y="28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62714</xdr:rowOff>
    </xdr:from>
    <xdr:to>
      <xdr:col>64</xdr:col>
      <xdr:colOff>152400</xdr:colOff>
      <xdr:row>16</xdr:row>
      <xdr:rowOff>164314</xdr:rowOff>
    </xdr:to>
    <xdr:sp macro="" textlink="">
      <xdr:nvSpPr>
        <xdr:cNvPr id="470" name="楕円 469">
          <a:extLst>
            <a:ext uri="{FF2B5EF4-FFF2-40B4-BE49-F238E27FC236}">
              <a16:creationId xmlns:a16="http://schemas.microsoft.com/office/drawing/2014/main" id="{4777928F-688F-4BFA-94C0-8CA11405D546}"/>
            </a:ext>
          </a:extLst>
        </xdr:cNvPr>
        <xdr:cNvSpPr/>
      </xdr:nvSpPr>
      <xdr:spPr>
        <a:xfrm>
          <a:off x="13462000" y="28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149091</xdr:rowOff>
    </xdr:from>
    <xdr:ext cx="762000" cy="259045"/>
    <xdr:sp macro="" textlink="">
      <xdr:nvSpPr>
        <xdr:cNvPr id="471" name="テキスト ボックス 470">
          <a:extLst>
            <a:ext uri="{FF2B5EF4-FFF2-40B4-BE49-F238E27FC236}">
              <a16:creationId xmlns:a16="http://schemas.microsoft.com/office/drawing/2014/main" id="{9A5C7DB7-48FC-4AAC-AB39-34C7DED5AF75}"/>
            </a:ext>
          </a:extLst>
        </xdr:cNvPr>
        <xdr:cNvSpPr txBox="1"/>
      </xdr:nvSpPr>
      <xdr:spPr>
        <a:xfrm>
          <a:off x="13131800" y="289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人件費は、ラスパイレス指数が低いこともあり類似団体より低かったが、令和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年度は災害復旧のための人件費が増えたこともあり、類似団体並の数値となっている。今後も適切な定員管理に努める。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8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近隣市に常備消防やごみ処理などを委託しているため、類似団体と比べても高い値で推移している。令和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ポイントと大幅に悪化しているが、これは豪雨災害への対応のため。</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283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228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27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100330</xdr:rowOff>
    </xdr:from>
    <xdr:to>
      <xdr:col>69</xdr:col>
      <xdr:colOff>92075</xdr:colOff>
      <xdr:row>19</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57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118110</xdr:rowOff>
    </xdr:from>
    <xdr:to>
      <xdr:col>69</xdr:col>
      <xdr:colOff>142875</xdr:colOff>
      <xdr:row>20</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49530</xdr:rowOff>
    </xdr:from>
    <xdr:to>
      <xdr:col>65</xdr:col>
      <xdr:colOff>53975</xdr:colOff>
      <xdr:row>19</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概ね例年並み程度の数値で推移している。類似団体より低い理由は、少子化が急速に進行していることにより、児童手当の給付費が他団体より少ないため。今後も低い値で推移する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年度に大幅に数値が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変動している要因は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簡易水道事業会計と下水道事業会計の公営企業化に伴うもの。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と同等の値で推移しており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、概ね類似団体程度の数値となっている。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75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59</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748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39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令和２年度に大幅に比率が上昇しているが、これは簡易水道事業会計と下水道事業会計が法適用の公営企業となったことに伴い繰出金を補助金として支出するようになったため。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ポイント増加した。コロナ過で控えられてきた社会活動が再開され始めたことにより、事業への補助申請が増加していることが主な要因と考えられる。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837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83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公債費の経常収支比率は概ね例年並みで推移している。令和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年の災害復旧事業による公債費の大幅な増加が見込まれるため、事業の必要性等を十分に検討し、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45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49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41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ポイントで増加している。要因は普通交付税の減によるところが大きく、類似団体程度と同程度の数値で推移している。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110998</xdr:rowOff>
    </xdr:from>
    <xdr:to>
      <xdr:col>82</xdr:col>
      <xdr:colOff>107950</xdr:colOff>
      <xdr:row>77</xdr:row>
      <xdr:rowOff>60706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41198"/>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110998</xdr:rowOff>
    </xdr:from>
    <xdr:to>
      <xdr:col>78</xdr:col>
      <xdr:colOff>69850</xdr:colOff>
      <xdr:row>77</xdr:row>
      <xdr:rowOff>106426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411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81280</xdr:rowOff>
    </xdr:from>
    <xdr:to>
      <xdr:col>73</xdr:col>
      <xdr:colOff>180975</xdr:colOff>
      <xdr:row>77</xdr:row>
      <xdr:rowOff>106426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829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81280</xdr:rowOff>
    </xdr:from>
    <xdr:to>
      <xdr:col>69</xdr:col>
      <xdr:colOff>92075</xdr:colOff>
      <xdr:row>77</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829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60198</xdr:rowOff>
    </xdr:from>
    <xdr:to>
      <xdr:col>78</xdr:col>
      <xdr:colOff>120650</xdr:colOff>
      <xdr:row>76</xdr:row>
      <xdr:rowOff>161798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525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9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170437</xdr:rowOff>
    </xdr:from>
    <xdr:to>
      <xdr:col>29</xdr:col>
      <xdr:colOff>127000</xdr:colOff>
      <xdr:row>17</xdr:row>
      <xdr:rowOff>11962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9812"/>
          <a:ext cx="647700" cy="18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11962</xdr:rowOff>
    </xdr:from>
    <xdr:to>
      <xdr:col>26</xdr:col>
      <xdr:colOff>50800</xdr:colOff>
      <xdr:row>17</xdr:row>
      <xdr:rowOff>54071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4237"/>
          <a:ext cx="698500" cy="42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54071</xdr:rowOff>
    </xdr:from>
    <xdr:to>
      <xdr:col>22</xdr:col>
      <xdr:colOff>114300</xdr:colOff>
      <xdr:row>17</xdr:row>
      <xdr:rowOff>137208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6346"/>
          <a:ext cx="698500" cy="8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137208</xdr:rowOff>
    </xdr:from>
    <xdr:to>
      <xdr:col>18</xdr:col>
      <xdr:colOff>177800</xdr:colOff>
      <xdr:row>18</xdr:row>
      <xdr:rowOff>10344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99483"/>
          <a:ext cx="698500" cy="44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119637</xdr:rowOff>
    </xdr:from>
    <xdr:to>
      <xdr:col>29</xdr:col>
      <xdr:colOff>177800</xdr:colOff>
      <xdr:row>16</xdr:row>
      <xdr:rowOff>49787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136164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132612</xdr:rowOff>
    </xdr:from>
    <xdr:to>
      <xdr:col>26</xdr:col>
      <xdr:colOff>101600</xdr:colOff>
      <xdr:row>17</xdr:row>
      <xdr:rowOff>62762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72939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3271</xdr:rowOff>
    </xdr:from>
    <xdr:to>
      <xdr:col>22</xdr:col>
      <xdr:colOff>165100</xdr:colOff>
      <xdr:row>17</xdr:row>
      <xdr:rowOff>104871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6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115048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3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86408</xdr:rowOff>
    </xdr:from>
    <xdr:to>
      <xdr:col>19</xdr:col>
      <xdr:colOff>38100</xdr:colOff>
      <xdr:row>18</xdr:row>
      <xdr:rowOff>16558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8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130994</xdr:rowOff>
    </xdr:from>
    <xdr:to>
      <xdr:col>15</xdr:col>
      <xdr:colOff>101600</xdr:colOff>
      <xdr:row>18</xdr:row>
      <xdr:rowOff>61144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71321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192162</xdr:rowOff>
    </xdr:from>
    <xdr:to>
      <xdr:col>29</xdr:col>
      <xdr:colOff>127000</xdr:colOff>
      <xdr:row>34</xdr:row>
      <xdr:rowOff>287956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59612"/>
          <a:ext cx="647700" cy="95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287956</xdr:rowOff>
    </xdr:from>
    <xdr:to>
      <xdr:col>26</xdr:col>
      <xdr:colOff>50800</xdr:colOff>
      <xdr:row>35</xdr:row>
      <xdr:rowOff>56907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55406"/>
          <a:ext cx="698500" cy="11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56907</xdr:rowOff>
    </xdr:from>
    <xdr:to>
      <xdr:col>22</xdr:col>
      <xdr:colOff>114300</xdr:colOff>
      <xdr:row>35</xdr:row>
      <xdr:rowOff>165709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67257"/>
          <a:ext cx="698500" cy="10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165709</xdr:rowOff>
    </xdr:from>
    <xdr:to>
      <xdr:col>18</xdr:col>
      <xdr:colOff>177800</xdr:colOff>
      <xdr:row>35</xdr:row>
      <xdr:rowOff>178664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76059"/>
          <a:ext cx="698500" cy="1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141362</xdr:rowOff>
    </xdr:from>
    <xdr:to>
      <xdr:col>29</xdr:col>
      <xdr:colOff>177800</xdr:colOff>
      <xdr:row>34</xdr:row>
      <xdr:rowOff>242962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0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329339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237156</xdr:rowOff>
    </xdr:from>
    <xdr:to>
      <xdr:col>26</xdr:col>
      <xdr:colOff>101600</xdr:colOff>
      <xdr:row>34</xdr:row>
      <xdr:rowOff>338756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0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7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6107</xdr:rowOff>
    </xdr:from>
    <xdr:to>
      <xdr:col>22</xdr:col>
      <xdr:colOff>165100</xdr:colOff>
      <xdr:row>35</xdr:row>
      <xdr:rowOff>107707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1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117884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8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114909</xdr:rowOff>
    </xdr:from>
    <xdr:to>
      <xdr:col>19</xdr:col>
      <xdr:colOff>38100</xdr:colOff>
      <xdr:row>35</xdr:row>
      <xdr:rowOff>216509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2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226686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9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127864</xdr:rowOff>
    </xdr:from>
    <xdr:to>
      <xdr:col>15</xdr:col>
      <xdr:colOff>101600</xdr:colOff>
      <xdr:row>35</xdr:row>
      <xdr:rowOff>229464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239641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87469</xdr:rowOff>
    </xdr:from>
    <xdr:to>
      <xdr:col>24</xdr:col>
      <xdr:colOff>63500</xdr:colOff>
      <xdr:row>35</xdr:row>
      <xdr:rowOff>81608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16769"/>
          <a:ext cx="838200" cy="1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81608</xdr:rowOff>
    </xdr:from>
    <xdr:to>
      <xdr:col>19</xdr:col>
      <xdr:colOff>177800</xdr:colOff>
      <xdr:row>35</xdr:row>
      <xdr:rowOff>129102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82358"/>
          <a:ext cx="889000" cy="4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129102</xdr:rowOff>
    </xdr:from>
    <xdr:to>
      <xdr:col>15</xdr:col>
      <xdr:colOff>50800</xdr:colOff>
      <xdr:row>36</xdr:row>
      <xdr:rowOff>168897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29852"/>
          <a:ext cx="889000" cy="2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168897</xdr:rowOff>
    </xdr:from>
    <xdr:to>
      <xdr:col>10</xdr:col>
      <xdr:colOff>114300</xdr:colOff>
      <xdr:row>37</xdr:row>
      <xdr:rowOff>55657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1097"/>
          <a:ext cx="889000" cy="5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36669</xdr:rowOff>
    </xdr:from>
    <xdr:to>
      <xdr:col>24</xdr:col>
      <xdr:colOff>114300</xdr:colOff>
      <xdr:row>34</xdr:row>
      <xdr:rowOff>138269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59546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1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30808</xdr:rowOff>
    </xdr:from>
    <xdr:to>
      <xdr:col>20</xdr:col>
      <xdr:colOff>38100</xdr:colOff>
      <xdr:row>35</xdr:row>
      <xdr:rowOff>132408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148935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78302</xdr:rowOff>
    </xdr:from>
    <xdr:to>
      <xdr:col>15</xdr:col>
      <xdr:colOff>101600</xdr:colOff>
      <xdr:row>36</xdr:row>
      <xdr:rowOff>8452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24979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5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118097</xdr:rowOff>
    </xdr:from>
    <xdr:to>
      <xdr:col>10</xdr:col>
      <xdr:colOff>165100</xdr:colOff>
      <xdr:row>37</xdr:row>
      <xdr:rowOff>48247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64774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6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4857</xdr:rowOff>
    </xdr:from>
    <xdr:to>
      <xdr:col>6</xdr:col>
      <xdr:colOff>38100</xdr:colOff>
      <xdr:row>37</xdr:row>
      <xdr:rowOff>106457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122984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2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156680</xdr:rowOff>
    </xdr:from>
    <xdr:to>
      <xdr:col>24</xdr:col>
      <xdr:colOff>63500</xdr:colOff>
      <xdr:row>58</xdr:row>
      <xdr:rowOff>49296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9330"/>
          <a:ext cx="838200" cy="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49296</xdr:rowOff>
    </xdr:from>
    <xdr:to>
      <xdr:col>19</xdr:col>
      <xdr:colOff>177800</xdr:colOff>
      <xdr:row>58</xdr:row>
      <xdr:rowOff>70128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3396"/>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70128</xdr:rowOff>
    </xdr:from>
    <xdr:to>
      <xdr:col>15</xdr:col>
      <xdr:colOff>50800</xdr:colOff>
      <xdr:row>58</xdr:row>
      <xdr:rowOff>76929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4228"/>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69828</xdr:rowOff>
    </xdr:from>
    <xdr:to>
      <xdr:col>10</xdr:col>
      <xdr:colOff>114300</xdr:colOff>
      <xdr:row>58</xdr:row>
      <xdr:rowOff>76929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13928"/>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105880</xdr:rowOff>
    </xdr:from>
    <xdr:to>
      <xdr:col>24</xdr:col>
      <xdr:colOff>114300</xdr:colOff>
      <xdr:row>58</xdr:row>
      <xdr:rowOff>36030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128757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169946</xdr:rowOff>
    </xdr:from>
    <xdr:to>
      <xdr:col>20</xdr:col>
      <xdr:colOff>38100</xdr:colOff>
      <xdr:row>58</xdr:row>
      <xdr:rowOff>100096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116623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1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19328</xdr:rowOff>
    </xdr:from>
    <xdr:to>
      <xdr:col>15</xdr:col>
      <xdr:colOff>101600</xdr:colOff>
      <xdr:row>58</xdr:row>
      <xdr:rowOff>120928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137455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26129</xdr:rowOff>
    </xdr:from>
    <xdr:to>
      <xdr:col>10</xdr:col>
      <xdr:colOff>165100</xdr:colOff>
      <xdr:row>58</xdr:row>
      <xdr:rowOff>127729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144256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19028</xdr:rowOff>
    </xdr:from>
    <xdr:to>
      <xdr:col>6</xdr:col>
      <xdr:colOff>38100</xdr:colOff>
      <xdr:row>58</xdr:row>
      <xdr:rowOff>120628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137155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3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96021</xdr:rowOff>
    </xdr:from>
    <xdr:to>
      <xdr:col>24</xdr:col>
      <xdr:colOff>63500</xdr:colOff>
      <xdr:row>74</xdr:row>
      <xdr:rowOff>109704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783321"/>
          <a:ext cx="8382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96021</xdr:rowOff>
    </xdr:from>
    <xdr:to>
      <xdr:col>19</xdr:col>
      <xdr:colOff>177800</xdr:colOff>
      <xdr:row>75</xdr:row>
      <xdr:rowOff>93833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783321"/>
          <a:ext cx="889000" cy="16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93833</xdr:rowOff>
    </xdr:from>
    <xdr:to>
      <xdr:col>15</xdr:col>
      <xdr:colOff>50800</xdr:colOff>
      <xdr:row>76</xdr:row>
      <xdr:rowOff>108235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52583"/>
          <a:ext cx="889000" cy="1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138949</xdr:rowOff>
    </xdr:from>
    <xdr:to>
      <xdr:col>10</xdr:col>
      <xdr:colOff>114300</xdr:colOff>
      <xdr:row>76</xdr:row>
      <xdr:rowOff>108235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997699"/>
          <a:ext cx="889000" cy="1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58904</xdr:rowOff>
    </xdr:from>
    <xdr:to>
      <xdr:col>24</xdr:col>
      <xdr:colOff>114300</xdr:colOff>
      <xdr:row>74</xdr:row>
      <xdr:rowOff>160504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81781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45221</xdr:rowOff>
    </xdr:from>
    <xdr:to>
      <xdr:col>20</xdr:col>
      <xdr:colOff>38100</xdr:colOff>
      <xdr:row>74</xdr:row>
      <xdr:rowOff>146821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7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163348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50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43033</xdr:rowOff>
    </xdr:from>
    <xdr:to>
      <xdr:col>15</xdr:col>
      <xdr:colOff>101600</xdr:colOff>
      <xdr:row>75</xdr:row>
      <xdr:rowOff>144633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9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161160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6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57435</xdr:rowOff>
    </xdr:from>
    <xdr:to>
      <xdr:col>10</xdr:col>
      <xdr:colOff>165100</xdr:colOff>
      <xdr:row>76</xdr:row>
      <xdr:rowOff>159035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4111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6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88149</xdr:rowOff>
    </xdr:from>
    <xdr:to>
      <xdr:col>6</xdr:col>
      <xdr:colOff>38100</xdr:colOff>
      <xdr:row>76</xdr:row>
      <xdr:rowOff>18300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468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34826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7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170383</xdr:rowOff>
    </xdr:from>
    <xdr:to>
      <xdr:col>24</xdr:col>
      <xdr:colOff>63500</xdr:colOff>
      <xdr:row>97</xdr:row>
      <xdr:rowOff>31725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29583"/>
          <a:ext cx="8382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170383</xdr:rowOff>
    </xdr:from>
    <xdr:to>
      <xdr:col>19</xdr:col>
      <xdr:colOff>177800</xdr:colOff>
      <xdr:row>97</xdr:row>
      <xdr:rowOff>130136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29583"/>
          <a:ext cx="889000" cy="1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127521</xdr:rowOff>
    </xdr:from>
    <xdr:to>
      <xdr:col>15</xdr:col>
      <xdr:colOff>50800</xdr:colOff>
      <xdr:row>97</xdr:row>
      <xdr:rowOff>130136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58171"/>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127521</xdr:rowOff>
    </xdr:from>
    <xdr:to>
      <xdr:col>10</xdr:col>
      <xdr:colOff>114300</xdr:colOff>
      <xdr:row>97</xdr:row>
      <xdr:rowOff>153836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58171"/>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152375</xdr:rowOff>
    </xdr:from>
    <xdr:to>
      <xdr:col>24</xdr:col>
      <xdr:colOff>114300</xdr:colOff>
      <xdr:row>97</xdr:row>
      <xdr:rowOff>82525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130802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119583</xdr:rowOff>
    </xdr:from>
    <xdr:to>
      <xdr:col>20</xdr:col>
      <xdr:colOff>38100</xdr:colOff>
      <xdr:row>97</xdr:row>
      <xdr:rowOff>49733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79336</xdr:rowOff>
    </xdr:from>
    <xdr:to>
      <xdr:col>15</xdr:col>
      <xdr:colOff>101600</xdr:colOff>
      <xdr:row>98</xdr:row>
      <xdr:rowOff>9486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76721</xdr:rowOff>
    </xdr:from>
    <xdr:to>
      <xdr:col>10</xdr:col>
      <xdr:colOff>165100</xdr:colOff>
      <xdr:row>98</xdr:row>
      <xdr:rowOff>6871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169448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103036</xdr:rowOff>
    </xdr:from>
    <xdr:to>
      <xdr:col>6</xdr:col>
      <xdr:colOff>38100</xdr:colOff>
      <xdr:row>98</xdr:row>
      <xdr:rowOff>33186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24313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114115</xdr:rowOff>
    </xdr:from>
    <xdr:to>
      <xdr:col>55</xdr:col>
      <xdr:colOff>0</xdr:colOff>
      <xdr:row>34</xdr:row>
      <xdr:rowOff>26776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600515"/>
          <a:ext cx="838200" cy="2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37754</xdr:rowOff>
    </xdr:from>
    <xdr:to>
      <xdr:col>50</xdr:col>
      <xdr:colOff>114300</xdr:colOff>
      <xdr:row>34</xdr:row>
      <xdr:rowOff>26776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24154"/>
          <a:ext cx="889000" cy="3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37754</xdr:rowOff>
    </xdr:from>
    <xdr:to>
      <xdr:col>45</xdr:col>
      <xdr:colOff>177800</xdr:colOff>
      <xdr:row>36</xdr:row>
      <xdr:rowOff>147372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24154"/>
          <a:ext cx="889000" cy="7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138178</xdr:rowOff>
    </xdr:from>
    <xdr:to>
      <xdr:col>41</xdr:col>
      <xdr:colOff>50800</xdr:colOff>
      <xdr:row>36</xdr:row>
      <xdr:rowOff>147372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10378"/>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63315</xdr:rowOff>
    </xdr:from>
    <xdr:to>
      <xdr:col>55</xdr:col>
      <xdr:colOff>50800</xdr:colOff>
      <xdr:row>32</xdr:row>
      <xdr:rowOff>164915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5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86192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40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147426</xdr:rowOff>
    </xdr:from>
    <xdr:to>
      <xdr:col>50</xdr:col>
      <xdr:colOff>165100</xdr:colOff>
      <xdr:row>34</xdr:row>
      <xdr:rowOff>77576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94103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158404</xdr:rowOff>
    </xdr:from>
    <xdr:to>
      <xdr:col>46</xdr:col>
      <xdr:colOff>38100</xdr:colOff>
      <xdr:row>32</xdr:row>
      <xdr:rowOff>88554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105081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4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96572</xdr:rowOff>
    </xdr:from>
    <xdr:to>
      <xdr:col>41</xdr:col>
      <xdr:colOff>101600</xdr:colOff>
      <xdr:row>37</xdr:row>
      <xdr:rowOff>26722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17849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87378</xdr:rowOff>
    </xdr:from>
    <xdr:to>
      <xdr:col>36</xdr:col>
      <xdr:colOff>165100</xdr:colOff>
      <xdr:row>37</xdr:row>
      <xdr:rowOff>17528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5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43992</xdr:rowOff>
    </xdr:from>
    <xdr:to>
      <xdr:col>55</xdr:col>
      <xdr:colOff>0</xdr:colOff>
      <xdr:row>58</xdr:row>
      <xdr:rowOff>110911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8092"/>
          <a:ext cx="838200" cy="6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43992</xdr:rowOff>
    </xdr:from>
    <xdr:to>
      <xdr:col>50</xdr:col>
      <xdr:colOff>114300</xdr:colOff>
      <xdr:row>58</xdr:row>
      <xdr:rowOff>101166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88092"/>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93885</xdr:rowOff>
    </xdr:from>
    <xdr:to>
      <xdr:col>45</xdr:col>
      <xdr:colOff>177800</xdr:colOff>
      <xdr:row>58</xdr:row>
      <xdr:rowOff>101166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37985"/>
          <a:ext cx="8890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72511</xdr:rowOff>
    </xdr:from>
    <xdr:to>
      <xdr:col>41</xdr:col>
      <xdr:colOff>50800</xdr:colOff>
      <xdr:row>58</xdr:row>
      <xdr:rowOff>93885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6611"/>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60111</xdr:rowOff>
    </xdr:from>
    <xdr:to>
      <xdr:col>55</xdr:col>
      <xdr:colOff>50800</xdr:colOff>
      <xdr:row>58</xdr:row>
      <xdr:rowOff>161711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38538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164642</xdr:rowOff>
    </xdr:from>
    <xdr:to>
      <xdr:col>50</xdr:col>
      <xdr:colOff>165100</xdr:colOff>
      <xdr:row>58</xdr:row>
      <xdr:rowOff>94792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111319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1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50366</xdr:rowOff>
    </xdr:from>
    <xdr:to>
      <xdr:col>46</xdr:col>
      <xdr:colOff>38100</xdr:colOff>
      <xdr:row>58</xdr:row>
      <xdr:rowOff>151966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143093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43085</xdr:rowOff>
    </xdr:from>
    <xdr:to>
      <xdr:col>41</xdr:col>
      <xdr:colOff>101600</xdr:colOff>
      <xdr:row>58</xdr:row>
      <xdr:rowOff>144685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135812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7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21711</xdr:rowOff>
    </xdr:from>
    <xdr:to>
      <xdr:col>36</xdr:col>
      <xdr:colOff>165100</xdr:colOff>
      <xdr:row>58</xdr:row>
      <xdr:rowOff>123311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139838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6888</xdr:rowOff>
    </xdr:from>
    <xdr:to>
      <xdr:col>55</xdr:col>
      <xdr:colOff>0</xdr:colOff>
      <xdr:row>78</xdr:row>
      <xdr:rowOff>20220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79988"/>
          <a:ext cx="838200" cy="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6888</xdr:rowOff>
    </xdr:from>
    <xdr:to>
      <xdr:col>50</xdr:col>
      <xdr:colOff>114300</xdr:colOff>
      <xdr:row>78</xdr:row>
      <xdr:rowOff>111088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79988"/>
          <a:ext cx="889000" cy="10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110527</xdr:rowOff>
    </xdr:from>
    <xdr:to>
      <xdr:col>45</xdr:col>
      <xdr:colOff>177800</xdr:colOff>
      <xdr:row>78</xdr:row>
      <xdr:rowOff>111088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3627"/>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110527</xdr:rowOff>
    </xdr:from>
    <xdr:to>
      <xdr:col>41</xdr:col>
      <xdr:colOff>50800</xdr:colOff>
      <xdr:row>78</xdr:row>
      <xdr:rowOff>122656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3627"/>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140870</xdr:rowOff>
    </xdr:from>
    <xdr:to>
      <xdr:col>55</xdr:col>
      <xdr:colOff>50800</xdr:colOff>
      <xdr:row>78</xdr:row>
      <xdr:rowOff>71020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127538</xdr:rowOff>
    </xdr:from>
    <xdr:to>
      <xdr:col>50</xdr:col>
      <xdr:colOff>165100</xdr:colOff>
      <xdr:row>78</xdr:row>
      <xdr:rowOff>57688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74215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60288</xdr:rowOff>
    </xdr:from>
    <xdr:to>
      <xdr:col>46</xdr:col>
      <xdr:colOff>38100</xdr:colOff>
      <xdr:row>78</xdr:row>
      <xdr:rowOff>161888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153015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2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59727</xdr:rowOff>
    </xdr:from>
    <xdr:to>
      <xdr:col>41</xdr:col>
      <xdr:colOff>101600</xdr:colOff>
      <xdr:row>78</xdr:row>
      <xdr:rowOff>161327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152454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71856</xdr:rowOff>
    </xdr:from>
    <xdr:to>
      <xdr:col>36</xdr:col>
      <xdr:colOff>165100</xdr:colOff>
      <xdr:row>79</xdr:row>
      <xdr:rowOff>2006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164583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95918</xdr:rowOff>
    </xdr:from>
    <xdr:to>
      <xdr:col>55</xdr:col>
      <xdr:colOff>0</xdr:colOff>
      <xdr:row>97</xdr:row>
      <xdr:rowOff>50816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55118"/>
          <a:ext cx="838200" cy="12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95918</xdr:rowOff>
    </xdr:from>
    <xdr:to>
      <xdr:col>50</xdr:col>
      <xdr:colOff>114300</xdr:colOff>
      <xdr:row>97</xdr:row>
      <xdr:rowOff>7029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5118"/>
          <a:ext cx="889000" cy="8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7029</xdr:rowOff>
    </xdr:from>
    <xdr:to>
      <xdr:col>45</xdr:col>
      <xdr:colOff>177800</xdr:colOff>
      <xdr:row>97</xdr:row>
      <xdr:rowOff>30145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37679"/>
          <a:ext cx="8890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111775</xdr:rowOff>
    </xdr:from>
    <xdr:to>
      <xdr:col>41</xdr:col>
      <xdr:colOff>50800</xdr:colOff>
      <xdr:row>97</xdr:row>
      <xdr:rowOff>30145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70975"/>
          <a:ext cx="889000" cy="8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xdr:rowOff>
    </xdr:from>
    <xdr:to>
      <xdr:col>55</xdr:col>
      <xdr:colOff>50800</xdr:colOff>
      <xdr:row>97</xdr:row>
      <xdr:rowOff>101616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149893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45118</xdr:rowOff>
    </xdr:from>
    <xdr:to>
      <xdr:col>50</xdr:col>
      <xdr:colOff>165100</xdr:colOff>
      <xdr:row>96</xdr:row>
      <xdr:rowOff>146718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163245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7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127679</xdr:rowOff>
    </xdr:from>
    <xdr:to>
      <xdr:col>46</xdr:col>
      <xdr:colOff>38100</xdr:colOff>
      <xdr:row>97</xdr:row>
      <xdr:rowOff>57829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48956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150795</xdr:rowOff>
    </xdr:from>
    <xdr:to>
      <xdr:col>41</xdr:col>
      <xdr:colOff>101600</xdr:colOff>
      <xdr:row>97</xdr:row>
      <xdr:rowOff>80945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72072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60975</xdr:rowOff>
    </xdr:from>
    <xdr:to>
      <xdr:col>36</xdr:col>
      <xdr:colOff>165100</xdr:colOff>
      <xdr:row>96</xdr:row>
      <xdr:rowOff>162575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9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4213</xdr:rowOff>
    </xdr:from>
    <xdr:to>
      <xdr:col>85</xdr:col>
      <xdr:colOff>127000</xdr:colOff>
      <xdr:row>38</xdr:row>
      <xdr:rowOff>138868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490613"/>
          <a:ext cx="838200" cy="11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128700</xdr:rowOff>
    </xdr:from>
    <xdr:to>
      <xdr:col>81</xdr:col>
      <xdr:colOff>50800</xdr:colOff>
      <xdr:row>38</xdr:row>
      <xdr:rowOff>138868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3800"/>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128700</xdr:rowOff>
    </xdr:from>
    <xdr:to>
      <xdr:col>76</xdr:col>
      <xdr:colOff>114300</xdr:colOff>
      <xdr:row>38</xdr:row>
      <xdr:rowOff>137826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3800"/>
          <a:ext cx="889000"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132659</xdr:rowOff>
    </xdr:from>
    <xdr:to>
      <xdr:col>71</xdr:col>
      <xdr:colOff>177800</xdr:colOff>
      <xdr:row>38</xdr:row>
      <xdr:rowOff>137826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47759"/>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124863</xdr:rowOff>
    </xdr:from>
    <xdr:to>
      <xdr:col>85</xdr:col>
      <xdr:colOff>177800</xdr:colOff>
      <xdr:row>32</xdr:row>
      <xdr:rowOff>55013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43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147740</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29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88068</xdr:rowOff>
    </xdr:from>
    <xdr:to>
      <xdr:col>81</xdr:col>
      <xdr:colOff>101600</xdr:colOff>
      <xdr:row>39</xdr:row>
      <xdr:rowOff>18218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9345</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77900</xdr:rowOff>
    </xdr:from>
    <xdr:to>
      <xdr:col>76</xdr:col>
      <xdr:colOff>165100</xdr:colOff>
      <xdr:row>39</xdr:row>
      <xdr:rowOff>8050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170627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87026</xdr:rowOff>
    </xdr:from>
    <xdr:to>
      <xdr:col>72</xdr:col>
      <xdr:colOff>38100</xdr:colOff>
      <xdr:row>39</xdr:row>
      <xdr:rowOff>17176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4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81859</xdr:rowOff>
    </xdr:from>
    <xdr:to>
      <xdr:col>67</xdr:col>
      <xdr:colOff>101600</xdr:colOff>
      <xdr:row>39</xdr:row>
      <xdr:rowOff>12009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3136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8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85623</xdr:rowOff>
    </xdr:from>
    <xdr:to>
      <xdr:col>85</xdr:col>
      <xdr:colOff>127000</xdr:colOff>
      <xdr:row>75</xdr:row>
      <xdr:rowOff>98950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44373"/>
          <a:ext cx="8382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85623</xdr:rowOff>
    </xdr:from>
    <xdr:to>
      <xdr:col>81</xdr:col>
      <xdr:colOff>50800</xdr:colOff>
      <xdr:row>75</xdr:row>
      <xdr:rowOff>146390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44373"/>
          <a:ext cx="8890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146390</xdr:rowOff>
    </xdr:from>
    <xdr:to>
      <xdr:col>76</xdr:col>
      <xdr:colOff>114300</xdr:colOff>
      <xdr:row>76</xdr:row>
      <xdr:rowOff>12333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05140"/>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12333</xdr:rowOff>
    </xdr:from>
    <xdr:to>
      <xdr:col>71</xdr:col>
      <xdr:colOff>177800</xdr:colOff>
      <xdr:row>76</xdr:row>
      <xdr:rowOff>39994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42533"/>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48150</xdr:rowOff>
    </xdr:from>
    <xdr:to>
      <xdr:col>85</xdr:col>
      <xdr:colOff>177800</xdr:colOff>
      <xdr:row>75</xdr:row>
      <xdr:rowOff>149749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069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71027</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5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34823</xdr:rowOff>
    </xdr:from>
    <xdr:to>
      <xdr:col>81</xdr:col>
      <xdr:colOff>101600</xdr:colOff>
      <xdr:row>75</xdr:row>
      <xdr:rowOff>136423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152950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66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95589</xdr:rowOff>
    </xdr:from>
    <xdr:to>
      <xdr:col>76</xdr:col>
      <xdr:colOff>165100</xdr:colOff>
      <xdr:row>76</xdr:row>
      <xdr:rowOff>25738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54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42266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7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132983</xdr:rowOff>
    </xdr:from>
    <xdr:to>
      <xdr:col>72</xdr:col>
      <xdr:colOff>38100</xdr:colOff>
      <xdr:row>76</xdr:row>
      <xdr:rowOff>63134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917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79660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7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160644</xdr:rowOff>
    </xdr:from>
    <xdr:to>
      <xdr:col>67</xdr:col>
      <xdr:colOff>101600</xdr:colOff>
      <xdr:row>76</xdr:row>
      <xdr:rowOff>90794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107321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9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26098</xdr:rowOff>
    </xdr:from>
    <xdr:to>
      <xdr:col>85</xdr:col>
      <xdr:colOff>127000</xdr:colOff>
      <xdr:row>99</xdr:row>
      <xdr:rowOff>80997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99648"/>
          <a:ext cx="838200" cy="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26098</xdr:rowOff>
    </xdr:from>
    <xdr:to>
      <xdr:col>81</xdr:col>
      <xdr:colOff>50800</xdr:colOff>
      <xdr:row>99</xdr:row>
      <xdr:rowOff>65956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9648"/>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65956</xdr:rowOff>
    </xdr:from>
    <xdr:to>
      <xdr:col>76</xdr:col>
      <xdr:colOff>114300</xdr:colOff>
      <xdr:row>99</xdr:row>
      <xdr:rowOff>71045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39506"/>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71045</xdr:rowOff>
    </xdr:from>
    <xdr:to>
      <xdr:col>71</xdr:col>
      <xdr:colOff>177800</xdr:colOff>
      <xdr:row>99</xdr:row>
      <xdr:rowOff>89080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44595"/>
          <a:ext cx="8890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30197</xdr:rowOff>
    </xdr:from>
    <xdr:to>
      <xdr:col>85</xdr:col>
      <xdr:colOff>177800</xdr:colOff>
      <xdr:row>99</xdr:row>
      <xdr:rowOff>131797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116574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146748</xdr:rowOff>
    </xdr:from>
    <xdr:to>
      <xdr:col>81</xdr:col>
      <xdr:colOff>101600</xdr:colOff>
      <xdr:row>99</xdr:row>
      <xdr:rowOff>76898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68025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15156</xdr:rowOff>
    </xdr:from>
    <xdr:to>
      <xdr:col>76</xdr:col>
      <xdr:colOff>165100</xdr:colOff>
      <xdr:row>99</xdr:row>
      <xdr:rowOff>116756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107883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20245</xdr:rowOff>
    </xdr:from>
    <xdr:to>
      <xdr:col>72</xdr:col>
      <xdr:colOff>38100</xdr:colOff>
      <xdr:row>99</xdr:row>
      <xdr:rowOff>121845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112972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38280</xdr:rowOff>
    </xdr:from>
    <xdr:to>
      <xdr:col>67</xdr:col>
      <xdr:colOff>101600</xdr:colOff>
      <xdr:row>99</xdr:row>
      <xdr:rowOff>139880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131007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85261</xdr:rowOff>
    </xdr:from>
    <xdr:to>
      <xdr:col>116</xdr:col>
      <xdr:colOff>63500</xdr:colOff>
      <xdr:row>55</xdr:row>
      <xdr:rowOff>107762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515011"/>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107762</xdr:rowOff>
    </xdr:from>
    <xdr:to>
      <xdr:col>111</xdr:col>
      <xdr:colOff>177800</xdr:colOff>
      <xdr:row>55</xdr:row>
      <xdr:rowOff>128107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537512"/>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128107</xdr:rowOff>
    </xdr:from>
    <xdr:to>
      <xdr:col>107</xdr:col>
      <xdr:colOff>50800</xdr:colOff>
      <xdr:row>55</xdr:row>
      <xdr:rowOff>145970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557857"/>
          <a:ext cx="8890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145970</xdr:rowOff>
    </xdr:from>
    <xdr:to>
      <xdr:col>102</xdr:col>
      <xdr:colOff>114300</xdr:colOff>
      <xdr:row>55</xdr:row>
      <xdr:rowOff>166544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5757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52533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34461</xdr:rowOff>
    </xdr:from>
    <xdr:to>
      <xdr:col>116</xdr:col>
      <xdr:colOff>114300</xdr:colOff>
      <xdr:row>55</xdr:row>
      <xdr:rowOff>136061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4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57338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3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56962</xdr:rowOff>
    </xdr:from>
    <xdr:to>
      <xdr:col>112</xdr:col>
      <xdr:colOff>38100</xdr:colOff>
      <xdr:row>55</xdr:row>
      <xdr:rowOff>158562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4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3639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2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77307</xdr:rowOff>
    </xdr:from>
    <xdr:to>
      <xdr:col>107</xdr:col>
      <xdr:colOff>101600</xdr:colOff>
      <xdr:row>56</xdr:row>
      <xdr:rowOff>7457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23984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2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95170</xdr:rowOff>
    </xdr:from>
    <xdr:to>
      <xdr:col>102</xdr:col>
      <xdr:colOff>165100</xdr:colOff>
      <xdr:row>56</xdr:row>
      <xdr:rowOff>25320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41847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30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115744</xdr:rowOff>
    </xdr:from>
    <xdr:to>
      <xdr:col>98</xdr:col>
      <xdr:colOff>38100</xdr:colOff>
      <xdr:row>56</xdr:row>
      <xdr:rowOff>45894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62421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3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58479</xdr:rowOff>
    </xdr:from>
    <xdr:to>
      <xdr:col>116</xdr:col>
      <xdr:colOff>63500</xdr:colOff>
      <xdr:row>76</xdr:row>
      <xdr:rowOff>68887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88679"/>
          <a:ext cx="838200" cy="1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63370</xdr:rowOff>
    </xdr:from>
    <xdr:to>
      <xdr:col>111</xdr:col>
      <xdr:colOff>177800</xdr:colOff>
      <xdr:row>76</xdr:row>
      <xdr:rowOff>68887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93570"/>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99565</xdr:rowOff>
    </xdr:from>
    <xdr:to>
      <xdr:col>107</xdr:col>
      <xdr:colOff>50800</xdr:colOff>
      <xdr:row>76</xdr:row>
      <xdr:rowOff>63370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615415"/>
          <a:ext cx="889000" cy="4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99565</xdr:rowOff>
    </xdr:from>
    <xdr:to>
      <xdr:col>102</xdr:col>
      <xdr:colOff>114300</xdr:colOff>
      <xdr:row>73</xdr:row>
      <xdr:rowOff>142748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15415"/>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7679</xdr:rowOff>
    </xdr:from>
    <xdr:to>
      <xdr:col>116</xdr:col>
      <xdr:colOff>114300</xdr:colOff>
      <xdr:row>76</xdr:row>
      <xdr:rowOff>109279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157556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18087</xdr:rowOff>
    </xdr:from>
    <xdr:to>
      <xdr:col>112</xdr:col>
      <xdr:colOff>38100</xdr:colOff>
      <xdr:row>76</xdr:row>
      <xdr:rowOff>119687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4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110814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12570</xdr:rowOff>
    </xdr:from>
    <xdr:to>
      <xdr:col>107</xdr:col>
      <xdr:colOff>101600</xdr:colOff>
      <xdr:row>76</xdr:row>
      <xdr:rowOff>114170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105297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48765</xdr:rowOff>
    </xdr:from>
    <xdr:to>
      <xdr:col>102</xdr:col>
      <xdr:colOff>165100</xdr:colOff>
      <xdr:row>73</xdr:row>
      <xdr:rowOff>150365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166892</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3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91948</xdr:rowOff>
    </xdr:from>
    <xdr:to>
      <xdr:col>98</xdr:col>
      <xdr:colOff>38100</xdr:colOff>
      <xdr:row>74</xdr:row>
      <xdr:rowOff>22098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0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38625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38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性質別経費では特に災害復旧事業費が際立って増加しており、類似団体内順位で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月豪雨は激甚災害にも指定されており、国県からの手厚い財政支援や多額の寄付を受けつつも、村の一般財源での支出も大きくなっており財政的にも影響を受けている。災害復旧事業はもう</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程度は続く見込みであり、今後も財政的な負担については注視する必要がある。村民１人あたり人件費が増加しているのも、人口減少の影響もあるが、災害復旧に職員が長時間取り組んだり、他自治体から応援職員を受け入れたりした影響も大きい。物件費も同様に災害復旧事業の影響を受けている。普通建設事業については前年より減少しているが、これは災害復旧に注力するため、当初予定していた事業を取りやめたという事情がある。補助費が増額した理由は、災害にともない被災者の生活再建のための支援金を給付したほか、新型コロナウイルス対応地方創生臨時交付金を活用して子育て世帯や住民税非課税世帯への給付金や、全村民への商品券の配布などを行っ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人口減少や物価高騰の影響、災害復旧で借り入れた地方債の返済などの影響で財政状況がより悪化することが見込まれることから、財政状況の推移を注視し、歳出削減や財源の確保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4,979
299.61
6,611,955
6,132,272
192,254
3,453,276
4,948,612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96593</xdr:rowOff>
    </xdr:from>
    <xdr:to>
      <xdr:col>24</xdr:col>
      <xdr:colOff>63500</xdr:colOff>
      <xdr:row>34</xdr:row>
      <xdr:rowOff>140027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25893"/>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140027</xdr:rowOff>
    </xdr:from>
    <xdr:to>
      <xdr:col>19</xdr:col>
      <xdr:colOff>177800</xdr:colOff>
      <xdr:row>34</xdr:row>
      <xdr:rowOff>163104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69327"/>
          <a:ext cx="8890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163104</xdr:rowOff>
    </xdr:from>
    <xdr:to>
      <xdr:col>15</xdr:col>
      <xdr:colOff>50800</xdr:colOff>
      <xdr:row>35</xdr:row>
      <xdr:rowOff>55009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2404"/>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55009</xdr:rowOff>
    </xdr:from>
    <xdr:to>
      <xdr:col>10</xdr:col>
      <xdr:colOff>114300</xdr:colOff>
      <xdr:row>35</xdr:row>
      <xdr:rowOff>80264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55759"/>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45793</xdr:rowOff>
    </xdr:from>
    <xdr:to>
      <xdr:col>24</xdr:col>
      <xdr:colOff>114300</xdr:colOff>
      <xdr:row>34</xdr:row>
      <xdr:rowOff>147393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68670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89227</xdr:rowOff>
    </xdr:from>
    <xdr:to>
      <xdr:col>20</xdr:col>
      <xdr:colOff>38100</xdr:colOff>
      <xdr:row>35</xdr:row>
      <xdr:rowOff>19377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35904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9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112304</xdr:rowOff>
    </xdr:from>
    <xdr:to>
      <xdr:col>15</xdr:col>
      <xdr:colOff>101600</xdr:colOff>
      <xdr:row>35</xdr:row>
      <xdr:rowOff>42454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58981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4209</xdr:rowOff>
    </xdr:from>
    <xdr:to>
      <xdr:col>10</xdr:col>
      <xdr:colOff>165100</xdr:colOff>
      <xdr:row>35</xdr:row>
      <xdr:rowOff>105809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122336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83642</xdr:rowOff>
    </xdr:from>
    <xdr:to>
      <xdr:col>24</xdr:col>
      <xdr:colOff>63500</xdr:colOff>
      <xdr:row>58</xdr:row>
      <xdr:rowOff>103128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7742"/>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46327</xdr:rowOff>
    </xdr:from>
    <xdr:to>
      <xdr:col>19</xdr:col>
      <xdr:colOff>177800</xdr:colOff>
      <xdr:row>58</xdr:row>
      <xdr:rowOff>103128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0427"/>
          <a:ext cx="889000" cy="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46327</xdr:rowOff>
    </xdr:from>
    <xdr:to>
      <xdr:col>15</xdr:col>
      <xdr:colOff>50800</xdr:colOff>
      <xdr:row>58</xdr:row>
      <xdr:rowOff>134503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0427"/>
          <a:ext cx="8890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134503</xdr:rowOff>
    </xdr:from>
    <xdr:to>
      <xdr:col>10</xdr:col>
      <xdr:colOff>114300</xdr:colOff>
      <xdr:row>58</xdr:row>
      <xdr:rowOff>140011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8603"/>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32842</xdr:rowOff>
    </xdr:from>
    <xdr:to>
      <xdr:col>24</xdr:col>
      <xdr:colOff>114300</xdr:colOff>
      <xdr:row>58</xdr:row>
      <xdr:rowOff>134442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52328</xdr:rowOff>
    </xdr:from>
    <xdr:to>
      <xdr:col>20</xdr:col>
      <xdr:colOff>38100</xdr:colOff>
      <xdr:row>58</xdr:row>
      <xdr:rowOff>153928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145055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8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166977</xdr:rowOff>
    </xdr:from>
    <xdr:to>
      <xdr:col>15</xdr:col>
      <xdr:colOff>101600</xdr:colOff>
      <xdr:row>58</xdr:row>
      <xdr:rowOff>97127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88254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83703</xdr:rowOff>
    </xdr:from>
    <xdr:to>
      <xdr:col>10</xdr:col>
      <xdr:colOff>165100</xdr:colOff>
      <xdr:row>59</xdr:row>
      <xdr:rowOff>13853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89211</xdr:rowOff>
    </xdr:from>
    <xdr:to>
      <xdr:col>6</xdr:col>
      <xdr:colOff>38100</xdr:colOff>
      <xdr:row>59</xdr:row>
      <xdr:rowOff>19361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10488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41776</xdr:rowOff>
    </xdr:from>
    <xdr:to>
      <xdr:col>24</xdr:col>
      <xdr:colOff>63500</xdr:colOff>
      <xdr:row>74</xdr:row>
      <xdr:rowOff>86688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57626"/>
          <a:ext cx="838200" cy="2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86688</xdr:rowOff>
    </xdr:from>
    <xdr:to>
      <xdr:col>19</xdr:col>
      <xdr:colOff>177800</xdr:colOff>
      <xdr:row>76</xdr:row>
      <xdr:rowOff>26436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3988"/>
          <a:ext cx="889000" cy="28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26436</xdr:rowOff>
    </xdr:from>
    <xdr:to>
      <xdr:col>15</xdr:col>
      <xdr:colOff>50800</xdr:colOff>
      <xdr:row>76</xdr:row>
      <xdr:rowOff>86711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6636"/>
          <a:ext cx="889000" cy="6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86711</xdr:rowOff>
    </xdr:from>
    <xdr:to>
      <xdr:col>10</xdr:col>
      <xdr:colOff>114300</xdr:colOff>
      <xdr:row>76</xdr:row>
      <xdr:rowOff>122951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6911"/>
          <a:ext cx="889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162426</xdr:rowOff>
    </xdr:from>
    <xdr:to>
      <xdr:col>24</xdr:col>
      <xdr:colOff>114300</xdr:colOff>
      <xdr:row>73</xdr:row>
      <xdr:rowOff>92576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5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35888</xdr:rowOff>
    </xdr:from>
    <xdr:to>
      <xdr:col>20</xdr:col>
      <xdr:colOff>38100</xdr:colOff>
      <xdr:row>74</xdr:row>
      <xdr:rowOff>137488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154015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147086</xdr:rowOff>
    </xdr:from>
    <xdr:to>
      <xdr:col>15</xdr:col>
      <xdr:colOff>101600</xdr:colOff>
      <xdr:row>76</xdr:row>
      <xdr:rowOff>77236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93763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35911</xdr:rowOff>
    </xdr:from>
    <xdr:to>
      <xdr:col>10</xdr:col>
      <xdr:colOff>165100</xdr:colOff>
      <xdr:row>76</xdr:row>
      <xdr:rowOff>137511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128638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72151</xdr:rowOff>
    </xdr:from>
    <xdr:to>
      <xdr:col>6</xdr:col>
      <xdr:colOff>38100</xdr:colOff>
      <xdr:row>77</xdr:row>
      <xdr:rowOff>2301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18828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22397</xdr:rowOff>
    </xdr:from>
    <xdr:to>
      <xdr:col>24</xdr:col>
      <xdr:colOff>63500</xdr:colOff>
      <xdr:row>96</xdr:row>
      <xdr:rowOff>74884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10147"/>
          <a:ext cx="838200" cy="2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74884</xdr:rowOff>
    </xdr:from>
    <xdr:to>
      <xdr:col>19</xdr:col>
      <xdr:colOff>177800</xdr:colOff>
      <xdr:row>96</xdr:row>
      <xdr:rowOff>96571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34084"/>
          <a:ext cx="889000" cy="2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96571</xdr:rowOff>
    </xdr:from>
    <xdr:to>
      <xdr:col>15</xdr:col>
      <xdr:colOff>50800</xdr:colOff>
      <xdr:row>96</xdr:row>
      <xdr:rowOff>154711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55771"/>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149720</xdr:rowOff>
    </xdr:from>
    <xdr:to>
      <xdr:col>10</xdr:col>
      <xdr:colOff>114300</xdr:colOff>
      <xdr:row>96</xdr:row>
      <xdr:rowOff>154711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08920"/>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143047</xdr:rowOff>
    </xdr:from>
    <xdr:to>
      <xdr:col>24</xdr:col>
      <xdr:colOff>114300</xdr:colOff>
      <xdr:row>95</xdr:row>
      <xdr:rowOff>73197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165924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24084</xdr:rowOff>
    </xdr:from>
    <xdr:to>
      <xdr:col>20</xdr:col>
      <xdr:colOff>38100</xdr:colOff>
      <xdr:row>96</xdr:row>
      <xdr:rowOff>125684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116811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45771</xdr:rowOff>
    </xdr:from>
    <xdr:to>
      <xdr:col>15</xdr:col>
      <xdr:colOff>101600</xdr:colOff>
      <xdr:row>96</xdr:row>
      <xdr:rowOff>147371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138498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103911</xdr:rowOff>
    </xdr:from>
    <xdr:to>
      <xdr:col>10</xdr:col>
      <xdr:colOff>165100</xdr:colOff>
      <xdr:row>97</xdr:row>
      <xdr:rowOff>34061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25188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98920</xdr:rowOff>
    </xdr:from>
    <xdr:to>
      <xdr:col>6</xdr:col>
      <xdr:colOff>38100</xdr:colOff>
      <xdr:row>97</xdr:row>
      <xdr:rowOff>29070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20197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26314</xdr:rowOff>
    </xdr:from>
    <xdr:to>
      <xdr:col>55</xdr:col>
      <xdr:colOff>0</xdr:colOff>
      <xdr:row>31</xdr:row>
      <xdr:rowOff>70663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341264"/>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70663</xdr:rowOff>
    </xdr:from>
    <xdr:to>
      <xdr:col>50</xdr:col>
      <xdr:colOff>114300</xdr:colOff>
      <xdr:row>31</xdr:row>
      <xdr:rowOff>87122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38561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87122</xdr:rowOff>
    </xdr:from>
    <xdr:to>
      <xdr:col>45</xdr:col>
      <xdr:colOff>177800</xdr:colOff>
      <xdr:row>31</xdr:row>
      <xdr:rowOff>126898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40207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126898</xdr:rowOff>
    </xdr:from>
    <xdr:to>
      <xdr:col>41</xdr:col>
      <xdr:colOff>50800</xdr:colOff>
      <xdr:row>32</xdr:row>
      <xdr:rowOff>1625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44184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146964</xdr:rowOff>
    </xdr:from>
    <xdr:to>
      <xdr:col>55</xdr:col>
      <xdr:colOff>50800</xdr:colOff>
      <xdr:row>31</xdr:row>
      <xdr:rowOff>77114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2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61891</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20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19863</xdr:rowOff>
    </xdr:from>
    <xdr:to>
      <xdr:col>50</xdr:col>
      <xdr:colOff>165100</xdr:colOff>
      <xdr:row>31</xdr:row>
      <xdr:rowOff>121463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3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137990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1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36322</xdr:rowOff>
    </xdr:from>
    <xdr:to>
      <xdr:col>46</xdr:col>
      <xdr:colOff>38100</xdr:colOff>
      <xdr:row>31</xdr:row>
      <xdr:rowOff>137922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154449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1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76098</xdr:rowOff>
    </xdr:from>
    <xdr:to>
      <xdr:col>41</xdr:col>
      <xdr:colOff>101600</xdr:colOff>
      <xdr:row>32</xdr:row>
      <xdr:rowOff>6248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22775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122275</xdr:rowOff>
    </xdr:from>
    <xdr:to>
      <xdr:col>36</xdr:col>
      <xdr:colOff>165100</xdr:colOff>
      <xdr:row>32</xdr:row>
      <xdr:rowOff>52425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68952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2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45059</xdr:rowOff>
    </xdr:from>
    <xdr:to>
      <xdr:col>55</xdr:col>
      <xdr:colOff>0</xdr:colOff>
      <xdr:row>57</xdr:row>
      <xdr:rowOff>76793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17709"/>
          <a:ext cx="8382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62216</xdr:rowOff>
    </xdr:from>
    <xdr:to>
      <xdr:col>50</xdr:col>
      <xdr:colOff>114300</xdr:colOff>
      <xdr:row>57</xdr:row>
      <xdr:rowOff>76793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34866"/>
          <a:ext cx="8890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41299</xdr:rowOff>
    </xdr:from>
    <xdr:to>
      <xdr:col>45</xdr:col>
      <xdr:colOff>177800</xdr:colOff>
      <xdr:row>57</xdr:row>
      <xdr:rowOff>62216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13949"/>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41299</xdr:rowOff>
    </xdr:from>
    <xdr:to>
      <xdr:col>41</xdr:col>
      <xdr:colOff>50800</xdr:colOff>
      <xdr:row>57</xdr:row>
      <xdr:rowOff>55125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13949"/>
          <a:ext cx="88900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165709</xdr:rowOff>
    </xdr:from>
    <xdr:to>
      <xdr:col>55</xdr:col>
      <xdr:colOff>50800</xdr:colOff>
      <xdr:row>57</xdr:row>
      <xdr:rowOff>95859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17136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25993</xdr:rowOff>
    </xdr:from>
    <xdr:to>
      <xdr:col>50</xdr:col>
      <xdr:colOff>165100</xdr:colOff>
      <xdr:row>57</xdr:row>
      <xdr:rowOff>127593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144120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11416</xdr:rowOff>
    </xdr:from>
    <xdr:to>
      <xdr:col>46</xdr:col>
      <xdr:colOff>38100</xdr:colOff>
      <xdr:row>57</xdr:row>
      <xdr:rowOff>113016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129543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161949</xdr:rowOff>
    </xdr:from>
    <xdr:to>
      <xdr:col>41</xdr:col>
      <xdr:colOff>101600</xdr:colOff>
      <xdr:row>57</xdr:row>
      <xdr:rowOff>92099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108626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4325</xdr:rowOff>
    </xdr:from>
    <xdr:to>
      <xdr:col>36</xdr:col>
      <xdr:colOff>165100</xdr:colOff>
      <xdr:row>57</xdr:row>
      <xdr:rowOff>105925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122452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5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5174</xdr:rowOff>
    </xdr:from>
    <xdr:to>
      <xdr:col>55</xdr:col>
      <xdr:colOff>0</xdr:colOff>
      <xdr:row>74</xdr:row>
      <xdr:rowOff>78436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178124"/>
          <a:ext cx="838200" cy="5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5174</xdr:rowOff>
    </xdr:from>
    <xdr:to>
      <xdr:col>50</xdr:col>
      <xdr:colOff>114300</xdr:colOff>
      <xdr:row>75</xdr:row>
      <xdr:rowOff>58775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178124"/>
          <a:ext cx="889000" cy="7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58775</xdr:rowOff>
    </xdr:from>
    <xdr:to>
      <xdr:col>45</xdr:col>
      <xdr:colOff>177800</xdr:colOff>
      <xdr:row>75</xdr:row>
      <xdr:rowOff>122729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17525"/>
          <a:ext cx="889000"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101731</xdr:rowOff>
    </xdr:from>
    <xdr:to>
      <xdr:col>41</xdr:col>
      <xdr:colOff>50800</xdr:colOff>
      <xdr:row>75</xdr:row>
      <xdr:rowOff>122729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960481"/>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27636</xdr:rowOff>
    </xdr:from>
    <xdr:to>
      <xdr:col>55</xdr:col>
      <xdr:colOff>50800</xdr:colOff>
      <xdr:row>74</xdr:row>
      <xdr:rowOff>129236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50513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6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125824</xdr:rowOff>
    </xdr:from>
    <xdr:to>
      <xdr:col>50</xdr:col>
      <xdr:colOff>165100</xdr:colOff>
      <xdr:row>71</xdr:row>
      <xdr:rowOff>55974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12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72501</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190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7975</xdr:rowOff>
    </xdr:from>
    <xdr:to>
      <xdr:col>46</xdr:col>
      <xdr:colOff>38100</xdr:colOff>
      <xdr:row>75</xdr:row>
      <xdr:rowOff>109575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126102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4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71929</xdr:rowOff>
    </xdr:from>
    <xdr:to>
      <xdr:col>41</xdr:col>
      <xdr:colOff>101600</xdr:colOff>
      <xdr:row>76</xdr:row>
      <xdr:rowOff>2079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3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18606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0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50931</xdr:rowOff>
    </xdr:from>
    <xdr:to>
      <xdr:col>36</xdr:col>
      <xdr:colOff>165100</xdr:colOff>
      <xdr:row>75</xdr:row>
      <xdr:rowOff>152530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096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169058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123149</xdr:rowOff>
    </xdr:from>
    <xdr:to>
      <xdr:col>55</xdr:col>
      <xdr:colOff>0</xdr:colOff>
      <xdr:row>95</xdr:row>
      <xdr:rowOff>141605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10899"/>
          <a:ext cx="8382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141605</xdr:rowOff>
    </xdr:from>
    <xdr:to>
      <xdr:col>50</xdr:col>
      <xdr:colOff>114300</xdr:colOff>
      <xdr:row>95</xdr:row>
      <xdr:rowOff>159231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29355"/>
          <a:ext cx="889000" cy="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159231</xdr:rowOff>
    </xdr:from>
    <xdr:to>
      <xdr:col>45</xdr:col>
      <xdr:colOff>177800</xdr:colOff>
      <xdr:row>96</xdr:row>
      <xdr:rowOff>34144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46981"/>
          <a:ext cx="889000" cy="4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138706</xdr:rowOff>
    </xdr:from>
    <xdr:to>
      <xdr:col>41</xdr:col>
      <xdr:colOff>50800</xdr:colOff>
      <xdr:row>96</xdr:row>
      <xdr:rowOff>34144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6456"/>
          <a:ext cx="889000" cy="6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66043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72349</xdr:rowOff>
    </xdr:from>
    <xdr:to>
      <xdr:col>55</xdr:col>
      <xdr:colOff>50800</xdr:colOff>
      <xdr:row>96</xdr:row>
      <xdr:rowOff>2499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95226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1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90805</xdr:rowOff>
    </xdr:from>
    <xdr:to>
      <xdr:col>50</xdr:col>
      <xdr:colOff>165100</xdr:colOff>
      <xdr:row>96</xdr:row>
      <xdr:rowOff>20955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37482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15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108431</xdr:rowOff>
    </xdr:from>
    <xdr:to>
      <xdr:col>46</xdr:col>
      <xdr:colOff>38100</xdr:colOff>
      <xdr:row>96</xdr:row>
      <xdr:rowOff>38581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55108</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17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154794</xdr:rowOff>
    </xdr:from>
    <xdr:to>
      <xdr:col>41</xdr:col>
      <xdr:colOff>101600</xdr:colOff>
      <xdr:row>96</xdr:row>
      <xdr:rowOff>84944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101471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21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87906</xdr:rowOff>
    </xdr:from>
    <xdr:to>
      <xdr:col>36</xdr:col>
      <xdr:colOff>165100</xdr:colOff>
      <xdr:row>96</xdr:row>
      <xdr:rowOff>18056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34583</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1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126876</xdr:rowOff>
    </xdr:from>
    <xdr:to>
      <xdr:col>85</xdr:col>
      <xdr:colOff>127000</xdr:colOff>
      <xdr:row>34</xdr:row>
      <xdr:rowOff>49289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613276"/>
          <a:ext cx="838200" cy="2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49289</xdr:rowOff>
    </xdr:from>
    <xdr:to>
      <xdr:col>81</xdr:col>
      <xdr:colOff>50800</xdr:colOff>
      <xdr:row>34</xdr:row>
      <xdr:rowOff>154833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78589"/>
          <a:ext cx="889000" cy="1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154833</xdr:rowOff>
    </xdr:from>
    <xdr:to>
      <xdr:col>76</xdr:col>
      <xdr:colOff>114300</xdr:colOff>
      <xdr:row>35</xdr:row>
      <xdr:rowOff>124909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984133"/>
          <a:ext cx="889000" cy="14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49222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98072</xdr:rowOff>
    </xdr:from>
    <xdr:to>
      <xdr:col>71</xdr:col>
      <xdr:colOff>177800</xdr:colOff>
      <xdr:row>35</xdr:row>
      <xdr:rowOff>124909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988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168208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76076</xdr:rowOff>
    </xdr:from>
    <xdr:to>
      <xdr:col>85</xdr:col>
      <xdr:colOff>177800</xdr:colOff>
      <xdr:row>33</xdr:row>
      <xdr:rowOff>6226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5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98953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4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169939</xdr:rowOff>
    </xdr:from>
    <xdr:to>
      <xdr:col>81</xdr:col>
      <xdr:colOff>101600</xdr:colOff>
      <xdr:row>34</xdr:row>
      <xdr:rowOff>100089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116616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6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104033</xdr:rowOff>
    </xdr:from>
    <xdr:to>
      <xdr:col>76</xdr:col>
      <xdr:colOff>165100</xdr:colOff>
      <xdr:row>35</xdr:row>
      <xdr:rowOff>34183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9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50710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70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74109</xdr:rowOff>
    </xdr:from>
    <xdr:to>
      <xdr:col>72</xdr:col>
      <xdr:colOff>38100</xdr:colOff>
      <xdr:row>36</xdr:row>
      <xdr:rowOff>4259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20786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47272</xdr:rowOff>
    </xdr:from>
    <xdr:to>
      <xdr:col>67</xdr:col>
      <xdr:colOff>101600</xdr:colOff>
      <xdr:row>35</xdr:row>
      <xdr:rowOff>148872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165399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2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156269</xdr:rowOff>
    </xdr:from>
    <xdr:to>
      <xdr:col>85</xdr:col>
      <xdr:colOff>127000</xdr:colOff>
      <xdr:row>57</xdr:row>
      <xdr:rowOff>161385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8919"/>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144850</xdr:rowOff>
    </xdr:from>
    <xdr:to>
      <xdr:col>81</xdr:col>
      <xdr:colOff>50800</xdr:colOff>
      <xdr:row>57</xdr:row>
      <xdr:rowOff>161385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17500"/>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144850</xdr:rowOff>
    </xdr:from>
    <xdr:to>
      <xdr:col>76</xdr:col>
      <xdr:colOff>114300</xdr:colOff>
      <xdr:row>57</xdr:row>
      <xdr:rowOff>145514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17500"/>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145514</xdr:rowOff>
    </xdr:from>
    <xdr:to>
      <xdr:col>71</xdr:col>
      <xdr:colOff>177800</xdr:colOff>
      <xdr:row>57</xdr:row>
      <xdr:rowOff>147573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18164"/>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105469</xdr:rowOff>
    </xdr:from>
    <xdr:to>
      <xdr:col>85</xdr:col>
      <xdr:colOff>177800</xdr:colOff>
      <xdr:row>58</xdr:row>
      <xdr:rowOff>35619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110585</xdr:rowOff>
    </xdr:from>
    <xdr:to>
      <xdr:col>81</xdr:col>
      <xdr:colOff>101600</xdr:colOff>
      <xdr:row>58</xdr:row>
      <xdr:rowOff>40735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31862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94050</xdr:rowOff>
    </xdr:from>
    <xdr:to>
      <xdr:col>76</xdr:col>
      <xdr:colOff>165100</xdr:colOff>
      <xdr:row>58</xdr:row>
      <xdr:rowOff>24200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15327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94714</xdr:rowOff>
    </xdr:from>
    <xdr:to>
      <xdr:col>72</xdr:col>
      <xdr:colOff>38100</xdr:colOff>
      <xdr:row>58</xdr:row>
      <xdr:rowOff>24864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96773</xdr:rowOff>
    </xdr:from>
    <xdr:to>
      <xdr:col>67</xdr:col>
      <xdr:colOff>101600</xdr:colOff>
      <xdr:row>58</xdr:row>
      <xdr:rowOff>26923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43450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4214</xdr:rowOff>
    </xdr:from>
    <xdr:to>
      <xdr:col>85</xdr:col>
      <xdr:colOff>127000</xdr:colOff>
      <xdr:row>78</xdr:row>
      <xdr:rowOff>138867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348614"/>
          <a:ext cx="838200" cy="116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128699</xdr:rowOff>
    </xdr:from>
    <xdr:to>
      <xdr:col>81</xdr:col>
      <xdr:colOff>50800</xdr:colOff>
      <xdr:row>78</xdr:row>
      <xdr:rowOff>138867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1799"/>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128699</xdr:rowOff>
    </xdr:from>
    <xdr:to>
      <xdr:col>76</xdr:col>
      <xdr:colOff>114300</xdr:colOff>
      <xdr:row>78</xdr:row>
      <xdr:rowOff>137826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1799"/>
          <a:ext cx="889000" cy="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132659</xdr:rowOff>
    </xdr:from>
    <xdr:to>
      <xdr:col>71</xdr:col>
      <xdr:colOff>177800</xdr:colOff>
      <xdr:row>78</xdr:row>
      <xdr:rowOff>137826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05759"/>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124864</xdr:rowOff>
    </xdr:from>
    <xdr:to>
      <xdr:col>85</xdr:col>
      <xdr:colOff>177800</xdr:colOff>
      <xdr:row>72</xdr:row>
      <xdr:rowOff>55014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29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147741</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14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88067</xdr:rowOff>
    </xdr:from>
    <xdr:to>
      <xdr:col>81</xdr:col>
      <xdr:colOff>101600</xdr:colOff>
      <xdr:row>79</xdr:row>
      <xdr:rowOff>18217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9344</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53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77899</xdr:rowOff>
    </xdr:from>
    <xdr:to>
      <xdr:col>76</xdr:col>
      <xdr:colOff>165100</xdr:colOff>
      <xdr:row>79</xdr:row>
      <xdr:rowOff>8049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170626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4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87026</xdr:rowOff>
    </xdr:from>
    <xdr:to>
      <xdr:col>72</xdr:col>
      <xdr:colOff>38100</xdr:colOff>
      <xdr:row>79</xdr:row>
      <xdr:rowOff>17176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81859</xdr:rowOff>
    </xdr:from>
    <xdr:to>
      <xdr:col>67</xdr:col>
      <xdr:colOff>101600</xdr:colOff>
      <xdr:row>79</xdr:row>
      <xdr:rowOff>12009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3136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7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85623</xdr:rowOff>
    </xdr:from>
    <xdr:to>
      <xdr:col>85</xdr:col>
      <xdr:colOff>127000</xdr:colOff>
      <xdr:row>95</xdr:row>
      <xdr:rowOff>98949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373373"/>
          <a:ext cx="8382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85623</xdr:rowOff>
    </xdr:from>
    <xdr:to>
      <xdr:col>81</xdr:col>
      <xdr:colOff>50800</xdr:colOff>
      <xdr:row>95</xdr:row>
      <xdr:rowOff>146390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73373"/>
          <a:ext cx="8890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146390</xdr:rowOff>
    </xdr:from>
    <xdr:to>
      <xdr:col>76</xdr:col>
      <xdr:colOff>114300</xdr:colOff>
      <xdr:row>96</xdr:row>
      <xdr:rowOff>12333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34140"/>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12333</xdr:rowOff>
    </xdr:from>
    <xdr:to>
      <xdr:col>71</xdr:col>
      <xdr:colOff>177800</xdr:colOff>
      <xdr:row>96</xdr:row>
      <xdr:rowOff>39994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71533"/>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48149</xdr:rowOff>
    </xdr:from>
    <xdr:to>
      <xdr:col>85</xdr:col>
      <xdr:colOff>177800</xdr:colOff>
      <xdr:row>95</xdr:row>
      <xdr:rowOff>149749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71026</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8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34823</xdr:rowOff>
    </xdr:from>
    <xdr:to>
      <xdr:col>81</xdr:col>
      <xdr:colOff>101600</xdr:colOff>
      <xdr:row>95</xdr:row>
      <xdr:rowOff>136423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152950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0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95590</xdr:rowOff>
    </xdr:from>
    <xdr:to>
      <xdr:col>76</xdr:col>
      <xdr:colOff>165100</xdr:colOff>
      <xdr:row>96</xdr:row>
      <xdr:rowOff>25740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42267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1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132983</xdr:rowOff>
    </xdr:from>
    <xdr:to>
      <xdr:col>72</xdr:col>
      <xdr:colOff>38100</xdr:colOff>
      <xdr:row>96</xdr:row>
      <xdr:rowOff>63133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79660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19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160644</xdr:rowOff>
    </xdr:from>
    <xdr:to>
      <xdr:col>67</xdr:col>
      <xdr:colOff>101600</xdr:colOff>
      <xdr:row>96</xdr:row>
      <xdr:rowOff>90794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107321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人あたりコストでも災害復旧事業費の影響がとびぬけて大きくなっており、この傾向は今後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は続くものと見込まれる。民生費が大幅に上昇しているのも、災害に関連し、災害救助費として被災者支援の事業を実施したため。衛生費は、災害廃棄物の処理のため大幅に増加している。商工費は道の駅周辺整備事業の事業費減により減少しているが、工事の一部が災害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への繰り越しとなったという事情もある。消防費については年々増加している状況であるが、人口減少が進んでいることと近隣市に委託していることから今後も減少することは難しい。公債費は減少しているものの、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災害復旧事業で借り入れた地方債の返済が本格化することから、今後増加する見込み。そのほか、物価高騰により委託費や人件費が上がってきている状況のため、今後は業務の効率化や歳出削減により一層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年度は災害の影響を大きく受けつつも、国県からの財政措置や頂戴した寄付金により財政調整基金を取り崩さずに決算できた。災害復旧事業については令和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年以降も続いている状況であり、かつ物価高騰も深刻化している状況のため、今後取り崩さずに決算できるかは不透明。社会情勢を注視し、それに対応した財政運営に取り組む必要がある。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全ての会計で赤字は発生していないが、簡易水道事業会計、下水道事業会計については一般会計からの基準外操出を行っている状況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村財政を圧迫している。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また、災害復旧の財源として一般会計からの補助額を増額しているため、一時的に黒字額が大きくなっている。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今後、設備の維持更新経費が大きくなる見込みのため、事業の在り方を含めた抜本的な見直しが必要。</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65298;&#12305;29zais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H30</v>
          </cell>
          <cell r="BX50" t="str">
            <v>R01</v>
          </cell>
          <cell r="CF50" t="str">
            <v>R02</v>
          </cell>
          <cell r="CN50" t="str">
            <v>R03</v>
          </cell>
          <cell r="CV50" t="str">
            <v>R04</v>
          </cell>
        </row>
        <row r="51">
          <cell r="AN51" t="str">
            <v>当該団体値</v>
          </cell>
          <cell r="BP51">
            <v>47.3</v>
          </cell>
          <cell r="BX51">
            <v>41</v>
          </cell>
          <cell r="CF51">
            <v>33.5</v>
          </cell>
          <cell r="CN51">
            <v>23.5</v>
          </cell>
          <cell r="CV51">
            <v>24.2</v>
          </cell>
        </row>
        <row r="53">
          <cell r="BP53">
            <v>84.3</v>
          </cell>
          <cell r="BX53">
            <v>87.6</v>
          </cell>
          <cell r="CF53">
            <v>88</v>
          </cell>
          <cell r="CN53">
            <v>88.1</v>
          </cell>
          <cell r="CV53">
            <v>86.7</v>
          </cell>
        </row>
        <row r="55">
          <cell r="AN55" t="str">
            <v>類似団体内平均値</v>
          </cell>
          <cell r="BP55">
            <v>0</v>
          </cell>
          <cell r="BX55">
            <v>0</v>
          </cell>
          <cell r="CF55">
            <v>0</v>
          </cell>
          <cell r="CN55">
            <v>0</v>
          </cell>
          <cell r="CV55">
            <v>0</v>
          </cell>
        </row>
        <row r="57">
          <cell r="BP57">
            <v>61.2</v>
          </cell>
          <cell r="BX57">
            <v>62.8</v>
          </cell>
          <cell r="CF57">
            <v>64</v>
          </cell>
          <cell r="CN57">
            <v>66.2</v>
          </cell>
          <cell r="CV57">
            <v>67.099999999999994</v>
          </cell>
        </row>
        <row r="72">
          <cell r="BP72" t="str">
            <v>H30</v>
          </cell>
          <cell r="BX72" t="str">
            <v>R01</v>
          </cell>
          <cell r="CF72" t="str">
            <v>R02</v>
          </cell>
          <cell r="CN72" t="str">
            <v>R03</v>
          </cell>
          <cell r="CV72" t="str">
            <v>R04</v>
          </cell>
        </row>
        <row r="73">
          <cell r="AN73" t="str">
            <v>当該団体値</v>
          </cell>
          <cell r="BP73">
            <v>47.3</v>
          </cell>
          <cell r="BX73">
            <v>41</v>
          </cell>
          <cell r="CF73">
            <v>33.5</v>
          </cell>
          <cell r="CN73">
            <v>23.5</v>
          </cell>
          <cell r="CV73">
            <v>24.2</v>
          </cell>
        </row>
        <row r="75">
          <cell r="BP75">
            <v>9.3000000000000007</v>
          </cell>
          <cell r="BX75">
            <v>9.9</v>
          </cell>
          <cell r="CF75">
            <v>10.5</v>
          </cell>
          <cell r="CN75">
            <v>10.9</v>
          </cell>
          <cell r="CV75">
            <v>12</v>
          </cell>
        </row>
        <row r="77">
          <cell r="AN77" t="str">
            <v>類似団体内平均値</v>
          </cell>
          <cell r="BP77">
            <v>0</v>
          </cell>
          <cell r="BX77">
            <v>0</v>
          </cell>
          <cell r="CF77">
            <v>0</v>
          </cell>
          <cell r="CN77">
            <v>0</v>
          </cell>
          <cell r="CV77">
            <v>0</v>
          </cell>
        </row>
        <row r="79">
          <cell r="BP79">
            <v>7.2</v>
          </cell>
          <cell r="BX79">
            <v>7.7</v>
          </cell>
          <cell r="CF79">
            <v>8</v>
          </cell>
          <cell r="CN79">
            <v>8</v>
          </cell>
          <cell r="CV79">
            <v>8.3000000000000007</v>
          </cell>
        </row>
      </sheetData>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3.25" thickBot="1" x14ac:dyDescent="0.3">
      <c r="B2" s="182" t="s">
        <v>83</v>
      </c>
      <c r="C2" s="182"/>
      <c r="D2" s="183"/>
    </row>
    <row r="3" spans="1:119" ht="18.75" customHeight="1" thickBot="1" x14ac:dyDescent="0.3">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6611955</v>
      </c>
      <c r="BO4" s="449"/>
      <c r="BP4" s="449"/>
      <c r="BQ4" s="449"/>
      <c r="BR4" s="449"/>
      <c r="BS4" s="449"/>
      <c r="BT4" s="449"/>
      <c r="BU4" s="450"/>
      <c r="BV4" s="448">
        <v>5754670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5.6</v>
      </c>
      <c r="CU4" s="589"/>
      <c r="CV4" s="589"/>
      <c r="CW4" s="589"/>
      <c r="CX4" s="589"/>
      <c r="CY4" s="589"/>
      <c r="CZ4" s="589"/>
      <c r="DA4" s="590"/>
      <c r="DB4" s="588">
        <v>5.5</v>
      </c>
      <c r="DC4" s="589"/>
      <c r="DD4" s="589"/>
      <c r="DE4" s="589"/>
      <c r="DF4" s="589"/>
      <c r="DG4" s="589"/>
      <c r="DH4" s="589"/>
      <c r="DI4" s="590"/>
    </row>
    <row r="5" spans="1:119" ht="18.75" customHeight="1" x14ac:dyDescent="0.2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6132272</v>
      </c>
      <c r="BO5" s="420"/>
      <c r="BP5" s="420"/>
      <c r="BQ5" s="420"/>
      <c r="BR5" s="420"/>
      <c r="BS5" s="420"/>
      <c r="BT5" s="420"/>
      <c r="BU5" s="421"/>
      <c r="BV5" s="419">
        <v>5400674</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86.3</v>
      </c>
      <c r="CU5" s="417"/>
      <c r="CV5" s="417"/>
      <c r="CW5" s="417"/>
      <c r="CX5" s="417"/>
      <c r="CY5" s="417"/>
      <c r="CZ5" s="417"/>
      <c r="DA5" s="418"/>
      <c r="DB5" s="416">
        <v>81.099999999999994</v>
      </c>
      <c r="DC5" s="417"/>
      <c r="DD5" s="417"/>
      <c r="DE5" s="417"/>
      <c r="DF5" s="417"/>
      <c r="DG5" s="417"/>
      <c r="DH5" s="417"/>
      <c r="DI5" s="418"/>
    </row>
    <row r="6" spans="1:119" ht="18.75" customHeight="1" x14ac:dyDescent="0.2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479683</v>
      </c>
      <c r="BO6" s="420"/>
      <c r="BP6" s="420"/>
      <c r="BQ6" s="420"/>
      <c r="BR6" s="420"/>
      <c r="BS6" s="420"/>
      <c r="BT6" s="420"/>
      <c r="BU6" s="421"/>
      <c r="BV6" s="419">
        <v>353996</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87.2</v>
      </c>
      <c r="CU6" s="563"/>
      <c r="CV6" s="563"/>
      <c r="CW6" s="563"/>
      <c r="CX6" s="563"/>
      <c r="CY6" s="563"/>
      <c r="CZ6" s="563"/>
      <c r="DA6" s="564"/>
      <c r="DB6" s="562">
        <v>83.2</v>
      </c>
      <c r="DC6" s="563"/>
      <c r="DD6" s="563"/>
      <c r="DE6" s="563"/>
      <c r="DF6" s="563"/>
      <c r="DG6" s="563"/>
      <c r="DH6" s="563"/>
      <c r="DI6" s="564"/>
    </row>
    <row r="7" spans="1:119" ht="18.75" customHeight="1" x14ac:dyDescent="0.2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104</v>
      </c>
      <c r="AV7" s="478"/>
      <c r="AW7" s="478"/>
      <c r="AX7" s="478"/>
      <c r="AY7" s="433" t="s">
        <v>108</v>
      </c>
      <c r="AZ7" s="434"/>
      <c r="BA7" s="434"/>
      <c r="BB7" s="434"/>
      <c r="BC7" s="434"/>
      <c r="BD7" s="434"/>
      <c r="BE7" s="434"/>
      <c r="BF7" s="434"/>
      <c r="BG7" s="434"/>
      <c r="BH7" s="434"/>
      <c r="BI7" s="434"/>
      <c r="BJ7" s="434"/>
      <c r="BK7" s="434"/>
      <c r="BL7" s="434"/>
      <c r="BM7" s="435"/>
      <c r="BN7" s="419">
        <v>287429</v>
      </c>
      <c r="BO7" s="420"/>
      <c r="BP7" s="420"/>
      <c r="BQ7" s="420"/>
      <c r="BR7" s="420"/>
      <c r="BS7" s="420"/>
      <c r="BT7" s="420"/>
      <c r="BU7" s="421"/>
      <c r="BV7" s="419">
        <v>153949</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3453276</v>
      </c>
      <c r="CU7" s="420"/>
      <c r="CV7" s="420"/>
      <c r="CW7" s="420"/>
      <c r="CX7" s="420"/>
      <c r="CY7" s="420"/>
      <c r="CZ7" s="420"/>
      <c r="DA7" s="421"/>
      <c r="DB7" s="419">
        <v>3641113</v>
      </c>
      <c r="DC7" s="420"/>
      <c r="DD7" s="420"/>
      <c r="DE7" s="420"/>
      <c r="DF7" s="420"/>
      <c r="DG7" s="420"/>
      <c r="DH7" s="420"/>
      <c r="DI7" s="421"/>
    </row>
    <row r="8" spans="1:119" ht="18.75" customHeight="1" thickBot="1" x14ac:dyDescent="0.3">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104</v>
      </c>
      <c r="AV8" s="478"/>
      <c r="AW8" s="478"/>
      <c r="AX8" s="478"/>
      <c r="AY8" s="433" t="s">
        <v>111</v>
      </c>
      <c r="AZ8" s="434"/>
      <c r="BA8" s="434"/>
      <c r="BB8" s="434"/>
      <c r="BC8" s="434"/>
      <c r="BD8" s="434"/>
      <c r="BE8" s="434"/>
      <c r="BF8" s="434"/>
      <c r="BG8" s="434"/>
      <c r="BH8" s="434"/>
      <c r="BI8" s="434"/>
      <c r="BJ8" s="434"/>
      <c r="BK8" s="434"/>
      <c r="BL8" s="434"/>
      <c r="BM8" s="435"/>
      <c r="BN8" s="419">
        <v>192254</v>
      </c>
      <c r="BO8" s="420"/>
      <c r="BP8" s="420"/>
      <c r="BQ8" s="420"/>
      <c r="BR8" s="420"/>
      <c r="BS8" s="420"/>
      <c r="BT8" s="420"/>
      <c r="BU8" s="421"/>
      <c r="BV8" s="419">
        <v>200047</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0.23</v>
      </c>
      <c r="DC8" s="523"/>
      <c r="DD8" s="523"/>
      <c r="DE8" s="523"/>
      <c r="DF8" s="523"/>
      <c r="DG8" s="523"/>
      <c r="DH8" s="523"/>
      <c r="DI8" s="524"/>
    </row>
    <row r="9" spans="1:119" ht="18.75" customHeight="1" thickBot="1" x14ac:dyDescent="0.3">
      <c r="A9" s="181"/>
      <c r="B9" s="551" t="s">
        <v>113</v>
      </c>
      <c r="C9" s="552"/>
      <c r="D9" s="552"/>
      <c r="E9" s="552"/>
      <c r="F9" s="552"/>
      <c r="G9" s="552"/>
      <c r="H9" s="552"/>
      <c r="I9" s="552"/>
      <c r="J9" s="552"/>
      <c r="K9" s="470"/>
      <c r="L9" s="553" t="s">
        <v>114</v>
      </c>
      <c r="M9" s="554"/>
      <c r="N9" s="554"/>
      <c r="O9" s="554"/>
      <c r="P9" s="554"/>
      <c r="Q9" s="555"/>
      <c r="R9" s="556">
        <v>5144</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-7793</v>
      </c>
      <c r="BO9" s="420"/>
      <c r="BP9" s="420"/>
      <c r="BQ9" s="420"/>
      <c r="BR9" s="420"/>
      <c r="BS9" s="420"/>
      <c r="BT9" s="420"/>
      <c r="BU9" s="421"/>
      <c r="BV9" s="419">
        <v>32010</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14.2</v>
      </c>
      <c r="DC9" s="417"/>
      <c r="DD9" s="417"/>
      <c r="DE9" s="417"/>
      <c r="DF9" s="417"/>
      <c r="DG9" s="417"/>
      <c r="DH9" s="417"/>
      <c r="DI9" s="418"/>
    </row>
    <row r="10" spans="1:119" ht="18.75" customHeight="1" thickBot="1" x14ac:dyDescent="0.3">
      <c r="A10" s="181"/>
      <c r="B10" s="551"/>
      <c r="C10" s="552"/>
      <c r="D10" s="552"/>
      <c r="E10" s="552"/>
      <c r="F10" s="552"/>
      <c r="G10" s="552"/>
      <c r="H10" s="552"/>
      <c r="I10" s="552"/>
      <c r="J10" s="552"/>
      <c r="K10" s="470"/>
      <c r="L10" s="375" t="s">
        <v>120</v>
      </c>
      <c r="M10" s="376"/>
      <c r="N10" s="376"/>
      <c r="O10" s="376"/>
      <c r="P10" s="376"/>
      <c r="Q10" s="377"/>
      <c r="R10" s="372">
        <v>5832</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118</v>
      </c>
      <c r="BO10" s="420"/>
      <c r="BP10" s="420"/>
      <c r="BQ10" s="420"/>
      <c r="BR10" s="420"/>
      <c r="BS10" s="420"/>
      <c r="BT10" s="420"/>
      <c r="BU10" s="421"/>
      <c r="BV10" s="419">
        <v>50</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25">
      <c r="A12" s="181"/>
      <c r="B12" s="525" t="s">
        <v>133</v>
      </c>
      <c r="C12" s="526"/>
      <c r="D12" s="526"/>
      <c r="E12" s="526"/>
      <c r="F12" s="526"/>
      <c r="G12" s="526"/>
      <c r="H12" s="526"/>
      <c r="I12" s="526"/>
      <c r="J12" s="526"/>
      <c r="K12" s="527"/>
      <c r="L12" s="534" t="s">
        <v>134</v>
      </c>
      <c r="M12" s="535"/>
      <c r="N12" s="535"/>
      <c r="O12" s="535"/>
      <c r="P12" s="535"/>
      <c r="Q12" s="536"/>
      <c r="R12" s="537">
        <v>4996</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104</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25">
      <c r="A13" s="181"/>
      <c r="B13" s="528"/>
      <c r="C13" s="529"/>
      <c r="D13" s="529"/>
      <c r="E13" s="529"/>
      <c r="F13" s="529"/>
      <c r="G13" s="529"/>
      <c r="H13" s="529"/>
      <c r="I13" s="529"/>
      <c r="J13" s="529"/>
      <c r="K13" s="530"/>
      <c r="L13" s="190"/>
      <c r="M13" s="503" t="s">
        <v>141</v>
      </c>
      <c r="N13" s="504"/>
      <c r="O13" s="504"/>
      <c r="P13" s="504"/>
      <c r="Q13" s="505"/>
      <c r="R13" s="506">
        <v>4979</v>
      </c>
      <c r="S13" s="507"/>
      <c r="T13" s="507"/>
      <c r="U13" s="507"/>
      <c r="V13" s="508"/>
      <c r="W13" s="509" t="s">
        <v>142</v>
      </c>
      <c r="X13" s="405"/>
      <c r="Y13" s="405"/>
      <c r="Z13" s="405"/>
      <c r="AA13" s="405"/>
      <c r="AB13" s="406"/>
      <c r="AC13" s="372">
        <v>449</v>
      </c>
      <c r="AD13" s="373"/>
      <c r="AE13" s="373"/>
      <c r="AF13" s="373"/>
      <c r="AG13" s="374"/>
      <c r="AH13" s="372">
        <v>588</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-7675</v>
      </c>
      <c r="BO13" s="420"/>
      <c r="BP13" s="420"/>
      <c r="BQ13" s="420"/>
      <c r="BR13" s="420"/>
      <c r="BS13" s="420"/>
      <c r="BT13" s="420"/>
      <c r="BU13" s="421"/>
      <c r="BV13" s="419">
        <v>32060</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12</v>
      </c>
      <c r="CU13" s="417"/>
      <c r="CV13" s="417"/>
      <c r="CW13" s="417"/>
      <c r="CX13" s="417"/>
      <c r="CY13" s="417"/>
      <c r="CZ13" s="417"/>
      <c r="DA13" s="418"/>
      <c r="DB13" s="416">
        <v>10.9</v>
      </c>
      <c r="DC13" s="417"/>
      <c r="DD13" s="417"/>
      <c r="DE13" s="417"/>
      <c r="DF13" s="417"/>
      <c r="DG13" s="417"/>
      <c r="DH13" s="417"/>
      <c r="DI13" s="418"/>
    </row>
    <row r="14" spans="1:119" ht="18.75" customHeight="1" thickBot="1" x14ac:dyDescent="0.3">
      <c r="A14" s="181"/>
      <c r="B14" s="528"/>
      <c r="C14" s="529"/>
      <c r="D14" s="529"/>
      <c r="E14" s="529"/>
      <c r="F14" s="529"/>
      <c r="G14" s="529"/>
      <c r="H14" s="529"/>
      <c r="I14" s="529"/>
      <c r="J14" s="529"/>
      <c r="K14" s="530"/>
      <c r="L14" s="493" t="s">
        <v>147</v>
      </c>
      <c r="M14" s="546"/>
      <c r="N14" s="546"/>
      <c r="O14" s="546"/>
      <c r="P14" s="546"/>
      <c r="Q14" s="547"/>
      <c r="R14" s="506">
        <v>5162</v>
      </c>
      <c r="S14" s="507"/>
      <c r="T14" s="507"/>
      <c r="U14" s="507"/>
      <c r="V14" s="508"/>
      <c r="W14" s="510"/>
      <c r="X14" s="408"/>
      <c r="Y14" s="408"/>
      <c r="Z14" s="408"/>
      <c r="AA14" s="408"/>
      <c r="AB14" s="409"/>
      <c r="AC14" s="499">
        <v>17.100000000000001</v>
      </c>
      <c r="AD14" s="500"/>
      <c r="AE14" s="500"/>
      <c r="AF14" s="500"/>
      <c r="AG14" s="501"/>
      <c r="AH14" s="499">
        <v>19.600000000000001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v>24.2</v>
      </c>
      <c r="CU14" s="517"/>
      <c r="CV14" s="517"/>
      <c r="CW14" s="517"/>
      <c r="CX14" s="517"/>
      <c r="CY14" s="517"/>
      <c r="CZ14" s="517"/>
      <c r="DA14" s="518"/>
      <c r="DB14" s="516">
        <v>23.5</v>
      </c>
      <c r="DC14" s="517"/>
      <c r="DD14" s="517"/>
      <c r="DE14" s="517"/>
      <c r="DF14" s="517"/>
      <c r="DG14" s="517"/>
      <c r="DH14" s="517"/>
      <c r="DI14" s="518"/>
    </row>
    <row r="15" spans="1:119" ht="18.75" customHeight="1" x14ac:dyDescent="0.25">
      <c r="A15" s="181"/>
      <c r="B15" s="528"/>
      <c r="C15" s="529"/>
      <c r="D15" s="529"/>
      <c r="E15" s="529"/>
      <c r="F15" s="529"/>
      <c r="G15" s="529"/>
      <c r="H15" s="529"/>
      <c r="I15" s="529"/>
      <c r="J15" s="529"/>
      <c r="K15" s="530"/>
      <c r="L15" s="190"/>
      <c r="M15" s="503" t="s">
        <v>149</v>
      </c>
      <c r="N15" s="504"/>
      <c r="O15" s="504"/>
      <c r="P15" s="504"/>
      <c r="Q15" s="505"/>
      <c r="R15" s="506">
        <v>5145</v>
      </c>
      <c r="S15" s="507"/>
      <c r="T15" s="507"/>
      <c r="U15" s="507"/>
      <c r="V15" s="508"/>
      <c r="W15" s="509" t="s">
        <v>150</v>
      </c>
      <c r="X15" s="405"/>
      <c r="Y15" s="405"/>
      <c r="Z15" s="405"/>
      <c r="AA15" s="405"/>
      <c r="AB15" s="406"/>
      <c r="AC15" s="372">
        <v>784</v>
      </c>
      <c r="AD15" s="373"/>
      <c r="AE15" s="373"/>
      <c r="AF15" s="373"/>
      <c r="AG15" s="374"/>
      <c r="AH15" s="372">
        <v>899</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704595</v>
      </c>
      <c r="BO15" s="449"/>
      <c r="BP15" s="449"/>
      <c r="BQ15" s="449"/>
      <c r="BR15" s="449"/>
      <c r="BS15" s="449"/>
      <c r="BT15" s="449"/>
      <c r="BU15" s="450"/>
      <c r="BV15" s="448">
        <v>691778</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29.9</v>
      </c>
      <c r="AD16" s="500"/>
      <c r="AE16" s="500"/>
      <c r="AF16" s="500"/>
      <c r="AG16" s="501"/>
      <c r="AH16" s="499">
        <v>29.9</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3253867</v>
      </c>
      <c r="BO16" s="420"/>
      <c r="BP16" s="420"/>
      <c r="BQ16" s="420"/>
      <c r="BR16" s="420"/>
      <c r="BS16" s="420"/>
      <c r="BT16" s="420"/>
      <c r="BU16" s="421"/>
      <c r="BV16" s="419">
        <v>3314233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3">
      <c r="A17" s="181"/>
      <c r="B17" s="531"/>
      <c r="C17" s="532"/>
      <c r="D17" s="532"/>
      <c r="E17" s="532"/>
      <c r="F17" s="532"/>
      <c r="G17" s="532"/>
      <c r="H17" s="532"/>
      <c r="I17" s="532"/>
      <c r="J17" s="532"/>
      <c r="K17" s="533"/>
      <c r="L17" s="195"/>
      <c r="M17" s="512" t="s">
        <v>156</v>
      </c>
      <c r="N17" s="513"/>
      <c r="O17" s="513"/>
      <c r="P17" s="513"/>
      <c r="Q17" s="514"/>
      <c r="R17" s="496" t="s">
        <v>154</v>
      </c>
      <c r="S17" s="497"/>
      <c r="T17" s="497"/>
      <c r="U17" s="497"/>
      <c r="V17" s="498"/>
      <c r="W17" s="509" t="s">
        <v>157</v>
      </c>
      <c r="X17" s="405"/>
      <c r="Y17" s="405"/>
      <c r="Z17" s="405"/>
      <c r="AA17" s="405"/>
      <c r="AB17" s="406"/>
      <c r="AC17" s="372">
        <v>1392</v>
      </c>
      <c r="AD17" s="373"/>
      <c r="AE17" s="373"/>
      <c r="AF17" s="373"/>
      <c r="AG17" s="374"/>
      <c r="AH17" s="372">
        <v>1520</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870804</v>
      </c>
      <c r="BO17" s="420"/>
      <c r="BP17" s="420"/>
      <c r="BQ17" s="420"/>
      <c r="BR17" s="420"/>
      <c r="BS17" s="420"/>
      <c r="BT17" s="420"/>
      <c r="BU17" s="421"/>
      <c r="BV17" s="419">
        <v>854630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3">
      <c r="A18" s="181"/>
      <c r="B18" s="469" t="s">
        <v>159</v>
      </c>
      <c r="C18" s="470"/>
      <c r="D18" s="470"/>
      <c r="E18" s="471"/>
      <c r="F18" s="471"/>
      <c r="G18" s="471"/>
      <c r="H18" s="471"/>
      <c r="I18" s="471"/>
      <c r="J18" s="471"/>
      <c r="K18" s="471"/>
      <c r="L18" s="472">
        <v>299.61</v>
      </c>
      <c r="M18" s="472"/>
      <c r="N18" s="472"/>
      <c r="O18" s="472"/>
      <c r="P18" s="472"/>
      <c r="Q18" s="472"/>
      <c r="R18" s="473"/>
      <c r="S18" s="473"/>
      <c r="T18" s="473"/>
      <c r="U18" s="473"/>
      <c r="V18" s="474"/>
      <c r="W18" s="490"/>
      <c r="X18" s="491"/>
      <c r="Y18" s="491"/>
      <c r="Z18" s="491"/>
      <c r="AA18" s="491"/>
      <c r="AB18" s="515"/>
      <c r="AC18" s="389">
        <v>53</v>
      </c>
      <c r="AD18" s="390"/>
      <c r="AE18" s="390"/>
      <c r="AF18" s="390"/>
      <c r="AG18" s="475"/>
      <c r="AH18" s="389">
        <v>50.5</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3011703</v>
      </c>
      <c r="BO18" s="420"/>
      <c r="BP18" s="420"/>
      <c r="BQ18" s="420"/>
      <c r="BR18" s="420"/>
      <c r="BS18" s="420"/>
      <c r="BT18" s="420"/>
      <c r="BU18" s="421"/>
      <c r="BV18" s="419">
        <v>2972649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3">
      <c r="A19" s="181"/>
      <c r="B19" s="469" t="s">
        <v>161</v>
      </c>
      <c r="C19" s="470"/>
      <c r="D19" s="470"/>
      <c r="E19" s="471"/>
      <c r="F19" s="471"/>
      <c r="G19" s="471"/>
      <c r="H19" s="471"/>
      <c r="I19" s="471"/>
      <c r="J19" s="471"/>
      <c r="K19" s="471"/>
      <c r="L19" s="479">
        <v>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4487455</v>
      </c>
      <c r="BO19" s="420"/>
      <c r="BP19" s="420"/>
      <c r="BQ19" s="420"/>
      <c r="BR19" s="420"/>
      <c r="BS19" s="420"/>
      <c r="BT19" s="420"/>
      <c r="BU19" s="421"/>
      <c r="BV19" s="419">
        <v>4329116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3">
      <c r="A20" s="181"/>
      <c r="B20" s="469" t="s">
        <v>163</v>
      </c>
      <c r="C20" s="470"/>
      <c r="D20" s="470"/>
      <c r="E20" s="471"/>
      <c r="F20" s="471"/>
      <c r="G20" s="471"/>
      <c r="H20" s="471"/>
      <c r="I20" s="471"/>
      <c r="J20" s="471"/>
      <c r="K20" s="471"/>
      <c r="L20" s="479">
        <v>1756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3">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4948612</v>
      </c>
      <c r="BO22" s="449"/>
      <c r="BP22" s="449"/>
      <c r="BQ22" s="449"/>
      <c r="BR22" s="449"/>
      <c r="BS22" s="449"/>
      <c r="BT22" s="449"/>
      <c r="BU22" s="450"/>
      <c r="BV22" s="448">
        <v>4887430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4789083</v>
      </c>
      <c r="BO23" s="420"/>
      <c r="BP23" s="420"/>
      <c r="BQ23" s="420"/>
      <c r="BR23" s="420"/>
      <c r="BS23" s="420"/>
      <c r="BT23" s="420"/>
      <c r="BU23" s="421"/>
      <c r="BV23" s="419">
        <v>4719976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3">
      <c r="A24" s="181"/>
      <c r="B24" s="398"/>
      <c r="C24" s="399"/>
      <c r="D24" s="400"/>
      <c r="E24" s="375" t="s">
        <v>173</v>
      </c>
      <c r="F24" s="376"/>
      <c r="G24" s="376"/>
      <c r="H24" s="376"/>
      <c r="I24" s="376"/>
      <c r="J24" s="376"/>
      <c r="K24" s="377"/>
      <c r="L24" s="372">
        <v>1</v>
      </c>
      <c r="M24" s="373"/>
      <c r="N24" s="373"/>
      <c r="O24" s="373"/>
      <c r="P24" s="374"/>
      <c r="Q24" s="372">
        <v>6300</v>
      </c>
      <c r="R24" s="373"/>
      <c r="S24" s="373"/>
      <c r="T24" s="373"/>
      <c r="U24" s="373"/>
      <c r="V24" s="374"/>
      <c r="W24" s="462"/>
      <c r="X24" s="399"/>
      <c r="Y24" s="400"/>
      <c r="Z24" s="375" t="s">
        <v>174</v>
      </c>
      <c r="AA24" s="376"/>
      <c r="AB24" s="376"/>
      <c r="AC24" s="376"/>
      <c r="AD24" s="376"/>
      <c r="AE24" s="376"/>
      <c r="AF24" s="376"/>
      <c r="AG24" s="377"/>
      <c r="AH24" s="372">
        <v>97</v>
      </c>
      <c r="AI24" s="373"/>
      <c r="AJ24" s="373"/>
      <c r="AK24" s="373"/>
      <c r="AL24" s="374"/>
      <c r="AM24" s="372">
        <v>276838</v>
      </c>
      <c r="AN24" s="373"/>
      <c r="AO24" s="373"/>
      <c r="AP24" s="373"/>
      <c r="AQ24" s="373"/>
      <c r="AR24" s="374"/>
      <c r="AS24" s="372">
        <v>2854</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3263988</v>
      </c>
      <c r="BO24" s="420"/>
      <c r="BP24" s="420"/>
      <c r="BQ24" s="420"/>
      <c r="BR24" s="420"/>
      <c r="BS24" s="420"/>
      <c r="BT24" s="420"/>
      <c r="BU24" s="421"/>
      <c r="BV24" s="419">
        <v>3035454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5">
      <c r="A25" s="181"/>
      <c r="B25" s="398"/>
      <c r="C25" s="399"/>
      <c r="D25" s="400"/>
      <c r="E25" s="375" t="s">
        <v>176</v>
      </c>
      <c r="F25" s="376"/>
      <c r="G25" s="376"/>
      <c r="H25" s="376"/>
      <c r="I25" s="376"/>
      <c r="J25" s="376"/>
      <c r="K25" s="377"/>
      <c r="L25" s="372">
        <v>1</v>
      </c>
      <c r="M25" s="373"/>
      <c r="N25" s="373"/>
      <c r="O25" s="373"/>
      <c r="P25" s="374"/>
      <c r="Q25" s="372">
        <v>5200</v>
      </c>
      <c r="R25" s="373"/>
      <c r="S25" s="373"/>
      <c r="T25" s="373"/>
      <c r="U25" s="373"/>
      <c r="V25" s="374"/>
      <c r="W25" s="462"/>
      <c r="X25" s="399"/>
      <c r="Y25" s="400"/>
      <c r="Z25" s="375" t="s">
        <v>177</v>
      </c>
      <c r="AA25" s="376"/>
      <c r="AB25" s="376"/>
      <c r="AC25" s="376"/>
      <c r="AD25" s="376"/>
      <c r="AE25" s="376"/>
      <c r="AF25" s="376"/>
      <c r="AG25" s="377"/>
      <c r="AH25" s="372" t="s">
        <v>140</v>
      </c>
      <c r="AI25" s="373"/>
      <c r="AJ25" s="373"/>
      <c r="AK25" s="373"/>
      <c r="AL25" s="374"/>
      <c r="AM25" s="372" t="s">
        <v>140</v>
      </c>
      <c r="AN25" s="373"/>
      <c r="AO25" s="373"/>
      <c r="AP25" s="373"/>
      <c r="AQ25" s="373"/>
      <c r="AR25" s="374"/>
      <c r="AS25" s="372" t="s">
        <v>178</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4142</v>
      </c>
      <c r="BO25" s="449"/>
      <c r="BP25" s="449"/>
      <c r="BQ25" s="449"/>
      <c r="BR25" s="449"/>
      <c r="BS25" s="449"/>
      <c r="BT25" s="449"/>
      <c r="BU25" s="450"/>
      <c r="BV25" s="448">
        <v>68416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5">
      <c r="A26" s="181"/>
      <c r="B26" s="398"/>
      <c r="C26" s="399"/>
      <c r="D26" s="400"/>
      <c r="E26" s="375" t="s">
        <v>180</v>
      </c>
      <c r="F26" s="376"/>
      <c r="G26" s="376"/>
      <c r="H26" s="376"/>
      <c r="I26" s="376"/>
      <c r="J26" s="376"/>
      <c r="K26" s="377"/>
      <c r="L26" s="372">
        <v>1</v>
      </c>
      <c r="M26" s="373"/>
      <c r="N26" s="373"/>
      <c r="O26" s="373"/>
      <c r="P26" s="374"/>
      <c r="Q26" s="372">
        <v>4800</v>
      </c>
      <c r="R26" s="373"/>
      <c r="S26" s="373"/>
      <c r="T26" s="373"/>
      <c r="U26" s="373"/>
      <c r="V26" s="374"/>
      <c r="W26" s="462"/>
      <c r="X26" s="399"/>
      <c r="Y26" s="400"/>
      <c r="Z26" s="375" t="s">
        <v>181</v>
      </c>
      <c r="AA26" s="430"/>
      <c r="AB26" s="430"/>
      <c r="AC26" s="430"/>
      <c r="AD26" s="430"/>
      <c r="AE26" s="430"/>
      <c r="AF26" s="430"/>
      <c r="AG26" s="431"/>
      <c r="AH26" s="372">
        <v>9</v>
      </c>
      <c r="AI26" s="373"/>
      <c r="AJ26" s="373"/>
      <c r="AK26" s="373"/>
      <c r="AL26" s="374"/>
      <c r="AM26" s="372">
        <v>23121</v>
      </c>
      <c r="AN26" s="373"/>
      <c r="AO26" s="373"/>
      <c r="AP26" s="373"/>
      <c r="AQ26" s="373"/>
      <c r="AR26" s="374"/>
      <c r="AS26" s="372">
        <v>2569</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178</v>
      </c>
      <c r="BO26" s="420"/>
      <c r="BP26" s="420"/>
      <c r="BQ26" s="420"/>
      <c r="BR26" s="420"/>
      <c r="BS26" s="420"/>
      <c r="BT26" s="420"/>
      <c r="BU26" s="421"/>
      <c r="BV26" s="419" t="s">
        <v>140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3">
      <c r="A27" s="181"/>
      <c r="B27" s="398"/>
      <c r="C27" s="399"/>
      <c r="D27" s="400"/>
      <c r="E27" s="375" t="s">
        <v>183</v>
      </c>
      <c r="F27" s="376"/>
      <c r="G27" s="376"/>
      <c r="H27" s="376"/>
      <c r="I27" s="376"/>
      <c r="J27" s="376"/>
      <c r="K27" s="377"/>
      <c r="L27" s="372">
        <v>1</v>
      </c>
      <c r="M27" s="373"/>
      <c r="N27" s="373"/>
      <c r="O27" s="373"/>
      <c r="P27" s="374"/>
      <c r="Q27" s="372">
        <v>2550</v>
      </c>
      <c r="R27" s="373"/>
      <c r="S27" s="373"/>
      <c r="T27" s="373"/>
      <c r="U27" s="373"/>
      <c r="V27" s="374"/>
      <c r="W27" s="462"/>
      <c r="X27" s="399"/>
      <c r="Y27" s="400"/>
      <c r="Z27" s="375" t="s">
        <v>184</v>
      </c>
      <c r="AA27" s="376"/>
      <c r="AB27" s="376"/>
      <c r="AC27" s="376"/>
      <c r="AD27" s="376"/>
      <c r="AE27" s="376"/>
      <c r="AF27" s="376"/>
      <c r="AG27" s="377"/>
      <c r="AH27" s="372" t="s">
        <v>178</v>
      </c>
      <c r="AI27" s="373"/>
      <c r="AJ27" s="373"/>
      <c r="AK27" s="373"/>
      <c r="AL27" s="374"/>
      <c r="AM27" s="372" t="s">
        <v>178</v>
      </c>
      <c r="AN27" s="373"/>
      <c r="AO27" s="373"/>
      <c r="AP27" s="373"/>
      <c r="AQ27" s="373"/>
      <c r="AR27" s="374"/>
      <c r="AS27" s="372" t="s">
        <v>140</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v>104113</v>
      </c>
      <c r="BO27" s="454"/>
      <c r="BP27" s="454"/>
      <c r="BQ27" s="454"/>
      <c r="BR27" s="454"/>
      <c r="BS27" s="454"/>
      <c r="BT27" s="454"/>
      <c r="BU27" s="455"/>
      <c r="BV27" s="453">
        <v>104048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5">
      <c r="A28" s="181"/>
      <c r="B28" s="398"/>
      <c r="C28" s="399"/>
      <c r="D28" s="400"/>
      <c r="E28" s="375" t="s">
        <v>186</v>
      </c>
      <c r="F28" s="376"/>
      <c r="G28" s="376"/>
      <c r="H28" s="376"/>
      <c r="I28" s="376"/>
      <c r="J28" s="376"/>
      <c r="K28" s="377"/>
      <c r="L28" s="372">
        <v>1</v>
      </c>
      <c r="M28" s="373"/>
      <c r="N28" s="373"/>
      <c r="O28" s="373"/>
      <c r="P28" s="374"/>
      <c r="Q28" s="372">
        <v>1880</v>
      </c>
      <c r="R28" s="373"/>
      <c r="S28" s="373"/>
      <c r="T28" s="373"/>
      <c r="U28" s="373"/>
      <c r="V28" s="374"/>
      <c r="W28" s="462"/>
      <c r="X28" s="399"/>
      <c r="Y28" s="400"/>
      <c r="Z28" s="375" t="s">
        <v>187</v>
      </c>
      <c r="AA28" s="376"/>
      <c r="AB28" s="376"/>
      <c r="AC28" s="376"/>
      <c r="AD28" s="376"/>
      <c r="AE28" s="376"/>
      <c r="AF28" s="376"/>
      <c r="AG28" s="377"/>
      <c r="AH28" s="372" t="s">
        <v>140</v>
      </c>
      <c r="AI28" s="373"/>
      <c r="AJ28" s="373"/>
      <c r="AK28" s="373"/>
      <c r="AL28" s="374"/>
      <c r="AM28" s="372" t="s">
        <v>140</v>
      </c>
      <c r="AN28" s="373"/>
      <c r="AO28" s="373"/>
      <c r="AP28" s="373"/>
      <c r="AQ28" s="373"/>
      <c r="AR28" s="374"/>
      <c r="AS28" s="372" t="s">
        <v>140</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669990</v>
      </c>
      <c r="BO28" s="449"/>
      <c r="BP28" s="449"/>
      <c r="BQ28" s="449"/>
      <c r="BR28" s="449"/>
      <c r="BS28" s="449"/>
      <c r="BT28" s="449"/>
      <c r="BU28" s="450"/>
      <c r="BV28" s="448">
        <v>669872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5">
      <c r="A29" s="181"/>
      <c r="B29" s="398"/>
      <c r="C29" s="399"/>
      <c r="D29" s="400"/>
      <c r="E29" s="375" t="s">
        <v>189</v>
      </c>
      <c r="F29" s="376"/>
      <c r="G29" s="376"/>
      <c r="H29" s="376"/>
      <c r="I29" s="376"/>
      <c r="J29" s="376"/>
      <c r="K29" s="377"/>
      <c r="L29" s="372">
        <v>8</v>
      </c>
      <c r="M29" s="373"/>
      <c r="N29" s="373"/>
      <c r="O29" s="373"/>
      <c r="P29" s="374"/>
      <c r="Q29" s="372">
        <v>1680</v>
      </c>
      <c r="R29" s="373"/>
      <c r="S29" s="373"/>
      <c r="T29" s="373"/>
      <c r="U29" s="373"/>
      <c r="V29" s="374"/>
      <c r="W29" s="463"/>
      <c r="X29" s="464"/>
      <c r="Y29" s="465"/>
      <c r="Z29" s="375" t="s">
        <v>190</v>
      </c>
      <c r="AA29" s="376"/>
      <c r="AB29" s="376"/>
      <c r="AC29" s="376"/>
      <c r="AD29" s="376"/>
      <c r="AE29" s="376"/>
      <c r="AF29" s="376"/>
      <c r="AG29" s="377"/>
      <c r="AH29" s="372">
        <v>97</v>
      </c>
      <c r="AI29" s="373"/>
      <c r="AJ29" s="373"/>
      <c r="AK29" s="373"/>
      <c r="AL29" s="374"/>
      <c r="AM29" s="372">
        <v>276838</v>
      </c>
      <c r="AN29" s="373"/>
      <c r="AO29" s="373"/>
      <c r="AP29" s="373"/>
      <c r="AQ29" s="373"/>
      <c r="AR29" s="374"/>
      <c r="AS29" s="372">
        <v>2854</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16419</v>
      </c>
      <c r="BO29" s="420"/>
      <c r="BP29" s="420"/>
      <c r="BQ29" s="420"/>
      <c r="BR29" s="420"/>
      <c r="BS29" s="420"/>
      <c r="BT29" s="420"/>
      <c r="BU29" s="421"/>
      <c r="BV29" s="419">
        <v>16419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3">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93.5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972320</v>
      </c>
      <c r="BO30" s="454"/>
      <c r="BP30" s="454"/>
      <c r="BQ30" s="454"/>
      <c r="BR30" s="454"/>
      <c r="BS30" s="454"/>
      <c r="BT30" s="454"/>
      <c r="BU30" s="455"/>
      <c r="BV30" s="453">
        <v>982176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199</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2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t="e">
        <f>IF(W34="","",MAX(C34:D43)+1)</f>
        <v>#VALUE!</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e">
        <f>IF(AO34="","",MAX(C34:D43,U34:V43)+1)</f>
        <v>#VALUE!</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81"/>
      <c r="BE34" s="367" t="e">
        <f>IF(BG34="","",MAX(C34:D43,U34:V43,AM34:AN43)+1)</f>
        <v>#VALUE!</v>
      </c>
      <c r="BF34" s="367"/>
      <c r="BG34" s="368" t="str">
        <f>IF('各会計、関係団体の財政状況及び健全化判断比率'!B34="","",'各会計、関係団体の財政状況及び健全化判断比率'!B34)</f>
        <v>村有温泉特別会計</v>
      </c>
      <c r="BH34" s="368"/>
      <c r="BI34" s="368"/>
      <c r="BJ34" s="368"/>
      <c r="BK34" s="368"/>
      <c r="BL34" s="368"/>
      <c r="BM34" s="368"/>
      <c r="BN34" s="368"/>
      <c r="BO34" s="368"/>
      <c r="BP34" s="368"/>
      <c r="BQ34" s="368"/>
      <c r="BR34" s="368"/>
      <c r="BS34" s="368"/>
      <c r="BT34" s="368"/>
      <c r="BU34" s="368"/>
      <c r="BV34" s="181"/>
      <c r="BW34" s="367" t="e">
        <f>IF(BY34="","",MAX(C34:D43,U34:V43,AM34:AN43,BE34:BF43)+1)</f>
        <v>#VALUE!</v>
      </c>
      <c r="BX34" s="367"/>
      <c r="BY34" s="368" t="str">
        <f>IF('各会計、関係団体の財政状況及び健全化判断比率'!B68="","",'各会計、関係団体の財政状況及び健全化判断比率'!B68)</f>
        <v>新潟県総合事務組合【一般会計】</v>
      </c>
      <c r="BZ34" s="368"/>
      <c r="CA34" s="368"/>
      <c r="CB34" s="368"/>
      <c r="CC34" s="368"/>
      <c r="CD34" s="368"/>
      <c r="CE34" s="368"/>
      <c r="CF34" s="368"/>
      <c r="CG34" s="368"/>
      <c r="CH34" s="368"/>
      <c r="CI34" s="368"/>
      <c r="CJ34" s="368"/>
      <c r="CK34" s="368"/>
      <c r="CL34" s="368"/>
      <c r="CM34" s="368"/>
      <c r="CN34" s="181"/>
      <c r="CO34" s="367" t="e">
        <f>IF(CQ34="","",MAX(C34:D43,U34:V43,AM34:AN43,BE34:BF43,BW34:BX43)+1)</f>
        <v>#VALUE!</v>
      </c>
      <c r="CP34" s="367"/>
      <c r="CQ34" s="368" t="str">
        <f>IF('各会計、関係団体の財政状況及び健全化判断比率'!BS7="","",'各会計、関係団体の財政状況及び健全化判断比率'!BS7)</f>
        <v>関川村自然環境管理公社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t="e">
        <f>IF(W35="","",U34+1)</f>
        <v>#VALUE!</v>
      </c>
      <c r="V35" s="367"/>
      <c r="W35" s="368" t="str">
        <f>IF('各会計、関係団体の財政状況及び健全化判断比率'!B29="","",'各会計、関係団体の財政状況及び健全化判断比率'!B29)</f>
        <v>国民健康保険関川診療所特別会計</v>
      </c>
      <c r="X35" s="368"/>
      <c r="Y35" s="368"/>
      <c r="Z35" s="368"/>
      <c r="AA35" s="368"/>
      <c r="AB35" s="368"/>
      <c r="AC35" s="368"/>
      <c r="AD35" s="368"/>
      <c r="AE35" s="368"/>
      <c r="AF35" s="368"/>
      <c r="AG35" s="368"/>
      <c r="AH35" s="368"/>
      <c r="AI35" s="368"/>
      <c r="AJ35" s="368"/>
      <c r="AK35" s="368"/>
      <c r="AL35" s="181"/>
      <c r="AM35" s="367" t="e">
        <f t="shared" ref="AM35:AM43" si="0">IF(AO35="","",AM34+1)</f>
        <v>#VALUE!</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81"/>
      <c r="BE35" s="367" t="e">
        <f t="shared" ref="BE35:BE43" si="1">IF(BG35="","",BE34+1)</f>
        <v>#VALUE!</v>
      </c>
      <c r="BF35" s="367"/>
      <c r="BG35" s="368" t="str">
        <f>IF('各会計、関係団体の財政状況及び健全化判断比率'!B35="","",'各会計、関係団体の財政状況及び健全化判断比率'!B35)</f>
        <v>宅地等造成特別会計</v>
      </c>
      <c r="BH35" s="368"/>
      <c r="BI35" s="368"/>
      <c r="BJ35" s="368"/>
      <c r="BK35" s="368"/>
      <c r="BL35" s="368"/>
      <c r="BM35" s="368"/>
      <c r="BN35" s="368"/>
      <c r="BO35" s="368"/>
      <c r="BP35" s="368"/>
      <c r="BQ35" s="368"/>
      <c r="BR35" s="368"/>
      <c r="BS35" s="368"/>
      <c r="BT35" s="368"/>
      <c r="BU35" s="368"/>
      <c r="BV35" s="181"/>
      <c r="BW35" s="367" t="e">
        <f t="shared" ref="BW35:BW43" si="2">IF(BY35="","",BW34+1)</f>
        <v>#VALUE!</v>
      </c>
      <c r="BX35" s="367"/>
      <c r="BY35" s="368" t="str">
        <f>IF('各会計、関係団体の財政状況及び健全化判断比率'!B69="","",'各会計、関係団体の財政状況及び健全化判断比率'!B69)</f>
        <v>新潟県総合事務組合【職員退職手当支給事業特別会計】</v>
      </c>
      <c r="BZ35" s="368"/>
      <c r="CA35" s="368"/>
      <c r="CB35" s="368"/>
      <c r="CC35" s="368"/>
      <c r="CD35" s="368"/>
      <c r="CE35" s="368"/>
      <c r="CF35" s="368"/>
      <c r="CG35" s="368"/>
      <c r="CH35" s="368"/>
      <c r="CI35" s="368"/>
      <c r="CJ35" s="368"/>
      <c r="CK35" s="368"/>
      <c r="CL35" s="368"/>
      <c r="CM35" s="368"/>
      <c r="CN35" s="181"/>
      <c r="CO35" s="367" t="e">
        <f t="shared" ref="CO35:CO43" si="3">IF(CQ35="","",CO34+1)</f>
        <v>#VALUE!</v>
      </c>
      <c r="CP35" s="367"/>
      <c r="CQ35" s="368" t="str">
        <f>IF('各会計、関係団体の財政状況及び健全化判断比率'!BS8="","",'各会計、関係団体の財政状況及び健全化判断比率'!BS8)</f>
        <v>パワープラント関川</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e">
        <f t="shared" ref="U36:U43" si="4">IF(W36="","",U35+1)</f>
        <v>#VALUE!</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e">
        <f t="shared" si="2"/>
        <v>#VALUE!</v>
      </c>
      <c r="BX36" s="367"/>
      <c r="BY36" s="368" t="str">
        <f>IF('各会計、関係団体の財政状況及び健全化判断比率'!B70="","",'各会計、関係団体の財政状況及び健全化判断比率'!B70)</f>
        <v>新潟県総合事務組合【消防団等公務災害補償等事業特別会計】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5">
      <c r="A37" s="181"/>
      <c r="B37" s="205"/>
      <c r="C37" s="367" t="e">
        <f>IF(E37="","",C36+1)</f>
        <v>#VALUE!</v>
      </c>
      <c r="D37" s="367"/>
      <c r="E37" s="368" t="str">
        <f>IF('各会計、関係団体の財政状況及び健全化判断比率'!B10="","",'各会計、関係団体の財政状況及び健全化判断比率'!B10)</f>
        <v xml:space="preserve">  </v>
      </c>
      <c r="F37" s="368"/>
      <c r="G37" s="368"/>
      <c r="H37" s="368"/>
      <c r="I37" s="368"/>
      <c r="J37" s="368"/>
      <c r="K37" s="368"/>
      <c r="L37" s="368"/>
      <c r="M37" s="368"/>
      <c r="N37" s="368"/>
      <c r="O37" s="368"/>
      <c r="P37" s="368"/>
      <c r="Q37" s="368"/>
      <c r="R37" s="368"/>
      <c r="S37" s="368"/>
      <c r="T37" s="181"/>
      <c r="U37" s="367" t="e">
        <f t="shared" si="4"/>
        <v>#VALUE!</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e">
        <f t="shared" si="2"/>
        <v>#VALUE!</v>
      </c>
      <c r="BX37" s="367"/>
      <c r="BY37" s="368" t="str">
        <f>IF('各会計、関係団体の財政状況及び健全化判断比率'!B71="","",'各会計、関係団体の財政状況及び健全化判断比率'!B71)</f>
        <v>新潟県総合事務組合【非常勤職員公務災害補償等特別会計】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e">
        <f t="shared" si="2"/>
        <v>#VALUE!</v>
      </c>
      <c r="BX38" s="367"/>
      <c r="BY38" s="368" t="str">
        <f>IF('各会計、関係団体の財政状況及び健全化判断比率'!B72="","",'各会計、関係団体の財政状況及び健全化判断比率'!B72)</f>
        <v>新潟県総合事務組合【交通災害共済事業特別会計】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e">
        <f t="shared" si="2"/>
        <v>#VALUE!</v>
      </c>
      <c r="BX39" s="367"/>
      <c r="BY39" s="368" t="str">
        <f>IF('各会計、関係団体の財政状況及び健全化判断比率'!B73="","",'各会計、関係団体の財政状況及び健全化判断比率'!B73)</f>
        <v>新潟県総合事務組合【消防賞じゅつ等支給事業特別会計】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e">
        <f t="shared" si="2"/>
        <v>#VALUE!</v>
      </c>
      <c r="BX40" s="367"/>
      <c r="BY40" s="368" t="str">
        <f>IF('各会計、関係団体の財政状況及び健全化判断比率'!B74="","",'各会計、関係団体の財政状況及び健全化判断比率'!B74)</f>
        <v>下越福祉行政組合【一般会計】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e">
        <f t="shared" si="2"/>
        <v>#VALUE!</v>
      </c>
      <c r="BX41" s="367"/>
      <c r="BY41" s="368" t="str">
        <f>IF('各会計、関係団体の財政状況及び健全化判断比率'!B75="","",'各会計、関係団体の財政状況及び健全化判断比率'!B75)</f>
        <v>新潟県後期高齢者医療広域連合【一般会計】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e">
        <f t="shared" si="2"/>
        <v>#VALUE!</v>
      </c>
      <c r="BX42" s="367"/>
      <c r="BY42" s="368" t="str">
        <f>IF('各会計、関係団体の財政状況及び健全化判断比率'!B76="","",'各会計、関係団体の財政状況及び健全化判断比率'!B76)</f>
        <v>新潟県後期高齢者医療広域連合【後期高齢者医療特別会計】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5"/>
    <row r="55" spans="5:113" x14ac:dyDescent="0.25"/>
    <row r="56" spans="5:113" x14ac:dyDescent="0.25"/>
  </sheetData>
  <sheetProtection algorithmName="SHA-512" hashValue="E2KQodthhDYzxPOQysonANTqAKmG25IiXAzhKWxqX9AyvffJJjTe4bh/I17hRVwB4Scpz2/yWf60uCQqmpld6g==" saltValue="B2Q8Fzfl4EYhB4x6OQZ0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5">
      <c r="A34" s="22"/>
      <c r="B34" s="31"/>
      <c r="C34" s="1151" t="s">
        <v>565</v>
      </c>
      <c r="D34" s="1151"/>
      <c r="E34" s="1152"/>
      <c r="F34" s="32">
        <v>4.5199999999999996</v>
      </c>
      <c r="G34" s="33">
        <v>4.42</v>
      </c>
      <c r="H34" s="33">
        <v>5.14</v>
      </c>
      <c r="I34" s="33">
        <v>5.49</v>
      </c>
      <c r="J34" s="34">
        <v>5.56</v>
      </c>
      <c r="K34" s="22"/>
      <c r="L34" s="22"/>
      <c r="M34" s="22"/>
      <c r="N34" s="22"/>
      <c r="O34" s="22"/>
      <c r="P34" s="22"/>
    </row>
    <row r="35" spans="1:16" ht="39" customHeight="1" x14ac:dyDescent="0.25">
      <c r="A35" s="22"/>
      <c r="B35" s="35"/>
      <c r="C35" s="1145" t="s">
        <v>566</v>
      </c>
      <c r="D35" s="1146"/>
      <c r="E35" s="1147"/>
      <c r="F35" s="36" t="s">
        <v>515</v>
      </c>
      <c r="G35" s="37" t="s">
        <v>515</v>
      </c>
      <c r="H35" s="37">
        <v>4.91</v>
      </c>
      <c r="I35" s="37">
        <v>4.1900000000000004</v>
      </c>
      <c r="J35" s="38">
        <v>4.3</v>
      </c>
      <c r="K35" s="22"/>
      <c r="L35" s="22"/>
      <c r="M35" s="22"/>
      <c r="N35" s="22"/>
      <c r="O35" s="22"/>
      <c r="P35" s="22"/>
    </row>
    <row r="36" spans="1:16" ht="39" customHeight="1" x14ac:dyDescent="0.25">
      <c r="A36" s="22"/>
      <c r="B36" s="35"/>
      <c r="C36" s="1145" t="s">
        <v>567</v>
      </c>
      <c r="D36" s="1146"/>
      <c r="E36" s="1147"/>
      <c r="F36" s="36" t="s">
        <v>515</v>
      </c>
      <c r="G36" s="37" t="s">
        <v>515</v>
      </c>
      <c r="H36" s="37">
        <v>1.82</v>
      </c>
      <c r="I36" s="37">
        <v>2.52</v>
      </c>
      <c r="J36" s="38">
        <v>3.89</v>
      </c>
      <c r="K36" s="22"/>
      <c r="L36" s="22"/>
      <c r="M36" s="22"/>
      <c r="N36" s="22"/>
      <c r="O36" s="22"/>
      <c r="P36" s="22"/>
    </row>
    <row r="37" spans="1:16" ht="39" customHeight="1" x14ac:dyDescent="0.25">
      <c r="A37" s="22"/>
      <c r="B37" s="35"/>
      <c r="C37" s="1145" t="s">
        <v>568</v>
      </c>
      <c r="D37" s="1146"/>
      <c r="E37" s="1147"/>
      <c r="F37" s="36">
        <v>2.0099999999999998</v>
      </c>
      <c r="G37" s="37">
        <v>1.36</v>
      </c>
      <c r="H37" s="37">
        <v>1.84</v>
      </c>
      <c r="I37" s="37">
        <v>2.06</v>
      </c>
      <c r="J37" s="38">
        <v>2.27</v>
      </c>
      <c r="K37" s="22"/>
      <c r="L37" s="22"/>
      <c r="M37" s="22"/>
      <c r="N37" s="22"/>
      <c r="O37" s="22"/>
      <c r="P37" s="22"/>
    </row>
    <row r="38" spans="1:16" ht="39" customHeight="1" x14ac:dyDescent="0.25">
      <c r="A38" s="22"/>
      <c r="B38" s="35"/>
      <c r="C38" s="1145" t="s">
        <v>569</v>
      </c>
      <c r="D38" s="1146"/>
      <c r="E38" s="1147"/>
      <c r="F38" s="36">
        <v>0.03</v>
      </c>
      <c r="G38" s="37">
        <v>0.2</v>
      </c>
      <c r="H38" s="37">
        <v>0.3</v>
      </c>
      <c r="I38" s="37">
        <v>0.44</v>
      </c>
      <c r="J38" s="38">
        <v>0.49</v>
      </c>
      <c r="K38" s="22"/>
      <c r="L38" s="22"/>
      <c r="M38" s="22"/>
      <c r="N38" s="22"/>
      <c r="O38" s="22"/>
      <c r="P38" s="22"/>
    </row>
    <row r="39" spans="1:16" ht="39" customHeight="1" x14ac:dyDescent="0.25">
      <c r="A39" s="22"/>
      <c r="B39" s="35"/>
      <c r="C39" s="1145" t="s">
        <v>570</v>
      </c>
      <c r="D39" s="1146"/>
      <c r="E39" s="1147"/>
      <c r="F39" s="36">
        <v>0.62</v>
      </c>
      <c r="G39" s="37">
        <v>0.73</v>
      </c>
      <c r="H39" s="37">
        <v>0.9</v>
      </c>
      <c r="I39" s="37">
        <v>0.18</v>
      </c>
      <c r="J39" s="38">
        <v>0.22</v>
      </c>
      <c r="K39" s="22"/>
      <c r="L39" s="22"/>
      <c r="M39" s="22"/>
      <c r="N39" s="22"/>
      <c r="O39" s="22"/>
      <c r="P39" s="22"/>
    </row>
    <row r="40" spans="1:16" ht="39" customHeight="1" x14ac:dyDescent="0.25">
      <c r="A40" s="22"/>
      <c r="B40" s="35"/>
      <c r="C40" s="1145" t="s">
        <v>571</v>
      </c>
      <c r="D40" s="1146"/>
      <c r="E40" s="1147"/>
      <c r="F40" s="36">
        <v>0.06</v>
      </c>
      <c r="G40" s="37">
        <v>0.06</v>
      </c>
      <c r="H40" s="37">
        <v>0.06</v>
      </c>
      <c r="I40" s="37">
        <v>0.05</v>
      </c>
      <c r="J40" s="38">
        <v>0.05</v>
      </c>
      <c r="K40" s="22"/>
      <c r="L40" s="22"/>
      <c r="M40" s="22"/>
      <c r="N40" s="22"/>
      <c r="O40" s="22"/>
      <c r="P40" s="22"/>
    </row>
    <row r="41" spans="1:16" ht="39" customHeight="1" x14ac:dyDescent="0.25">
      <c r="A41" s="22"/>
      <c r="B41" s="35"/>
      <c r="C41" s="1145" t="s">
        <v>572</v>
      </c>
      <c r="D41" s="1146"/>
      <c r="E41" s="1147"/>
      <c r="F41" s="36">
        <v>0.02</v>
      </c>
      <c r="G41" s="37">
        <v>0.03</v>
      </c>
      <c r="H41" s="37">
        <v>0.06</v>
      </c>
      <c r="I41" s="37">
        <v>0.06</v>
      </c>
      <c r="J41" s="38">
        <v>0.04</v>
      </c>
      <c r="K41" s="22"/>
      <c r="L41" s="22"/>
      <c r="M41" s="22"/>
      <c r="N41" s="22"/>
      <c r="O41" s="22"/>
      <c r="P41" s="22"/>
    </row>
    <row r="42" spans="1:16" ht="39" customHeight="1" x14ac:dyDescent="0.25">
      <c r="A42" s="22"/>
      <c r="B42" s="39"/>
      <c r="C42" s="1145" t="s">
        <v>573</v>
      </c>
      <c r="D42" s="1146"/>
      <c r="E42" s="1147"/>
      <c r="F42" s="36" t="s">
        <v>515</v>
      </c>
      <c r="G42" s="37" t="s">
        <v>515</v>
      </c>
      <c r="H42" s="37" t="s">
        <v>515</v>
      </c>
      <c r="I42" s="37" t="s">
        <v>515</v>
      </c>
      <c r="J42" s="38" t="s">
        <v>515</v>
      </c>
      <c r="K42" s="22"/>
      <c r="L42" s="22"/>
      <c r="M42" s="22"/>
      <c r="N42" s="22"/>
      <c r="O42" s="22"/>
      <c r="P42" s="22"/>
    </row>
    <row r="43" spans="1:16" ht="39" customHeight="1" thickBot="1" x14ac:dyDescent="0.3">
      <c r="A43" s="22"/>
      <c r="B43" s="40"/>
      <c r="C43" s="1148" t="s">
        <v>574</v>
      </c>
      <c r="D43" s="1149"/>
      <c r="E43" s="1150"/>
      <c r="F43" s="41">
        <v>5.94</v>
      </c>
      <c r="G43" s="42">
        <v>6.51</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row r="46" spans="1:16" ht="13.5" hidden="1" customHeight="1" x14ac:dyDescent="0.25"/>
    <row r="47" spans="1:16" ht="13.5" hidden="1" customHeight="1" x14ac:dyDescent="0.25"/>
    <row r="48" spans="1:16" ht="13.5" hidden="1" customHeight="1" x14ac:dyDescent="0.25"/>
    <row r="49" ht="13.5" hidden="1" customHeight="1" x14ac:dyDescent="0.25"/>
  </sheetData>
  <sheetProtection algorithmName="SHA-512" hashValue="o2MCCbBHrgsGMAnXkZ03IgNha7b60ZgCTNXWKYg+HAMjCFVvd2aGiou8jTWFw15S/n3uGAMej+61CyuTlYB2+w==" saltValue="LPqotZgg39nMaXpx4oS+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5">
      <c r="A45" s="48"/>
      <c r="B45" s="1176" t="s">
        <v>11</v>
      </c>
      <c r="C45" s="1177"/>
      <c r="D45" s="58"/>
      <c r="E45" s="1182" t="s">
        <v>12</v>
      </c>
      <c r="F45" s="1182"/>
      <c r="G45" s="1182"/>
      <c r="H45" s="1182"/>
      <c r="I45" s="1182"/>
      <c r="J45" s="1183"/>
      <c r="K45" s="59">
        <v>547</v>
      </c>
      <c r="L45" s="60">
        <v>563</v>
      </c>
      <c r="M45" s="60">
        <v>591</v>
      </c>
      <c r="N45" s="60">
        <v>642</v>
      </c>
      <c r="O45" s="61">
        <v>606</v>
      </c>
      <c r="P45" s="48"/>
      <c r="Q45" s="48"/>
      <c r="R45" s="48"/>
      <c r="S45" s="48"/>
      <c r="T45" s="48"/>
      <c r="U45" s="48"/>
    </row>
    <row r="46" spans="1:21" ht="30.75" customHeight="1" x14ac:dyDescent="0.25">
      <c r="A46" s="48"/>
      <c r="B46" s="1178"/>
      <c r="C46" s="1179"/>
      <c r="D46" s="62"/>
      <c r="E46" s="1155" t="s">
        <v>13</v>
      </c>
      <c r="F46" s="1155"/>
      <c r="G46" s="1155"/>
      <c r="H46" s="1155"/>
      <c r="I46" s="1155"/>
      <c r="J46" s="1156"/>
      <c r="K46" s="63" t="s">
        <v>515</v>
      </c>
      <c r="L46" s="64" t="s">
        <v>515</v>
      </c>
      <c r="M46" s="64" t="s">
        <v>515</v>
      </c>
      <c r="N46" s="64" t="s">
        <v>515</v>
      </c>
      <c r="O46" s="65" t="s">
        <v>515</v>
      </c>
      <c r="P46" s="48"/>
      <c r="Q46" s="48"/>
      <c r="R46" s="48"/>
      <c r="S46" s="48"/>
      <c r="T46" s="48"/>
      <c r="U46" s="48"/>
    </row>
    <row r="47" spans="1:21" ht="30.75" customHeight="1" x14ac:dyDescent="0.25">
      <c r="A47" s="48"/>
      <c r="B47" s="1178"/>
      <c r="C47" s="1179"/>
      <c r="D47" s="62"/>
      <c r="E47" s="1155" t="s">
        <v>14</v>
      </c>
      <c r="F47" s="1155"/>
      <c r="G47" s="1155"/>
      <c r="H47" s="1155"/>
      <c r="I47" s="1155"/>
      <c r="J47" s="1156"/>
      <c r="K47" s="63" t="s">
        <v>515</v>
      </c>
      <c r="L47" s="64" t="s">
        <v>515</v>
      </c>
      <c r="M47" s="64" t="s">
        <v>515</v>
      </c>
      <c r="N47" s="64" t="s">
        <v>515</v>
      </c>
      <c r="O47" s="65" t="s">
        <v>515</v>
      </c>
      <c r="P47" s="48"/>
      <c r="Q47" s="48"/>
      <c r="R47" s="48"/>
      <c r="S47" s="48"/>
      <c r="T47" s="48"/>
      <c r="U47" s="48"/>
    </row>
    <row r="48" spans="1:21" ht="30.75" customHeight="1" x14ac:dyDescent="0.25">
      <c r="A48" s="48"/>
      <c r="B48" s="1178"/>
      <c r="C48" s="1179"/>
      <c r="D48" s="62"/>
      <c r="E48" s="1155" t="s">
        <v>15</v>
      </c>
      <c r="F48" s="1155"/>
      <c r="G48" s="1155"/>
      <c r="H48" s="1155"/>
      <c r="I48" s="1155"/>
      <c r="J48" s="1156"/>
      <c r="K48" s="63">
        <v>298</v>
      </c>
      <c r="L48" s="64">
        <v>291</v>
      </c>
      <c r="M48" s="64">
        <v>314</v>
      </c>
      <c r="N48" s="64">
        <v>326</v>
      </c>
      <c r="O48" s="65">
        <v>350</v>
      </c>
      <c r="P48" s="48"/>
      <c r="Q48" s="48"/>
      <c r="R48" s="48"/>
      <c r="S48" s="48"/>
      <c r="T48" s="48"/>
      <c r="U48" s="48"/>
    </row>
    <row r="49" spans="1:21" ht="30.75" customHeight="1" x14ac:dyDescent="0.25">
      <c r="A49" s="48"/>
      <c r="B49" s="1178"/>
      <c r="C49" s="1179"/>
      <c r="D49" s="62"/>
      <c r="E49" s="1155" t="s">
        <v>16</v>
      </c>
      <c r="F49" s="1155"/>
      <c r="G49" s="1155"/>
      <c r="H49" s="1155"/>
      <c r="I49" s="1155"/>
      <c r="J49" s="1156"/>
      <c r="K49" s="63">
        <v>43</v>
      </c>
      <c r="L49" s="64">
        <v>40</v>
      </c>
      <c r="M49" s="64">
        <v>40</v>
      </c>
      <c r="N49" s="64">
        <v>43</v>
      </c>
      <c r="O49" s="65">
        <v>46</v>
      </c>
      <c r="P49" s="48"/>
      <c r="Q49" s="48"/>
      <c r="R49" s="48"/>
      <c r="S49" s="48"/>
      <c r="T49" s="48"/>
      <c r="U49" s="48"/>
    </row>
    <row r="50" spans="1:21" ht="30.75" customHeight="1" x14ac:dyDescent="0.25">
      <c r="A50" s="48"/>
      <c r="B50" s="1178"/>
      <c r="C50" s="1179"/>
      <c r="D50" s="62"/>
      <c r="E50" s="1155" t="s">
        <v>17</v>
      </c>
      <c r="F50" s="1155"/>
      <c r="G50" s="1155"/>
      <c r="H50" s="1155"/>
      <c r="I50" s="1155"/>
      <c r="J50" s="1156"/>
      <c r="K50" s="63">
        <v>3</v>
      </c>
      <c r="L50" s="64">
        <v>0</v>
      </c>
      <c r="M50" s="64">
        <v>0</v>
      </c>
      <c r="N50" s="64">
        <v>0</v>
      </c>
      <c r="O50" s="65">
        <v>0</v>
      </c>
      <c r="P50" s="48"/>
      <c r="Q50" s="48"/>
      <c r="R50" s="48"/>
      <c r="S50" s="48"/>
      <c r="T50" s="48"/>
      <c r="U50" s="48"/>
    </row>
    <row r="51" spans="1:21" ht="30.75" customHeight="1" x14ac:dyDescent="0.25">
      <c r="A51" s="48"/>
      <c r="B51" s="1180"/>
      <c r="C51" s="1181"/>
      <c r="D51" s="66"/>
      <c r="E51" s="1155" t="s">
        <v>18</v>
      </c>
      <c r="F51" s="1155"/>
      <c r="G51" s="1155"/>
      <c r="H51" s="1155"/>
      <c r="I51" s="1155"/>
      <c r="J51" s="1156"/>
      <c r="K51" s="63" t="s">
        <v>515</v>
      </c>
      <c r="L51" s="64" t="s">
        <v>515</v>
      </c>
      <c r="M51" s="64" t="s">
        <v>515</v>
      </c>
      <c r="N51" s="64" t="s">
        <v>515</v>
      </c>
      <c r="O51" s="65" t="s">
        <v>515</v>
      </c>
      <c r="P51" s="48"/>
      <c r="Q51" s="48"/>
      <c r="R51" s="48"/>
      <c r="S51" s="48"/>
      <c r="T51" s="48"/>
      <c r="U51" s="48"/>
    </row>
    <row r="52" spans="1:21" ht="30.75" customHeight="1" x14ac:dyDescent="0.25">
      <c r="A52" s="48"/>
      <c r="B52" s="1153" t="s">
        <v>19</v>
      </c>
      <c r="C52" s="1154"/>
      <c r="D52" s="66"/>
      <c r="E52" s="1155" t="s">
        <v>20</v>
      </c>
      <c r="F52" s="1155"/>
      <c r="G52" s="1155"/>
      <c r="H52" s="1155"/>
      <c r="I52" s="1155"/>
      <c r="J52" s="1156"/>
      <c r="K52" s="63">
        <v>633</v>
      </c>
      <c r="L52" s="64">
        <v>638</v>
      </c>
      <c r="M52" s="64">
        <v>643</v>
      </c>
      <c r="N52" s="64">
        <v>666</v>
      </c>
      <c r="O52" s="65">
        <v>625</v>
      </c>
      <c r="P52" s="48"/>
      <c r="Q52" s="48"/>
      <c r="R52" s="48"/>
      <c r="S52" s="48"/>
      <c r="T52" s="48"/>
      <c r="U52" s="48"/>
    </row>
    <row r="53" spans="1:21" ht="30.75" customHeight="1" thickBot="1" x14ac:dyDescent="0.3">
      <c r="A53" s="48"/>
      <c r="B53" s="1157" t="s">
        <v>21</v>
      </c>
      <c r="C53" s="1158"/>
      <c r="D53" s="67"/>
      <c r="E53" s="1159" t="s">
        <v>22</v>
      </c>
      <c r="F53" s="1159"/>
      <c r="G53" s="1159"/>
      <c r="H53" s="1159"/>
      <c r="I53" s="1159"/>
      <c r="J53" s="1160"/>
      <c r="K53" s="68">
        <v>258</v>
      </c>
      <c r="L53" s="69">
        <v>256</v>
      </c>
      <c r="M53" s="69">
        <v>302</v>
      </c>
      <c r="N53" s="69">
        <v>345</v>
      </c>
      <c r="O53" s="70">
        <v>377</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35">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5">
      <c r="B58" s="1161" t="s">
        <v>26</v>
      </c>
      <c r="C58" s="1162"/>
      <c r="D58" s="1167" t="s">
        <v>27</v>
      </c>
      <c r="E58" s="1168"/>
      <c r="F58" s="1168"/>
      <c r="G58" s="1168"/>
      <c r="H58" s="1168"/>
      <c r="I58" s="1168"/>
      <c r="J58" s="1169"/>
      <c r="K58" s="83"/>
      <c r="L58" s="84"/>
      <c r="M58" s="84"/>
      <c r="N58" s="84"/>
      <c r="O58" s="85"/>
    </row>
    <row r="59" spans="1:21" ht="31.5" customHeight="1" x14ac:dyDescent="0.25">
      <c r="B59" s="1163"/>
      <c r="C59" s="1164"/>
      <c r="D59" s="1170" t="s">
        <v>28</v>
      </c>
      <c r="E59" s="1171"/>
      <c r="F59" s="1171"/>
      <c r="G59" s="1171"/>
      <c r="H59" s="1171"/>
      <c r="I59" s="1171"/>
      <c r="J59" s="1172"/>
      <c r="K59" s="86"/>
      <c r="L59" s="87"/>
      <c r="M59" s="87"/>
      <c r="N59" s="87"/>
      <c r="O59" s="88"/>
    </row>
    <row r="60" spans="1:21" ht="31.5" customHeight="1" thickBot="1" x14ac:dyDescent="0.3">
      <c r="B60" s="1165"/>
      <c r="C60" s="1166"/>
      <c r="D60" s="1173" t="s">
        <v>29</v>
      </c>
      <c r="E60" s="1174"/>
      <c r="F60" s="1174"/>
      <c r="G60" s="1174"/>
      <c r="H60" s="1174"/>
      <c r="I60" s="1174"/>
      <c r="J60" s="1175"/>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yQpIuk8x1j3/rq28jkY9BUCechzdgRAulB9tK82Oh3JgWlgCgqXUok4w1lrGn/EPR4uNZUGg12eR1uLqYgEnA==" saltValue="9N8baJxKs/vXYjm7bhC4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557</v>
      </c>
      <c r="J40" s="103" t="s">
        <v>558</v>
      </c>
      <c r="K40" s="103" t="s">
        <v>559</v>
      </c>
      <c r="L40" s="103" t="s">
        <v>560</v>
      </c>
      <c r="M40" s="104" t="s">
        <v>561</v>
      </c>
    </row>
    <row r="41" spans="2:13" ht="27.75" customHeight="1" x14ac:dyDescent="0.25">
      <c r="B41" s="1196" t="s">
        <v>32</v>
      </c>
      <c r="C41" s="1197"/>
      <c r="D41" s="105"/>
      <c r="E41" s="1198" t="s">
        <v>33</v>
      </c>
      <c r="F41" s="1198"/>
      <c r="G41" s="1198"/>
      <c r="H41" s="1199"/>
      <c r="I41" s="355">
        <v>5311</v>
      </c>
      <c r="J41" s="356">
        <v>5225</v>
      </c>
      <c r="K41" s="356">
        <v>5104</v>
      </c>
      <c r="L41" s="356">
        <v>4887</v>
      </c>
      <c r="M41" s="357">
        <v>4949</v>
      </c>
    </row>
    <row r="42" spans="2:13" ht="27.75" customHeight="1" x14ac:dyDescent="0.25">
      <c r="B42" s="1186"/>
      <c r="C42" s="1187"/>
      <c r="D42" s="106"/>
      <c r="E42" s="1190" t="s">
        <v>34</v>
      </c>
      <c r="F42" s="1190"/>
      <c r="G42" s="1190"/>
      <c r="H42" s="1191"/>
      <c r="I42" s="358">
        <v>336</v>
      </c>
      <c r="J42" s="359">
        <v>204</v>
      </c>
      <c r="K42" s="359">
        <v>95</v>
      </c>
      <c r="L42" s="359">
        <v>71</v>
      </c>
      <c r="M42" s="360">
        <v>53</v>
      </c>
    </row>
    <row r="43" spans="2:13" ht="27.75" customHeight="1" x14ac:dyDescent="0.25">
      <c r="B43" s="1186"/>
      <c r="C43" s="1187"/>
      <c r="D43" s="106"/>
      <c r="E43" s="1190" t="s">
        <v>35</v>
      </c>
      <c r="F43" s="1190"/>
      <c r="G43" s="1190"/>
      <c r="H43" s="1191"/>
      <c r="I43" s="358">
        <v>2730</v>
      </c>
      <c r="J43" s="359">
        <v>2757</v>
      </c>
      <c r="K43" s="359">
        <v>2710</v>
      </c>
      <c r="L43" s="359">
        <v>2631</v>
      </c>
      <c r="M43" s="360">
        <v>2595</v>
      </c>
    </row>
    <row r="44" spans="2:13" ht="27.75" customHeight="1" x14ac:dyDescent="0.25">
      <c r="B44" s="1186"/>
      <c r="C44" s="1187"/>
      <c r="D44" s="106"/>
      <c r="E44" s="1190" t="s">
        <v>36</v>
      </c>
      <c r="F44" s="1190"/>
      <c r="G44" s="1190"/>
      <c r="H44" s="1191"/>
      <c r="I44" s="358">
        <v>74</v>
      </c>
      <c r="J44" s="359">
        <v>80</v>
      </c>
      <c r="K44" s="359">
        <v>84</v>
      </c>
      <c r="L44" s="359">
        <v>81</v>
      </c>
      <c r="M44" s="360">
        <v>74</v>
      </c>
    </row>
    <row r="45" spans="2:13" ht="27.75" customHeight="1" x14ac:dyDescent="0.25">
      <c r="B45" s="1186"/>
      <c r="C45" s="1187"/>
      <c r="D45" s="106"/>
      <c r="E45" s="1190" t="s">
        <v>37</v>
      </c>
      <c r="F45" s="1190"/>
      <c r="G45" s="1190"/>
      <c r="H45" s="1191"/>
      <c r="I45" s="358">
        <v>944</v>
      </c>
      <c r="J45" s="359">
        <v>907</v>
      </c>
      <c r="K45" s="359">
        <v>894</v>
      </c>
      <c r="L45" s="359">
        <v>911</v>
      </c>
      <c r="M45" s="360">
        <v>850</v>
      </c>
    </row>
    <row r="46" spans="2:13" ht="27.75" customHeight="1" x14ac:dyDescent="0.25">
      <c r="B46" s="1186"/>
      <c r="C46" s="1187"/>
      <c r="D46" s="107"/>
      <c r="E46" s="1190" t="s">
        <v>38</v>
      </c>
      <c r="F46" s="1190"/>
      <c r="G46" s="1190"/>
      <c r="H46" s="1191"/>
      <c r="I46" s="358" t="s">
        <v>515</v>
      </c>
      <c r="J46" s="359" t="s">
        <v>515</v>
      </c>
      <c r="K46" s="359" t="s">
        <v>515</v>
      </c>
      <c r="L46" s="359" t="s">
        <v>515</v>
      </c>
      <c r="M46" s="360" t="s">
        <v>515</v>
      </c>
    </row>
    <row r="47" spans="2:13" ht="27.75" customHeight="1" x14ac:dyDescent="0.25">
      <c r="B47" s="1186"/>
      <c r="C47" s="1187"/>
      <c r="D47" s="108"/>
      <c r="E47" s="1200" t="s">
        <v>39</v>
      </c>
      <c r="F47" s="1201"/>
      <c r="G47" s="1201"/>
      <c r="H47" s="1202"/>
      <c r="I47" s="358" t="s">
        <v>515</v>
      </c>
      <c r="J47" s="359" t="s">
        <v>515</v>
      </c>
      <c r="K47" s="359" t="s">
        <v>515</v>
      </c>
      <c r="L47" s="359" t="s">
        <v>515</v>
      </c>
      <c r="M47" s="360" t="s">
        <v>515</v>
      </c>
    </row>
    <row r="48" spans="2:13" ht="27.75" customHeight="1" x14ac:dyDescent="0.25">
      <c r="B48" s="1186"/>
      <c r="C48" s="1187"/>
      <c r="D48" s="106"/>
      <c r="E48" s="1190" t="s">
        <v>40</v>
      </c>
      <c r="F48" s="1190"/>
      <c r="G48" s="1190"/>
      <c r="H48" s="1191"/>
      <c r="I48" s="358" t="s">
        <v>515</v>
      </c>
      <c r="J48" s="359" t="s">
        <v>515</v>
      </c>
      <c r="K48" s="359" t="s">
        <v>515</v>
      </c>
      <c r="L48" s="359" t="s">
        <v>515</v>
      </c>
      <c r="M48" s="360" t="s">
        <v>515</v>
      </c>
    </row>
    <row r="49" spans="2:13" ht="27.75" customHeight="1" x14ac:dyDescent="0.25">
      <c r="B49" s="1188"/>
      <c r="C49" s="1189"/>
      <c r="D49" s="106"/>
      <c r="E49" s="1190" t="s">
        <v>41</v>
      </c>
      <c r="F49" s="1190"/>
      <c r="G49" s="1190"/>
      <c r="H49" s="1191"/>
      <c r="I49" s="358" t="s">
        <v>515</v>
      </c>
      <c r="J49" s="359" t="s">
        <v>515</v>
      </c>
      <c r="K49" s="359" t="s">
        <v>515</v>
      </c>
      <c r="L49" s="359" t="s">
        <v>515</v>
      </c>
      <c r="M49" s="360" t="s">
        <v>515</v>
      </c>
    </row>
    <row r="50" spans="2:13" ht="27.75" customHeight="1" x14ac:dyDescent="0.25">
      <c r="B50" s="1184" t="s">
        <v>42</v>
      </c>
      <c r="C50" s="1185"/>
      <c r="D50" s="109"/>
      <c r="E50" s="1190" t="s">
        <v>43</v>
      </c>
      <c r="F50" s="1190"/>
      <c r="G50" s="1190"/>
      <c r="H50" s="1191"/>
      <c r="I50" s="358">
        <v>1714</v>
      </c>
      <c r="J50" s="359">
        <v>1861</v>
      </c>
      <c r="K50" s="359">
        <v>1918</v>
      </c>
      <c r="L50" s="359">
        <v>2109</v>
      </c>
      <c r="M50" s="360">
        <v>2138</v>
      </c>
    </row>
    <row r="51" spans="2:13" ht="27.75" customHeight="1" x14ac:dyDescent="0.25">
      <c r="B51" s="1186"/>
      <c r="C51" s="1187"/>
      <c r="D51" s="106"/>
      <c r="E51" s="1190" t="s">
        <v>44</v>
      </c>
      <c r="F51" s="1190"/>
      <c r="G51" s="1190"/>
      <c r="H51" s="1191"/>
      <c r="I51" s="358">
        <v>83</v>
      </c>
      <c r="J51" s="359">
        <v>53</v>
      </c>
      <c r="K51" s="359">
        <v>49</v>
      </c>
      <c r="L51" s="359">
        <v>37</v>
      </c>
      <c r="M51" s="360">
        <v>22</v>
      </c>
    </row>
    <row r="52" spans="2:13" ht="27.75" customHeight="1" x14ac:dyDescent="0.25">
      <c r="B52" s="1188"/>
      <c r="C52" s="1189"/>
      <c r="D52" s="106"/>
      <c r="E52" s="1190" t="s">
        <v>45</v>
      </c>
      <c r="F52" s="1190"/>
      <c r="G52" s="1190"/>
      <c r="H52" s="1191"/>
      <c r="I52" s="358">
        <v>6416</v>
      </c>
      <c r="J52" s="359">
        <v>6212</v>
      </c>
      <c r="K52" s="359">
        <v>6027</v>
      </c>
      <c r="L52" s="359">
        <v>5728</v>
      </c>
      <c r="M52" s="360">
        <v>5669</v>
      </c>
    </row>
    <row r="53" spans="2:13" ht="27.75" customHeight="1" thickBot="1" x14ac:dyDescent="0.3">
      <c r="B53" s="1192" t="s">
        <v>46</v>
      </c>
      <c r="C53" s="1193"/>
      <c r="D53" s="110"/>
      <c r="E53" s="1194" t="s">
        <v>47</v>
      </c>
      <c r="F53" s="1194"/>
      <c r="G53" s="1194"/>
      <c r="H53" s="1195"/>
      <c r="I53" s="361">
        <v>1183</v>
      </c>
      <c r="J53" s="362">
        <v>1047</v>
      </c>
      <c r="K53" s="362">
        <v>893</v>
      </c>
      <c r="L53" s="362">
        <v>707</v>
      </c>
      <c r="M53" s="363">
        <v>692</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QXvRqFOJQB9VOr64HCsZfue4/JbtDGmvlLq7ggK813Kw8QdsTzKaE34/gZbocWD+K0ClEucBkrqEpPByyeLjBQ==" saltValue="q2e5fLx+/XXpkqAl06Qn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559</v>
      </c>
      <c r="G54" s="119" t="s">
        <v>560</v>
      </c>
      <c r="H54" s="120" t="s">
        <v>561</v>
      </c>
    </row>
    <row r="55" spans="2:8" ht="52.5" customHeight="1" x14ac:dyDescent="0.25">
      <c r="B55" s="121"/>
      <c r="C55" s="1211" t="s">
        <v>50</v>
      </c>
      <c r="D55" s="1211"/>
      <c r="E55" s="1212"/>
      <c r="F55" s="122">
        <v>670</v>
      </c>
      <c r="G55" s="122">
        <v>670</v>
      </c>
      <c r="H55" s="123">
        <v>670</v>
      </c>
    </row>
    <row r="56" spans="2:8" ht="52.5" customHeight="1" x14ac:dyDescent="0.25">
      <c r="B56" s="124"/>
      <c r="C56" s="1213" t="s">
        <v>51</v>
      </c>
      <c r="D56" s="1213"/>
      <c r="E56" s="1214"/>
      <c r="F56" s="125">
        <v>16</v>
      </c>
      <c r="G56" s="125">
        <v>16</v>
      </c>
      <c r="H56" s="126">
        <v>16</v>
      </c>
    </row>
    <row r="57" spans="2:8" ht="53.25" customHeight="1" x14ac:dyDescent="0.25">
      <c r="B57" s="124"/>
      <c r="C57" s="1215" t="s">
        <v>52</v>
      </c>
      <c r="D57" s="1215"/>
      <c r="E57" s="1216"/>
      <c r="F57" s="127">
        <v>838</v>
      </c>
      <c r="G57" s="127">
        <v>982</v>
      </c>
      <c r="H57" s="128">
        <v>972</v>
      </c>
    </row>
    <row r="58" spans="2:8" ht="45.75" customHeight="1" x14ac:dyDescent="0.25">
      <c r="B58" s="129"/>
      <c r="C58" s="1203" t="s">
        <v>589</v>
      </c>
      <c r="D58" s="1204"/>
      <c r="E58" s="1205"/>
      <c r="F58" s="130">
        <v>149</v>
      </c>
      <c r="G58" s="130">
        <v>249</v>
      </c>
      <c r="H58" s="131">
        <v>224</v>
      </c>
    </row>
    <row r="59" spans="2:8" ht="45.75" customHeight="1" x14ac:dyDescent="0.25">
      <c r="B59" s="129"/>
      <c r="C59" s="1203" t="s">
        <v>590</v>
      </c>
      <c r="D59" s="1204"/>
      <c r="E59" s="1205"/>
      <c r="F59" s="130">
        <v>184</v>
      </c>
      <c r="G59" s="130">
        <v>184</v>
      </c>
      <c r="H59" s="131">
        <v>181</v>
      </c>
    </row>
    <row r="60" spans="2:8" ht="45.75" customHeight="1" x14ac:dyDescent="0.25">
      <c r="B60" s="129"/>
      <c r="C60" s="1203" t="s">
        <v>591</v>
      </c>
      <c r="D60" s="1204"/>
      <c r="E60" s="1205"/>
      <c r="F60" s="130">
        <v>47</v>
      </c>
      <c r="G60" s="130">
        <v>127</v>
      </c>
      <c r="H60" s="131">
        <v>127</v>
      </c>
    </row>
    <row r="61" spans="2:8" ht="45.75" customHeight="1" x14ac:dyDescent="0.25">
      <c r="B61" s="129"/>
      <c r="C61" s="1203" t="s">
        <v>592</v>
      </c>
      <c r="D61" s="1204"/>
      <c r="E61" s="1205"/>
      <c r="F61" s="130">
        <v>90</v>
      </c>
      <c r="G61" s="130">
        <v>90</v>
      </c>
      <c r="H61" s="131">
        <v>90</v>
      </c>
    </row>
    <row r="62" spans="2:8" ht="45.75" customHeight="1" thickBot="1" x14ac:dyDescent="0.3">
      <c r="B62" s="132"/>
      <c r="C62" s="1206" t="s">
        <v>593</v>
      </c>
      <c r="D62" s="1207"/>
      <c r="E62" s="1208"/>
      <c r="F62" s="133">
        <v>89</v>
      </c>
      <c r="G62" s="133">
        <v>89</v>
      </c>
      <c r="H62" s="134">
        <v>89</v>
      </c>
    </row>
    <row r="63" spans="2:8" ht="52.5" customHeight="1" thickBot="1" x14ac:dyDescent="0.3">
      <c r="B63" s="135"/>
      <c r="C63" s="1209" t="s">
        <v>53</v>
      </c>
      <c r="D63" s="1209"/>
      <c r="E63" s="1210"/>
      <c r="F63" s="136">
        <v>1524</v>
      </c>
      <c r="G63" s="136">
        <v>1668</v>
      </c>
      <c r="H63" s="137">
        <v>1659</v>
      </c>
    </row>
    <row r="64" spans="2:8" ht="12.75" x14ac:dyDescent="0.25"/>
    <row r="65" ht="13.5" hidden="1" customHeight="1" x14ac:dyDescent="0.25"/>
    <row r="66" ht="13.5" hidden="1" customHeight="1" x14ac:dyDescent="0.25"/>
    <row r="67" ht="13.5" hidden="1" customHeight="1" x14ac:dyDescent="0.25"/>
    <row r="68" ht="13.5" hidden="1" customHeight="1" x14ac:dyDescent="0.25"/>
    <row r="69" ht="13.5" hidden="1" customHeight="1" x14ac:dyDescent="0.25"/>
    <row r="70" ht="13.5" hidden="1" customHeight="1" x14ac:dyDescent="0.25"/>
  </sheetData>
  <sheetProtection algorithmName="SHA-512" hashValue="HQg77hqo3Wh/84yT6s9G5DFRs9+QGLoUn6DtBZdrhLmxe/jchJNEB7Xnd2jFPfiOPxViY3eVHkm8XQMoiJbJwA==" saltValue="Sbcal3YPNEHOpgChAgJg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EF63E-0075-44C0-984F-8A11191F269F}">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1219" customWidth="1"/>
    <col min="2" max="107" width="2.46484375" style="1219" customWidth="1"/>
    <col min="108" max="108" width="6.1328125" style="1226" customWidth="1"/>
    <col min="109" max="109" width="5.86328125" style="1225" customWidth="1"/>
    <col min="110" max="16384" width="8.59765625" style="1219" hidden="1"/>
  </cols>
  <sheetData>
    <row r="1" spans="1:109" ht="42.75" customHeight="1" x14ac:dyDescent="0.25">
      <c r="A1" s="1217"/>
      <c r="B1" s="1218"/>
      <c r="DD1" s="1219"/>
      <c r="DE1" s="1219"/>
    </row>
    <row r="2" spans="1:109" ht="25.5" customHeight="1" x14ac:dyDescent="0.2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2.75" x14ac:dyDescent="0.2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2.75" x14ac:dyDescent="0.2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2.75" x14ac:dyDescent="0.2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2.75" x14ac:dyDescent="0.2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2.75" x14ac:dyDescent="0.2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2.75" x14ac:dyDescent="0.2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2.75" x14ac:dyDescent="0.2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2.75" x14ac:dyDescent="0.2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2.75" x14ac:dyDescent="0.2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2.75" x14ac:dyDescent="0.2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2.75" x14ac:dyDescent="0.2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2.75" x14ac:dyDescent="0.2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2.75" x14ac:dyDescent="0.2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2.75" x14ac:dyDescent="0.2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2.75" x14ac:dyDescent="0.2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2.75" x14ac:dyDescent="0.25">
      <c r="DD19" s="1219"/>
      <c r="DE19" s="1219"/>
    </row>
    <row r="20" spans="1:109" ht="12.75" x14ac:dyDescent="0.25">
      <c r="DD20" s="1219"/>
      <c r="DE20" s="1219"/>
    </row>
    <row r="21" spans="1:109" ht="17.25" customHeight="1" x14ac:dyDescent="0.2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5">
      <c r="B22" s="1225"/>
    </row>
    <row r="23" spans="1:109" ht="12.75" x14ac:dyDescent="0.25">
      <c r="B23" s="1225"/>
    </row>
    <row r="24" spans="1:109" ht="12.75" x14ac:dyDescent="0.25">
      <c r="B24" s="1225"/>
    </row>
    <row r="25" spans="1:109" ht="12.75" x14ac:dyDescent="0.25">
      <c r="B25" s="1225"/>
    </row>
    <row r="26" spans="1:109" ht="12.75" x14ac:dyDescent="0.25">
      <c r="B26" s="1225"/>
    </row>
    <row r="27" spans="1:109" ht="12.75" x14ac:dyDescent="0.25">
      <c r="B27" s="1225"/>
    </row>
    <row r="28" spans="1:109" ht="12.75" x14ac:dyDescent="0.25">
      <c r="B28" s="1225"/>
    </row>
    <row r="29" spans="1:109" ht="12.75" x14ac:dyDescent="0.25">
      <c r="B29" s="1225"/>
    </row>
    <row r="30" spans="1:109" ht="12.75" x14ac:dyDescent="0.25">
      <c r="B30" s="1225"/>
    </row>
    <row r="31" spans="1:109" ht="12.75" x14ac:dyDescent="0.25">
      <c r="B31" s="1225"/>
    </row>
    <row r="32" spans="1:109" ht="12.75" x14ac:dyDescent="0.25">
      <c r="B32" s="1225"/>
    </row>
    <row r="33" spans="2:109" ht="12.75" x14ac:dyDescent="0.25">
      <c r="B33" s="1225"/>
    </row>
    <row r="34" spans="2:109" ht="12.75" x14ac:dyDescent="0.25">
      <c r="B34" s="1225"/>
    </row>
    <row r="35" spans="2:109" ht="12.75" x14ac:dyDescent="0.25">
      <c r="B35" s="1225"/>
    </row>
    <row r="36" spans="2:109" ht="12.75" x14ac:dyDescent="0.25">
      <c r="B36" s="1225"/>
    </row>
    <row r="37" spans="2:109" ht="12.75" x14ac:dyDescent="0.25">
      <c r="B37" s="1225"/>
    </row>
    <row r="38" spans="2:109" ht="12.75" x14ac:dyDescent="0.25">
      <c r="B38" s="1225"/>
    </row>
    <row r="39" spans="2:109" ht="12.75" x14ac:dyDescent="0.2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2.75" x14ac:dyDescent="0.25">
      <c r="B40" s="1230"/>
      <c r="DD40" s="1230"/>
      <c r="DE40" s="1219"/>
    </row>
    <row r="41" spans="2:109" ht="16.149999999999999" x14ac:dyDescent="0.25">
      <c r="B41" s="1231" t="s">
        <v>599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2.75" x14ac:dyDescent="0.25">
      <c r="B42" s="1225"/>
      <c r="G42" s="1232"/>
      <c r="I42" s="1233"/>
      <c r="J42" s="1233"/>
      <c r="K42" s="1233"/>
      <c r="AM42" s="1232"/>
      <c r="AN42" s="1232" t="s">
        <v>600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5">
      <c r="B43" s="1225"/>
      <c r="AN43" s="1234" t="s">
        <v>601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2.75" x14ac:dyDescent="0.2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2.75" x14ac:dyDescent="0.2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2.75" x14ac:dyDescent="0.2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2.75" x14ac:dyDescent="0.2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2.75" x14ac:dyDescent="0.2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2.75" x14ac:dyDescent="0.25">
      <c r="B49" s="1225"/>
      <c r="AN49" s="1219" t="s">
        <v>602</v>
      </c>
    </row>
    <row r="50" spans="1:109" ht="12.75" x14ac:dyDescent="0.2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557</v>
      </c>
      <c r="BQ50" s="1250"/>
      <c r="BR50" s="1250"/>
      <c r="BS50" s="1250"/>
      <c r="BT50" s="1250"/>
      <c r="BU50" s="1250"/>
      <c r="BV50" s="1250"/>
      <c r="BW50" s="1250"/>
      <c r="BX50" s="1250" t="s">
        <v>558</v>
      </c>
      <c r="BY50" s="1250"/>
      <c r="BZ50" s="1250"/>
      <c r="CA50" s="1250"/>
      <c r="CB50" s="1250"/>
      <c r="CC50" s="1250"/>
      <c r="CD50" s="1250"/>
      <c r="CE50" s="1250"/>
      <c r="CF50" s="1250" t="s">
        <v>559</v>
      </c>
      <c r="CG50" s="1250"/>
      <c r="CH50" s="1250"/>
      <c r="CI50" s="1250"/>
      <c r="CJ50" s="1250"/>
      <c r="CK50" s="1250"/>
      <c r="CL50" s="1250"/>
      <c r="CM50" s="1250"/>
      <c r="CN50" s="1250" t="s">
        <v>560</v>
      </c>
      <c r="CO50" s="1250"/>
      <c r="CP50" s="1250"/>
      <c r="CQ50" s="1250"/>
      <c r="CR50" s="1250"/>
      <c r="CS50" s="1250"/>
      <c r="CT50" s="1250"/>
      <c r="CU50" s="1250"/>
      <c r="CV50" s="1250" t="s">
        <v>561</v>
      </c>
      <c r="CW50" s="1250"/>
      <c r="CX50" s="1250"/>
      <c r="CY50" s="1250"/>
      <c r="CZ50" s="1250"/>
      <c r="DA50" s="1250"/>
      <c r="DB50" s="1250"/>
      <c r="DC50" s="1250"/>
    </row>
    <row r="51" spans="1:109" ht="13.5" customHeight="1" x14ac:dyDescent="0.25">
      <c r="B51" s="1225"/>
      <c r="G51" s="1251"/>
      <c r="H51" s="1251"/>
      <c r="I51" s="1252"/>
      <c r="J51" s="1252"/>
      <c r="K51" s="1253"/>
      <c r="L51" s="1253"/>
      <c r="M51" s="1253"/>
      <c r="N51" s="1253"/>
      <c r="AM51" s="1243"/>
      <c r="AN51" s="1254" t="s">
        <v>603</v>
      </c>
      <c r="AO51" s="1254"/>
      <c r="AP51" s="1254"/>
      <c r="AQ51" s="1254"/>
      <c r="AR51" s="1254"/>
      <c r="AS51" s="1254"/>
      <c r="AT51" s="1254"/>
      <c r="AU51" s="1254"/>
      <c r="AV51" s="1254"/>
      <c r="AW51" s="1254"/>
      <c r="AX51" s="1254"/>
      <c r="AY51" s="1254"/>
      <c r="AZ51" s="1254"/>
      <c r="BA51" s="1254"/>
      <c r="BB51" s="1254" t="s">
        <v>604</v>
      </c>
      <c r="BC51" s="1254"/>
      <c r="BD51" s="1254"/>
      <c r="BE51" s="1254"/>
      <c r="BF51" s="1254"/>
      <c r="BG51" s="1254"/>
      <c r="BH51" s="1254"/>
      <c r="BI51" s="1254"/>
      <c r="BJ51" s="1254"/>
      <c r="BK51" s="1254"/>
      <c r="BL51" s="1254"/>
      <c r="BM51" s="1254"/>
      <c r="BN51" s="1254"/>
      <c r="BO51" s="1254"/>
      <c r="BP51" s="1255">
        <v>47.3</v>
      </c>
      <c r="BQ51" s="1255"/>
      <c r="BR51" s="1255"/>
      <c r="BS51" s="1255"/>
      <c r="BT51" s="1255"/>
      <c r="BU51" s="1255"/>
      <c r="BV51" s="1255"/>
      <c r="BW51" s="1255"/>
      <c r="BX51" s="1255">
        <v>41</v>
      </c>
      <c r="BY51" s="1255"/>
      <c r="BZ51" s="1255"/>
      <c r="CA51" s="1255"/>
      <c r="CB51" s="1255"/>
      <c r="CC51" s="1255"/>
      <c r="CD51" s="1255"/>
      <c r="CE51" s="1255"/>
      <c r="CF51" s="1255">
        <v>33.5</v>
      </c>
      <c r="CG51" s="1255"/>
      <c r="CH51" s="1255"/>
      <c r="CI51" s="1255"/>
      <c r="CJ51" s="1255"/>
      <c r="CK51" s="1255"/>
      <c r="CL51" s="1255"/>
      <c r="CM51" s="1255"/>
      <c r="CN51" s="1255">
        <v>23.5</v>
      </c>
      <c r="CO51" s="1255"/>
      <c r="CP51" s="1255"/>
      <c r="CQ51" s="1255"/>
      <c r="CR51" s="1255"/>
      <c r="CS51" s="1255"/>
      <c r="CT51" s="1255"/>
      <c r="CU51" s="1255"/>
      <c r="CV51" s="1255">
        <v>24.2</v>
      </c>
      <c r="CW51" s="1255"/>
      <c r="CX51" s="1255"/>
      <c r="CY51" s="1255"/>
      <c r="CZ51" s="1255"/>
      <c r="DA51" s="1255"/>
      <c r="DB51" s="1255"/>
      <c r="DC51" s="1255"/>
    </row>
    <row r="52" spans="1:109" ht="12.75" x14ac:dyDescent="0.2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2.75" x14ac:dyDescent="0.2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605</v>
      </c>
      <c r="BC53" s="1254"/>
      <c r="BD53" s="1254"/>
      <c r="BE53" s="1254"/>
      <c r="BF53" s="1254"/>
      <c r="BG53" s="1254"/>
      <c r="BH53" s="1254"/>
      <c r="BI53" s="1254"/>
      <c r="BJ53" s="1254"/>
      <c r="BK53" s="1254"/>
      <c r="BL53" s="1254"/>
      <c r="BM53" s="1254"/>
      <c r="BN53" s="1254"/>
      <c r="BO53" s="1254"/>
      <c r="BP53" s="1255">
        <v>84.3</v>
      </c>
      <c r="BQ53" s="1255"/>
      <c r="BR53" s="1255"/>
      <c r="BS53" s="1255"/>
      <c r="BT53" s="1255"/>
      <c r="BU53" s="1255"/>
      <c r="BV53" s="1255"/>
      <c r="BW53" s="1255"/>
      <c r="BX53" s="1255">
        <v>87.6</v>
      </c>
      <c r="BY53" s="1255"/>
      <c r="BZ53" s="1255"/>
      <c r="CA53" s="1255"/>
      <c r="CB53" s="1255"/>
      <c r="CC53" s="1255"/>
      <c r="CD53" s="1255"/>
      <c r="CE53" s="1255"/>
      <c r="CF53" s="1255">
        <v>88</v>
      </c>
      <c r="CG53" s="1255"/>
      <c r="CH53" s="1255"/>
      <c r="CI53" s="1255"/>
      <c r="CJ53" s="1255"/>
      <c r="CK53" s="1255"/>
      <c r="CL53" s="1255"/>
      <c r="CM53" s="1255"/>
      <c r="CN53" s="1255">
        <v>88.1</v>
      </c>
      <c r="CO53" s="1255"/>
      <c r="CP53" s="1255"/>
      <c r="CQ53" s="1255"/>
      <c r="CR53" s="1255"/>
      <c r="CS53" s="1255"/>
      <c r="CT53" s="1255"/>
      <c r="CU53" s="1255"/>
      <c r="CV53" s="1255">
        <v>86.7</v>
      </c>
      <c r="CW53" s="1255"/>
      <c r="CX53" s="1255"/>
      <c r="CY53" s="1255"/>
      <c r="CZ53" s="1255"/>
      <c r="DA53" s="1255"/>
      <c r="DB53" s="1255"/>
      <c r="DC53" s="1255"/>
    </row>
    <row r="54" spans="1:109" ht="12.75" x14ac:dyDescent="0.2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2.75" x14ac:dyDescent="0.25">
      <c r="A55" s="1233"/>
      <c r="B55" s="1225"/>
      <c r="G55" s="1244"/>
      <c r="H55" s="1244"/>
      <c r="I55" s="1244"/>
      <c r="J55" s="1244"/>
      <c r="K55" s="1253"/>
      <c r="L55" s="1253"/>
      <c r="M55" s="1253"/>
      <c r="N55" s="1253"/>
      <c r="AN55" s="1250" t="s">
        <v>606</v>
      </c>
      <c r="AO55" s="1250"/>
      <c r="AP55" s="1250"/>
      <c r="AQ55" s="1250"/>
      <c r="AR55" s="1250"/>
      <c r="AS55" s="1250"/>
      <c r="AT55" s="1250"/>
      <c r="AU55" s="1250"/>
      <c r="AV55" s="1250"/>
      <c r="AW55" s="1250"/>
      <c r="AX55" s="1250"/>
      <c r="AY55" s="1250"/>
      <c r="AZ55" s="1250"/>
      <c r="BA55" s="1250"/>
      <c r="BB55" s="1254" t="s">
        <v>604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2.75" x14ac:dyDescent="0.2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2.75" x14ac:dyDescent="0.2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605</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62.8</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1258"/>
      <c r="DE57" s="1256"/>
    </row>
    <row r="58" spans="1:109" s="1233" customFormat="1" ht="12.75" x14ac:dyDescent="0.2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2.75" x14ac:dyDescent="0.2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2.75" x14ac:dyDescent="0.2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2.75" x14ac:dyDescent="0.2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2.75" x14ac:dyDescent="0.2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149999999999999" x14ac:dyDescent="0.25">
      <c r="B63" s="1264" t="s">
        <v>607</v>
      </c>
    </row>
    <row r="64" spans="1:109" ht="12.75" x14ac:dyDescent="0.25">
      <c r="B64" s="1225"/>
      <c r="G64" s="1232"/>
      <c r="I64" s="1265"/>
      <c r="J64" s="1265"/>
      <c r="K64" s="1265"/>
      <c r="L64" s="1265"/>
      <c r="M64" s="1265"/>
      <c r="N64" s="1266"/>
      <c r="AM64" s="1232"/>
      <c r="AN64" s="1232" t="s">
        <v>600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2.75" x14ac:dyDescent="0.25">
      <c r="B65" s="1225"/>
      <c r="AN65" s="1234" t="s">
        <v>608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2.75" x14ac:dyDescent="0.2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2.75" x14ac:dyDescent="0.2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2.75" x14ac:dyDescent="0.2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2.75" x14ac:dyDescent="0.2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2.75" x14ac:dyDescent="0.2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2.75" x14ac:dyDescent="0.25">
      <c r="B71" s="1225"/>
      <c r="G71" s="1270"/>
      <c r="I71" s="1271"/>
      <c r="J71" s="1268"/>
      <c r="K71" s="1268"/>
      <c r="L71" s="1269"/>
      <c r="M71" s="1268"/>
      <c r="N71" s="1269"/>
      <c r="AM71" s="1270"/>
      <c r="AN71" s="1219" t="s">
        <v>602</v>
      </c>
    </row>
    <row r="72" spans="2:107" ht="12.75" x14ac:dyDescent="0.2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557</v>
      </c>
      <c r="BQ72" s="1250"/>
      <c r="BR72" s="1250"/>
      <c r="BS72" s="1250"/>
      <c r="BT72" s="1250"/>
      <c r="BU72" s="1250"/>
      <c r="BV72" s="1250"/>
      <c r="BW72" s="1250"/>
      <c r="BX72" s="1250" t="s">
        <v>558</v>
      </c>
      <c r="BY72" s="1250"/>
      <c r="BZ72" s="1250"/>
      <c r="CA72" s="1250"/>
      <c r="CB72" s="1250"/>
      <c r="CC72" s="1250"/>
      <c r="CD72" s="1250"/>
      <c r="CE72" s="1250"/>
      <c r="CF72" s="1250" t="s">
        <v>559</v>
      </c>
      <c r="CG72" s="1250"/>
      <c r="CH72" s="1250"/>
      <c r="CI72" s="1250"/>
      <c r="CJ72" s="1250"/>
      <c r="CK72" s="1250"/>
      <c r="CL72" s="1250"/>
      <c r="CM72" s="1250"/>
      <c r="CN72" s="1250" t="s">
        <v>560</v>
      </c>
      <c r="CO72" s="1250"/>
      <c r="CP72" s="1250"/>
      <c r="CQ72" s="1250"/>
      <c r="CR72" s="1250"/>
      <c r="CS72" s="1250"/>
      <c r="CT72" s="1250"/>
      <c r="CU72" s="1250"/>
      <c r="CV72" s="1250" t="s">
        <v>561</v>
      </c>
      <c r="CW72" s="1250"/>
      <c r="CX72" s="1250"/>
      <c r="CY72" s="1250"/>
      <c r="CZ72" s="1250"/>
      <c r="DA72" s="1250"/>
      <c r="DB72" s="1250"/>
      <c r="DC72" s="1250"/>
    </row>
    <row r="73" spans="2:107" ht="12.75" x14ac:dyDescent="0.25">
      <c r="B73" s="1225"/>
      <c r="G73" s="1251"/>
      <c r="H73" s="1251"/>
      <c r="I73" s="1251"/>
      <c r="J73" s="1251"/>
      <c r="K73" s="1272"/>
      <c r="L73" s="1272"/>
      <c r="M73" s="1272"/>
      <c r="N73" s="1272"/>
      <c r="AM73" s="1243"/>
      <c r="AN73" s="1254" t="s">
        <v>603</v>
      </c>
      <c r="AO73" s="1254"/>
      <c r="AP73" s="1254"/>
      <c r="AQ73" s="1254"/>
      <c r="AR73" s="1254"/>
      <c r="AS73" s="1254"/>
      <c r="AT73" s="1254"/>
      <c r="AU73" s="1254"/>
      <c r="AV73" s="1254"/>
      <c r="AW73" s="1254"/>
      <c r="AX73" s="1254"/>
      <c r="AY73" s="1254"/>
      <c r="AZ73" s="1254"/>
      <c r="BA73" s="1254"/>
      <c r="BB73" s="1254" t="s">
        <v>604</v>
      </c>
      <c r="BC73" s="1254"/>
      <c r="BD73" s="1254"/>
      <c r="BE73" s="1254"/>
      <c r="BF73" s="1254"/>
      <c r="BG73" s="1254"/>
      <c r="BH73" s="1254"/>
      <c r="BI73" s="1254"/>
      <c r="BJ73" s="1254"/>
      <c r="BK73" s="1254"/>
      <c r="BL73" s="1254"/>
      <c r="BM73" s="1254"/>
      <c r="BN73" s="1254"/>
      <c r="BO73" s="1254"/>
      <c r="BP73" s="1255">
        <v>47.3</v>
      </c>
      <c r="BQ73" s="1255"/>
      <c r="BR73" s="1255"/>
      <c r="BS73" s="1255"/>
      <c r="BT73" s="1255"/>
      <c r="BU73" s="1255"/>
      <c r="BV73" s="1255"/>
      <c r="BW73" s="1255"/>
      <c r="BX73" s="1255">
        <v>41</v>
      </c>
      <c r="BY73" s="1255"/>
      <c r="BZ73" s="1255"/>
      <c r="CA73" s="1255"/>
      <c r="CB73" s="1255"/>
      <c r="CC73" s="1255"/>
      <c r="CD73" s="1255"/>
      <c r="CE73" s="1255"/>
      <c r="CF73" s="1255">
        <v>33.5</v>
      </c>
      <c r="CG73" s="1255"/>
      <c r="CH73" s="1255"/>
      <c r="CI73" s="1255"/>
      <c r="CJ73" s="1255"/>
      <c r="CK73" s="1255"/>
      <c r="CL73" s="1255"/>
      <c r="CM73" s="1255"/>
      <c r="CN73" s="1255">
        <v>23.5</v>
      </c>
      <c r="CO73" s="1255"/>
      <c r="CP73" s="1255"/>
      <c r="CQ73" s="1255"/>
      <c r="CR73" s="1255"/>
      <c r="CS73" s="1255"/>
      <c r="CT73" s="1255"/>
      <c r="CU73" s="1255"/>
      <c r="CV73" s="1255">
        <v>24.2</v>
      </c>
      <c r="CW73" s="1255"/>
      <c r="CX73" s="1255"/>
      <c r="CY73" s="1255"/>
      <c r="CZ73" s="1255"/>
      <c r="DA73" s="1255"/>
      <c r="DB73" s="1255"/>
      <c r="DC73" s="1255"/>
    </row>
    <row r="74" spans="2:107" ht="12.75" x14ac:dyDescent="0.2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2.75" x14ac:dyDescent="0.2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609</v>
      </c>
      <c r="BC75" s="1254"/>
      <c r="BD75" s="1254"/>
      <c r="BE75" s="1254"/>
      <c r="BF75" s="1254"/>
      <c r="BG75" s="1254"/>
      <c r="BH75" s="1254"/>
      <c r="BI75" s="1254"/>
      <c r="BJ75" s="1254"/>
      <c r="BK75" s="1254"/>
      <c r="BL75" s="1254"/>
      <c r="BM75" s="1254"/>
      <c r="BN75" s="1254"/>
      <c r="BO75" s="1254"/>
      <c r="BP75" s="1255">
        <v>9.3000000000000007</v>
      </c>
      <c r="BQ75" s="1255"/>
      <c r="BR75" s="1255"/>
      <c r="BS75" s="1255"/>
      <c r="BT75" s="1255"/>
      <c r="BU75" s="1255"/>
      <c r="BV75" s="1255"/>
      <c r="BW75" s="1255"/>
      <c r="BX75" s="1255">
        <v>9.9</v>
      </c>
      <c r="BY75" s="1255"/>
      <c r="BZ75" s="1255"/>
      <c r="CA75" s="1255"/>
      <c r="CB75" s="1255"/>
      <c r="CC75" s="1255"/>
      <c r="CD75" s="1255"/>
      <c r="CE75" s="1255"/>
      <c r="CF75" s="1255">
        <v>10.5</v>
      </c>
      <c r="CG75" s="1255"/>
      <c r="CH75" s="1255"/>
      <c r="CI75" s="1255"/>
      <c r="CJ75" s="1255"/>
      <c r="CK75" s="1255"/>
      <c r="CL75" s="1255"/>
      <c r="CM75" s="1255"/>
      <c r="CN75" s="1255">
        <v>10.9</v>
      </c>
      <c r="CO75" s="1255"/>
      <c r="CP75" s="1255"/>
      <c r="CQ75" s="1255"/>
      <c r="CR75" s="1255"/>
      <c r="CS75" s="1255"/>
      <c r="CT75" s="1255"/>
      <c r="CU75" s="1255"/>
      <c r="CV75" s="1255">
        <v>12</v>
      </c>
      <c r="CW75" s="1255"/>
      <c r="CX75" s="1255"/>
      <c r="CY75" s="1255"/>
      <c r="CZ75" s="1255"/>
      <c r="DA75" s="1255"/>
      <c r="DB75" s="1255"/>
      <c r="DC75" s="1255"/>
    </row>
    <row r="76" spans="2:107" ht="12.75" x14ac:dyDescent="0.2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2.75" x14ac:dyDescent="0.25">
      <c r="B77" s="1225"/>
      <c r="G77" s="1244"/>
      <c r="H77" s="1244"/>
      <c r="I77" s="1244"/>
      <c r="J77" s="1244"/>
      <c r="K77" s="1272"/>
      <c r="L77" s="1272"/>
      <c r="M77" s="1272"/>
      <c r="N77" s="1272"/>
      <c r="AN77" s="1250" t="s">
        <v>606</v>
      </c>
      <c r="AO77" s="1250"/>
      <c r="AP77" s="1250"/>
      <c r="AQ77" s="1250"/>
      <c r="AR77" s="1250"/>
      <c r="AS77" s="1250"/>
      <c r="AT77" s="1250"/>
      <c r="AU77" s="1250"/>
      <c r="AV77" s="1250"/>
      <c r="AW77" s="1250"/>
      <c r="AX77" s="1250"/>
      <c r="AY77" s="1250"/>
      <c r="AZ77" s="1250"/>
      <c r="BA77" s="1250"/>
      <c r="BB77" s="1254" t="s">
        <v>604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2.75" x14ac:dyDescent="0.2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2.75" x14ac:dyDescent="0.2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609</v>
      </c>
      <c r="BC79" s="1254"/>
      <c r="BD79" s="1254"/>
      <c r="BE79" s="1254"/>
      <c r="BF79" s="1254"/>
      <c r="BG79" s="1254"/>
      <c r="BH79" s="1254"/>
      <c r="BI79" s="1254"/>
      <c r="BJ79" s="1254"/>
      <c r="BK79" s="1254"/>
      <c r="BL79" s="1254"/>
      <c r="BM79" s="1254"/>
      <c r="BN79" s="1254"/>
      <c r="BO79" s="1254"/>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2.75" x14ac:dyDescent="0.2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2.75" x14ac:dyDescent="0.25">
      <c r="B81" s="1225"/>
    </row>
    <row r="82" spans="2:109" ht="16.149999999999999" x14ac:dyDescent="0.2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2.75" x14ac:dyDescent="0.2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2.75" x14ac:dyDescent="0.25">
      <c r="DD84" s="1219"/>
      <c r="DE84" s="1219"/>
    </row>
    <row r="85" spans="2:109" ht="12.75" x14ac:dyDescent="0.25">
      <c r="DD85" s="1219"/>
      <c r="DE85" s="1219"/>
    </row>
  </sheetData>
  <sheetProtection algorithmName="SHA-512" hashValue="fgzhqSh3VbX1auztP7a7KzeHOigebnqGtYP7te5zusmPpnmPKR0GWyx1sfRR+8He2ZTBIkwBiKg4yQzWuzV9jA==" saltValue="gcA6aMHSYDH9xfmkKL2C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B584E-C0C2-4BFE-93FD-9ABA0EF0C861}">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504</v>
      </c>
    </row>
  </sheetData>
  <sheetProtection algorithmName="SHA-512" hashValue="mMZyaxCAMJo59IVtxyrJcIEZUqUT6sxHmR6gZU0A1QnZXemSVFAHiJSH+GEnNkwcldCBoDa0UFNIaS9AU52H/A==" saltValue="86U3Pb3rF5joGdXvlcrx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2D8AC-409E-47E1-9258-6EF8BDFA34E2}">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504</v>
      </c>
    </row>
  </sheetData>
  <sheetProtection algorithmName="SHA-512" hashValue="xVKnSKPsqnHK753jWS318U6iip1JBwnvyuPEe5Kpf9Ke40TrXyY2Jzv7jSg7dnOv6YXRfea++L/NCMjhOR3OyA==" saltValue="7L+ZjpSmx/+oHj+XhbW7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54</v>
      </c>
      <c r="E2" s="149"/>
      <c r="F2" s="150" t="s">
        <v>554</v>
      </c>
      <c r="G2" s="151"/>
      <c r="H2" s="152"/>
    </row>
    <row r="3" spans="1:8" x14ac:dyDescent="0.25">
      <c r="A3" s="148" t="s">
        <v>547</v>
      </c>
      <c r="B3" s="153"/>
      <c r="C3" s="154"/>
      <c r="D3" s="155">
        <v>121148</v>
      </c>
      <c r="E3" s="156"/>
      <c r="F3" s="157">
        <v>114790</v>
      </c>
      <c r="G3" s="158"/>
      <c r="H3" s="159"/>
    </row>
    <row r="4" spans="1:8" x14ac:dyDescent="0.25">
      <c r="A4" s="160"/>
      <c r="B4" s="161"/>
      <c r="C4" s="162"/>
      <c r="D4" s="163">
        <v>63366</v>
      </c>
      <c r="E4" s="164"/>
      <c r="F4" s="165">
        <v>55601</v>
      </c>
      <c r="G4" s="166"/>
      <c r="H4" s="167"/>
    </row>
    <row r="5" spans="1:8" x14ac:dyDescent="0.25">
      <c r="A5" s="148" t="s">
        <v>549</v>
      </c>
      <c r="B5" s="153"/>
      <c r="C5" s="154"/>
      <c r="D5" s="155">
        <v>108058</v>
      </c>
      <c r="E5" s="156"/>
      <c r="F5" s="157">
        <v>126262</v>
      </c>
      <c r="G5" s="158"/>
      <c r="H5" s="159"/>
    </row>
    <row r="6" spans="1:8" x14ac:dyDescent="0.25">
      <c r="A6" s="160"/>
      <c r="B6" s="161"/>
      <c r="C6" s="162"/>
      <c r="D6" s="163">
        <v>48434</v>
      </c>
      <c r="E6" s="164"/>
      <c r="F6" s="165">
        <v>56769</v>
      </c>
      <c r="G6" s="166"/>
      <c r="H6" s="167"/>
    </row>
    <row r="7" spans="1:8" x14ac:dyDescent="0.25">
      <c r="A7" s="148" t="s">
        <v>550</v>
      </c>
      <c r="B7" s="153"/>
      <c r="C7" s="154"/>
      <c r="D7" s="155">
        <v>103599</v>
      </c>
      <c r="E7" s="156"/>
      <c r="F7" s="157">
        <v>126525</v>
      </c>
      <c r="G7" s="158"/>
      <c r="H7" s="159"/>
    </row>
    <row r="8" spans="1:8" x14ac:dyDescent="0.25">
      <c r="A8" s="160"/>
      <c r="B8" s="161"/>
      <c r="C8" s="162"/>
      <c r="D8" s="163">
        <v>44513</v>
      </c>
      <c r="E8" s="164"/>
      <c r="F8" s="165">
        <v>67052</v>
      </c>
      <c r="G8" s="166"/>
      <c r="H8" s="167"/>
    </row>
    <row r="9" spans="1:8" x14ac:dyDescent="0.25">
      <c r="A9" s="148" t="s">
        <v>551</v>
      </c>
      <c r="B9" s="153"/>
      <c r="C9" s="154"/>
      <c r="D9" s="155">
        <v>138614</v>
      </c>
      <c r="E9" s="156"/>
      <c r="F9" s="157">
        <v>122054</v>
      </c>
      <c r="G9" s="158"/>
      <c r="H9" s="159"/>
    </row>
    <row r="10" spans="1:8" x14ac:dyDescent="0.25">
      <c r="A10" s="160"/>
      <c r="B10" s="161"/>
      <c r="C10" s="162"/>
      <c r="D10" s="163">
        <v>59886</v>
      </c>
      <c r="E10" s="164"/>
      <c r="F10" s="165">
        <v>68298</v>
      </c>
      <c r="G10" s="166"/>
      <c r="H10" s="167"/>
    </row>
    <row r="11" spans="1:8" x14ac:dyDescent="0.25">
      <c r="A11" s="148" t="s">
        <v>552</v>
      </c>
      <c r="B11" s="153"/>
      <c r="C11" s="154"/>
      <c r="D11" s="155">
        <v>97631</v>
      </c>
      <c r="E11" s="156"/>
      <c r="F11" s="157">
        <v>111644</v>
      </c>
      <c r="G11" s="158"/>
      <c r="H11" s="159"/>
    </row>
    <row r="12" spans="1:8" x14ac:dyDescent="0.25">
      <c r="A12" s="160"/>
      <c r="B12" s="161"/>
      <c r="C12" s="168"/>
      <c r="D12" s="163">
        <v>55208</v>
      </c>
      <c r="E12" s="164"/>
      <c r="F12" s="165">
        <v>66606</v>
      </c>
      <c r="G12" s="166"/>
      <c r="H12" s="167"/>
    </row>
    <row r="13" spans="1:8" x14ac:dyDescent="0.25">
      <c r="A13" s="148"/>
      <c r="B13" s="153"/>
      <c r="C13" s="169"/>
      <c r="D13" s="170">
        <v>113810</v>
      </c>
      <c r="E13" s="171"/>
      <c r="F13" s="172">
        <v>120255</v>
      </c>
      <c r="G13" s="173"/>
      <c r="H13" s="159"/>
    </row>
    <row r="14" spans="1:8" x14ac:dyDescent="0.25">
      <c r="A14" s="160"/>
      <c r="B14" s="161"/>
      <c r="C14" s="162"/>
      <c r="D14" s="163">
        <v>54281</v>
      </c>
      <c r="E14" s="164"/>
      <c r="F14" s="165">
        <v>62865</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4.5199999999999996</v>
      </c>
      <c r="C19" s="174">
        <f>ROUND(VALUE(SUBSTITUTE(実質収支比率等に係る経年分析!G$48,"▲","-")),2)</f>
        <v>4.42</v>
      </c>
      <c r="D19" s="174">
        <f>ROUND(VALUE(SUBSTITUTE(実質収支比率等に係る経年分析!H$48,"▲","-")),2)</f>
        <v>5.15</v>
      </c>
      <c r="E19" s="174">
        <f>ROUND(VALUE(SUBSTITUTE(実質収支比率等に係る経年分析!I$48,"▲","-")),2)</f>
        <v>5.49</v>
      </c>
      <c r="F19" s="174">
        <f>ROUND(VALUE(SUBSTITUTE(実質収支比率等に係る経年分析!J$48,"▲","-")),2)</f>
        <v>5.57</v>
      </c>
    </row>
    <row r="20" spans="1:11" x14ac:dyDescent="0.25">
      <c r="A20" s="174" t="s">
        <v>57</v>
      </c>
      <c r="B20" s="174">
        <f>ROUND(VALUE(SUBSTITUTE(実質収支比率等に係る経年分析!F$47,"▲","-")),2)</f>
        <v>21.57</v>
      </c>
      <c r="C20" s="174">
        <f>ROUND(VALUE(SUBSTITUTE(実質収支比率等に係る経年分析!G$47,"▲","-")),2)</f>
        <v>21.25</v>
      </c>
      <c r="D20" s="174">
        <f>ROUND(VALUE(SUBSTITUTE(実質収支比率等に係る経年分析!H$47,"▲","-")),2)</f>
        <v>20.53</v>
      </c>
      <c r="E20" s="174">
        <f>ROUND(VALUE(SUBSTITUTE(実質収支比率等に係る経年分析!I$47,"▲","-")),2)</f>
        <v>18.399999999999999</v>
      </c>
      <c r="F20" s="174">
        <f>ROUND(VALUE(SUBSTITUTE(実質収支比率等に係る経年分析!J$47,"▲","-")),2)</f>
        <v>19.399999999999999</v>
      </c>
    </row>
    <row r="21" spans="1:11" x14ac:dyDescent="0.25">
      <c r="A21" s="174" t="s">
        <v>58</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-0.02</v>
      </c>
      <c r="D21" s="174">
        <f>IF(ISNUMBER(VALUE(SUBSTITUTE(実質収支比率等に係る経年分析!H$49,"▲","-"))),ROUND(VALUE(SUBSTITUTE(実質収支比率等に係る経年分析!H$49,"▲","-")),2),NA())</f>
        <v>0.89</v>
      </c>
      <c r="E21" s="174">
        <f>IF(ISNUMBER(VALUE(SUBSTITUTE(実質収支比率等に係る経年分析!I$49,"▲","-"))),ROUND(VALUE(SUBSTITUTE(実質収支比率等に係る経年分析!I$49,"▲","-")),2),NA())</f>
        <v>0.88</v>
      </c>
      <c r="F21" s="174">
        <f>IF(ISNUMBER(VALUE(SUBSTITUTE(実質収支比率等に係る経年分析!J$49,"▲","-"))),ROUND(VALUE(SUBSTITUTE(実質収支比率等に係る経年分析!J$49,"▲","-")),2),NA())</f>
        <v>-0.22</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5.94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6.51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村有温泉特別会計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5">
      <c r="A30" s="175" t="str">
        <f>IF(連結実質赤字比率に係る赤字・黒字の構成分析!C$40="",NA(),連結実質赤字比率に係る赤字・黒字の構成分析!C$40)</f>
        <v>宅地等造成特別会計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25">
      <c r="A32" s="175" t="str">
        <f>IF(連結実質赤字比率に係る赤字・黒字の構成分析!C$38="",NA(),連結実質赤字比率に係る赤字・黒字の構成分析!C$38)</f>
        <v>国民健康保険関川診療所特別会計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2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2.0099999999999998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2.27</v>
      </c>
    </row>
    <row r="34" spans="1:16" x14ac:dyDescent="0.2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3.89</v>
      </c>
    </row>
    <row r="35" spans="1:16" x14ac:dyDescent="0.2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4.5199999999999996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5.56</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633</v>
      </c>
      <c r="E42" s="176"/>
      <c r="F42" s="176"/>
      <c r="G42" s="176">
        <f>'実質公債費比率（分子）の構造'!L$52</f>
        <v>638</v>
      </c>
      <c r="H42" s="176"/>
      <c r="I42" s="176"/>
      <c r="J42" s="176">
        <f>'実質公債費比率（分子）の構造'!M$52</f>
        <v>643</v>
      </c>
      <c r="K42" s="176"/>
      <c r="L42" s="176"/>
      <c r="M42" s="176">
        <f>'実質公債費比率（分子）の構造'!N$52</f>
        <v>666</v>
      </c>
      <c r="N42" s="176"/>
      <c r="O42" s="176"/>
      <c r="P42" s="176">
        <f>'実質公債費比率（分子）の構造'!O$52</f>
        <v>625</v>
      </c>
    </row>
    <row r="43" spans="1:16" x14ac:dyDescent="0.2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67</v>
      </c>
      <c r="B44" s="176">
        <f>'実質公債費比率（分子）の構造'!K$50</f>
        <v>3</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5">
      <c r="A45" s="176" t="s">
        <v>68</v>
      </c>
      <c r="B45" s="176">
        <f>'実質公債費比率（分子）の構造'!K$49</f>
        <v>43</v>
      </c>
      <c r="C45" s="176"/>
      <c r="D45" s="176"/>
      <c r="E45" s="176">
        <f>'実質公債費比率（分子）の構造'!L$49</f>
        <v>40</v>
      </c>
      <c r="F45" s="176"/>
      <c r="G45" s="176"/>
      <c r="H45" s="176">
        <f>'実質公債費比率（分子）の構造'!M$49</f>
        <v>40</v>
      </c>
      <c r="I45" s="176"/>
      <c r="J45" s="176"/>
      <c r="K45" s="176">
        <f>'実質公債費比率（分子）の構造'!N$49</f>
        <v>43</v>
      </c>
      <c r="L45" s="176"/>
      <c r="M45" s="176"/>
      <c r="N45" s="176">
        <f>'実質公債費比率（分子）の構造'!O$49</f>
        <v>46</v>
      </c>
      <c r="O45" s="176"/>
      <c r="P45" s="176"/>
    </row>
    <row r="46" spans="1:16" x14ac:dyDescent="0.25">
      <c r="A46" s="176" t="s">
        <v>69</v>
      </c>
      <c r="B46" s="176">
        <f>'実質公債費比率（分子）の構造'!K$48</f>
        <v>298</v>
      </c>
      <c r="C46" s="176"/>
      <c r="D46" s="176"/>
      <c r="E46" s="176">
        <f>'実質公債費比率（分子）の構造'!L$48</f>
        <v>291</v>
      </c>
      <c r="F46" s="176"/>
      <c r="G46" s="176"/>
      <c r="H46" s="176">
        <f>'実質公債費比率（分子）の構造'!M$48</f>
        <v>314</v>
      </c>
      <c r="I46" s="176"/>
      <c r="J46" s="176"/>
      <c r="K46" s="176">
        <f>'実質公債費比率（分子）の構造'!N$48</f>
        <v>326</v>
      </c>
      <c r="L46" s="176"/>
      <c r="M46" s="176"/>
      <c r="N46" s="176">
        <f>'実質公債費比率（分子）の構造'!O$48</f>
        <v>350</v>
      </c>
      <c r="O46" s="176"/>
      <c r="P46" s="176"/>
    </row>
    <row r="47" spans="1:16" x14ac:dyDescent="0.2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547</v>
      </c>
      <c r="C49" s="176"/>
      <c r="D49" s="176"/>
      <c r="E49" s="176">
        <f>'実質公債費比率（分子）の構造'!L$45</f>
        <v>563</v>
      </c>
      <c r="F49" s="176"/>
      <c r="G49" s="176"/>
      <c r="H49" s="176">
        <f>'実質公債費比率（分子）の構造'!M$45</f>
        <v>591</v>
      </c>
      <c r="I49" s="176"/>
      <c r="J49" s="176"/>
      <c r="K49" s="176">
        <f>'実質公債費比率（分子）の構造'!N$45</f>
        <v>642</v>
      </c>
      <c r="L49" s="176"/>
      <c r="M49" s="176"/>
      <c r="N49" s="176">
        <f>'実質公債費比率（分子）の構造'!O$45</f>
        <v>606</v>
      </c>
      <c r="O49" s="176"/>
      <c r="P49" s="176"/>
    </row>
    <row r="50" spans="1:16" x14ac:dyDescent="0.25">
      <c r="A50" s="176" t="s">
        <v>73</v>
      </c>
      <c r="B50" s="176" t="e">
        <f>NA()</f>
        <v>#N/A</v>
      </c>
      <c r="C50" s="176">
        <f>IF(ISNUMBER('実質公債費比率（分子）の構造'!K$53),'実質公債費比率（分子）の構造'!K$53,NA())</f>
        <v>258</v>
      </c>
      <c r="D50" s="176" t="e">
        <f>NA()</f>
        <v>#N/A</v>
      </c>
      <c r="E50" s="176" t="e">
        <f>NA()</f>
        <v>#N/A</v>
      </c>
      <c r="F50" s="176">
        <f>IF(ISNUMBER('実質公債費比率（分子）の構造'!L$53),'実質公債費比率（分子）の構造'!L$53,NA())</f>
        <v>256</v>
      </c>
      <c r="G50" s="176" t="e">
        <f>NA()</f>
        <v>#N/A</v>
      </c>
      <c r="H50" s="176" t="e">
        <f>NA()</f>
        <v>#N/A</v>
      </c>
      <c r="I50" s="176">
        <f>IF(ISNUMBER('実質公債費比率（分子）の構造'!M$53),'実質公債費比率（分子）の構造'!M$53,NA())</f>
        <v>302</v>
      </c>
      <c r="J50" s="176" t="e">
        <f>NA()</f>
        <v>#N/A</v>
      </c>
      <c r="K50" s="176" t="e">
        <f>NA()</f>
        <v>#N/A</v>
      </c>
      <c r="L50" s="176">
        <f>IF(ISNUMBER('実質公債費比率（分子）の構造'!N$53),'実質公債費比率（分子）の構造'!N$53,NA())</f>
        <v>345</v>
      </c>
      <c r="M50" s="176" t="e">
        <f>NA()</f>
        <v>#N/A</v>
      </c>
      <c r="N50" s="176" t="e">
        <f>NA()</f>
        <v>#N/A</v>
      </c>
      <c r="O50" s="176">
        <f>IF(ISNUMBER('実質公債費比率（分子）の構造'!O$53),'実質公債費比率（分子）の構造'!O$53,NA())</f>
        <v>377</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6416</v>
      </c>
      <c r="E56" s="175"/>
      <c r="F56" s="175"/>
      <c r="G56" s="175">
        <f>'将来負担比率（分子）の構造'!J$52</f>
        <v>6212</v>
      </c>
      <c r="H56" s="175"/>
      <c r="I56" s="175"/>
      <c r="J56" s="175">
        <f>'将来負担比率（分子）の構造'!K$52</f>
        <v>6027</v>
      </c>
      <c r="K56" s="175"/>
      <c r="L56" s="175"/>
      <c r="M56" s="175">
        <f>'将来負担比率（分子）の構造'!L$52</f>
        <v>5728</v>
      </c>
      <c r="N56" s="175"/>
      <c r="O56" s="175"/>
      <c r="P56" s="175">
        <f>'将来負担比率（分子）の構造'!M$52</f>
        <v>5669</v>
      </c>
    </row>
    <row r="57" spans="1:16" x14ac:dyDescent="0.25">
      <c r="A57" s="175" t="s">
        <v>44</v>
      </c>
      <c r="B57" s="175"/>
      <c r="C57" s="175"/>
      <c r="D57" s="175">
        <f>'将来負担比率（分子）の構造'!I$51</f>
        <v>83</v>
      </c>
      <c r="E57" s="175"/>
      <c r="F57" s="175"/>
      <c r="G57" s="175">
        <f>'将来負担比率（分子）の構造'!J$51</f>
        <v>53</v>
      </c>
      <c r="H57" s="175"/>
      <c r="I57" s="175"/>
      <c r="J57" s="175">
        <f>'将来負担比率（分子）の構造'!K$51</f>
        <v>49</v>
      </c>
      <c r="K57" s="175"/>
      <c r="L57" s="175"/>
      <c r="M57" s="175">
        <f>'将来負担比率（分子）の構造'!L$51</f>
        <v>37</v>
      </c>
      <c r="N57" s="175"/>
      <c r="O57" s="175"/>
      <c r="P57" s="175">
        <f>'将来負担比率（分子）の構造'!M$51</f>
        <v>22</v>
      </c>
    </row>
    <row r="58" spans="1:16" x14ac:dyDescent="0.25">
      <c r="A58" s="175" t="s">
        <v>43</v>
      </c>
      <c r="B58" s="175"/>
      <c r="C58" s="175"/>
      <c r="D58" s="175">
        <f>'将来負担比率（分子）の構造'!I$50</f>
        <v>1714</v>
      </c>
      <c r="E58" s="175"/>
      <c r="F58" s="175"/>
      <c r="G58" s="175">
        <f>'将来負担比率（分子）の構造'!J$50</f>
        <v>1861</v>
      </c>
      <c r="H58" s="175"/>
      <c r="I58" s="175"/>
      <c r="J58" s="175">
        <f>'将来負担比率（分子）の構造'!K$50</f>
        <v>1918</v>
      </c>
      <c r="K58" s="175"/>
      <c r="L58" s="175"/>
      <c r="M58" s="175">
        <f>'将来負担比率（分子）の構造'!L$50</f>
        <v>2109</v>
      </c>
      <c r="N58" s="175"/>
      <c r="O58" s="175"/>
      <c r="P58" s="175">
        <f>'将来負担比率（分子）の構造'!M$50</f>
        <v>2138</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944</v>
      </c>
      <c r="C62" s="175"/>
      <c r="D62" s="175"/>
      <c r="E62" s="175">
        <f>'将来負担比率（分子）の構造'!J$45</f>
        <v>907</v>
      </c>
      <c r="F62" s="175"/>
      <c r="G62" s="175"/>
      <c r="H62" s="175">
        <f>'将来負担比率（分子）の構造'!K$45</f>
        <v>894</v>
      </c>
      <c r="I62" s="175"/>
      <c r="J62" s="175"/>
      <c r="K62" s="175">
        <f>'将来負担比率（分子）の構造'!L$45</f>
        <v>911</v>
      </c>
      <c r="L62" s="175"/>
      <c r="M62" s="175"/>
      <c r="N62" s="175">
        <f>'将来負担比率（分子）の構造'!M$45</f>
        <v>850</v>
      </c>
      <c r="O62" s="175"/>
      <c r="P62" s="175"/>
    </row>
    <row r="63" spans="1:16" x14ac:dyDescent="0.25">
      <c r="A63" s="175" t="s">
        <v>36</v>
      </c>
      <c r="B63" s="175">
        <f>'将来負担比率（分子）の構造'!I$44</f>
        <v>74</v>
      </c>
      <c r="C63" s="175"/>
      <c r="D63" s="175"/>
      <c r="E63" s="175">
        <f>'将来負担比率（分子）の構造'!J$44</f>
        <v>80</v>
      </c>
      <c r="F63" s="175"/>
      <c r="G63" s="175"/>
      <c r="H63" s="175">
        <f>'将来負担比率（分子）の構造'!K$44</f>
        <v>84</v>
      </c>
      <c r="I63" s="175"/>
      <c r="J63" s="175"/>
      <c r="K63" s="175">
        <f>'将来負担比率（分子）の構造'!L$44</f>
        <v>81</v>
      </c>
      <c r="L63" s="175"/>
      <c r="M63" s="175"/>
      <c r="N63" s="175">
        <f>'将来負担比率（分子）の構造'!M$44</f>
        <v>74</v>
      </c>
      <c r="O63" s="175"/>
      <c r="P63" s="175"/>
    </row>
    <row r="64" spans="1:16" x14ac:dyDescent="0.25">
      <c r="A64" s="175" t="s">
        <v>35</v>
      </c>
      <c r="B64" s="175">
        <f>'将来負担比率（分子）の構造'!I$43</f>
        <v>2730</v>
      </c>
      <c r="C64" s="175"/>
      <c r="D64" s="175"/>
      <c r="E64" s="175">
        <f>'将来負担比率（分子）の構造'!J$43</f>
        <v>2757</v>
      </c>
      <c r="F64" s="175"/>
      <c r="G64" s="175"/>
      <c r="H64" s="175">
        <f>'将来負担比率（分子）の構造'!K$43</f>
        <v>2710</v>
      </c>
      <c r="I64" s="175"/>
      <c r="J64" s="175"/>
      <c r="K64" s="175">
        <f>'将来負担比率（分子）の構造'!L$43</f>
        <v>2631</v>
      </c>
      <c r="L64" s="175"/>
      <c r="M64" s="175"/>
      <c r="N64" s="175">
        <f>'将来負担比率（分子）の構造'!M$43</f>
        <v>2595</v>
      </c>
      <c r="O64" s="175"/>
      <c r="P64" s="175"/>
    </row>
    <row r="65" spans="1:16" x14ac:dyDescent="0.25">
      <c r="A65" s="175" t="s">
        <v>34</v>
      </c>
      <c r="B65" s="175">
        <f>'将来負担比率（分子）の構造'!I$42</f>
        <v>336</v>
      </c>
      <c r="C65" s="175"/>
      <c r="D65" s="175"/>
      <c r="E65" s="175">
        <f>'将来負担比率（分子）の構造'!J$42</f>
        <v>204</v>
      </c>
      <c r="F65" s="175"/>
      <c r="G65" s="175"/>
      <c r="H65" s="175">
        <f>'将来負担比率（分子）の構造'!K$42</f>
        <v>95</v>
      </c>
      <c r="I65" s="175"/>
      <c r="J65" s="175"/>
      <c r="K65" s="175">
        <f>'将来負担比率（分子）の構造'!L$42</f>
        <v>71</v>
      </c>
      <c r="L65" s="175"/>
      <c r="M65" s="175"/>
      <c r="N65" s="175">
        <f>'将来負担比率（分子）の構造'!M$42</f>
        <v>53</v>
      </c>
      <c r="O65" s="175"/>
      <c r="P65" s="175"/>
    </row>
    <row r="66" spans="1:16" x14ac:dyDescent="0.25">
      <c r="A66" s="175" t="s">
        <v>33</v>
      </c>
      <c r="B66" s="175">
        <f>'将来負担比率（分子）の構造'!I$41</f>
        <v>5311</v>
      </c>
      <c r="C66" s="175"/>
      <c r="D66" s="175"/>
      <c r="E66" s="175">
        <f>'将来負担比率（分子）の構造'!J$41</f>
        <v>5225</v>
      </c>
      <c r="F66" s="175"/>
      <c r="G66" s="175"/>
      <c r="H66" s="175">
        <f>'将来負担比率（分子）の構造'!K$41</f>
        <v>5104</v>
      </c>
      <c r="I66" s="175"/>
      <c r="J66" s="175"/>
      <c r="K66" s="175">
        <f>'将来負担比率（分子）の構造'!L$41</f>
        <v>4887</v>
      </c>
      <c r="L66" s="175"/>
      <c r="M66" s="175"/>
      <c r="N66" s="175">
        <f>'将来負担比率（分子）の構造'!M$41</f>
        <v>4949</v>
      </c>
      <c r="O66" s="175"/>
      <c r="P66" s="175"/>
    </row>
    <row r="67" spans="1:16" x14ac:dyDescent="0.25">
      <c r="A67" s="175" t="s">
        <v>77</v>
      </c>
      <c r="B67" s="175" t="e">
        <f>NA()</f>
        <v>#N/A</v>
      </c>
      <c r="C67" s="175">
        <f>IF(ISNUMBER('将来負担比率（分子）の構造'!I$53), IF('将来負担比率（分子）の構造'!I$53 &lt; 0, 0, '将来負担比率（分子）の構造'!I$53), NA())</f>
        <v>1183</v>
      </c>
      <c r="D67" s="175" t="e">
        <f>NA()</f>
        <v>#N/A</v>
      </c>
      <c r="E67" s="175" t="e">
        <f>NA()</f>
        <v>#N/A</v>
      </c>
      <c r="F67" s="175">
        <f>IF(ISNUMBER('将来負担比率（分子）の構造'!J$53), IF('将来負担比率（分子）の構造'!J$53 &lt; 0, 0, '将来負担比率（分子）の構造'!J$53), NA())</f>
        <v>1047</v>
      </c>
      <c r="G67" s="175" t="e">
        <f>NA()</f>
        <v>#N/A</v>
      </c>
      <c r="H67" s="175" t="e">
        <f>NA()</f>
        <v>#N/A</v>
      </c>
      <c r="I67" s="175">
        <f>IF(ISNUMBER('将来負担比率（分子）の構造'!K$53), IF('将来負担比率（分子）の構造'!K$53 &lt; 0, 0, '将来負担比率（分子）の構造'!K$53), NA())</f>
        <v>893</v>
      </c>
      <c r="J67" s="175" t="e">
        <f>NA()</f>
        <v>#N/A</v>
      </c>
      <c r="K67" s="175" t="e">
        <f>NA()</f>
        <v>#N/A</v>
      </c>
      <c r="L67" s="175">
        <f>IF(ISNUMBER('将来負担比率（分子）の構造'!L$53), IF('将来負担比率（分子）の構造'!L$53 &lt; 0, 0, '将来負担比率（分子）の構造'!L$53), NA())</f>
        <v>707</v>
      </c>
      <c r="M67" s="175" t="e">
        <f>NA()</f>
        <v>#N/A</v>
      </c>
      <c r="N67" s="175" t="e">
        <f>NA()</f>
        <v>#N/A</v>
      </c>
      <c r="O67" s="175">
        <f>IF(ISNUMBER('将来負担比率（分子）の構造'!M$53), IF('将来負担比率（分子）の構造'!M$53 &lt; 0, 0, '将来負担比率（分子）の構造'!M$53), NA())</f>
        <v>692</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670</v>
      </c>
      <c r="C72" s="179">
        <f>基金残高に係る経年分析!G55</f>
        <v>670</v>
      </c>
      <c r="D72" s="179">
        <f>基金残高に係る経年分析!H55</f>
        <v>670</v>
      </c>
    </row>
    <row r="73" spans="1:16" x14ac:dyDescent="0.25">
      <c r="A73" s="178" t="s">
        <v>80</v>
      </c>
      <c r="B73" s="179">
        <f>基金残高に係る経年分析!F56</f>
        <v>16</v>
      </c>
      <c r="C73" s="179">
        <f>基金残高に係る経年分析!G56</f>
        <v>16</v>
      </c>
      <c r="D73" s="179">
        <f>基金残高に係る経年分析!H56</f>
        <v>16</v>
      </c>
    </row>
    <row r="74" spans="1:16" x14ac:dyDescent="0.25">
      <c r="A74" s="178" t="s">
        <v>81</v>
      </c>
      <c r="B74" s="179">
        <f>基金残高に係る経年分析!F57</f>
        <v>838</v>
      </c>
      <c r="C74" s="179">
        <f>基金残高に係る経年分析!G57</f>
        <v>982</v>
      </c>
      <c r="D74" s="179">
        <f>基金残高に係る経年分析!H57</f>
        <v>972</v>
      </c>
    </row>
  </sheetData>
  <sheetProtection algorithmName="SHA-512" hashValue="Q3daqvn+q6cUcgg42I9ZYBL1Navn6A2oTCc3xuiFV5MlgMttk9TFO2/K7z24DEFjaRCXn/AWPBs6gpN8ZVGTJg==" saltValue="eWlZbwika3TYitjBXxJf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5">
      <c r="B5" s="679" t="s">
        <v>230</v>
      </c>
      <c r="C5" s="680"/>
      <c r="D5" s="680"/>
      <c r="E5" s="680"/>
      <c r="F5" s="680"/>
      <c r="G5" s="680"/>
      <c r="H5" s="680"/>
      <c r="I5" s="680"/>
      <c r="J5" s="680"/>
      <c r="K5" s="680"/>
      <c r="L5" s="680"/>
      <c r="M5" s="680"/>
      <c r="N5" s="680"/>
      <c r="O5" s="680"/>
      <c r="P5" s="680"/>
      <c r="Q5" s="681"/>
      <c r="R5" s="676">
        <v>658383</v>
      </c>
      <c r="S5" s="677"/>
      <c r="T5" s="677"/>
      <c r="U5" s="677"/>
      <c r="V5" s="677"/>
      <c r="W5" s="677"/>
      <c r="X5" s="677"/>
      <c r="Y5" s="702"/>
      <c r="Z5" s="715">
        <v>10</v>
      </c>
      <c r="AA5" s="715"/>
      <c r="AB5" s="715"/>
      <c r="AC5" s="715"/>
      <c r="AD5" s="716">
        <v>658383</v>
      </c>
      <c r="AE5" s="716"/>
      <c r="AF5" s="716"/>
      <c r="AG5" s="716"/>
      <c r="AH5" s="716"/>
      <c r="AI5" s="716"/>
      <c r="AJ5" s="716"/>
      <c r="AK5" s="716"/>
      <c r="AL5" s="703">
        <v>19.100000000000001</v>
      </c>
      <c r="AM5" s="685"/>
      <c r="AN5" s="685"/>
      <c r="AO5" s="704"/>
      <c r="AP5" s="679" t="s">
        <v>231</v>
      </c>
      <c r="AQ5" s="680"/>
      <c r="AR5" s="680"/>
      <c r="AS5" s="680"/>
      <c r="AT5" s="680"/>
      <c r="AU5" s="680"/>
      <c r="AV5" s="680"/>
      <c r="AW5" s="680"/>
      <c r="AX5" s="680"/>
      <c r="AY5" s="680"/>
      <c r="AZ5" s="680"/>
      <c r="BA5" s="680"/>
      <c r="BB5" s="680"/>
      <c r="BC5" s="680"/>
      <c r="BD5" s="680"/>
      <c r="BE5" s="680"/>
      <c r="BF5" s="681"/>
      <c r="BG5" s="621">
        <v>647308</v>
      </c>
      <c r="BH5" s="622"/>
      <c r="BI5" s="622"/>
      <c r="BJ5" s="622"/>
      <c r="BK5" s="622"/>
      <c r="BL5" s="622"/>
      <c r="BM5" s="622"/>
      <c r="BN5" s="623"/>
      <c r="BO5" s="659">
        <v>98.3</v>
      </c>
      <c r="BP5" s="659"/>
      <c r="BQ5" s="659"/>
      <c r="BR5" s="659"/>
      <c r="BS5" s="660" t="s">
        <v>140</v>
      </c>
      <c r="BT5" s="660"/>
      <c r="BU5" s="660"/>
      <c r="BV5" s="660"/>
      <c r="BW5" s="660"/>
      <c r="BX5" s="660"/>
      <c r="BY5" s="660"/>
      <c r="BZ5" s="660"/>
      <c r="CA5" s="660"/>
      <c r="CB5" s="700"/>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25">
      <c r="B6" s="618" t="s">
        <v>235</v>
      </c>
      <c r="C6" s="619"/>
      <c r="D6" s="619"/>
      <c r="E6" s="619"/>
      <c r="F6" s="619"/>
      <c r="G6" s="619"/>
      <c r="H6" s="619"/>
      <c r="I6" s="619"/>
      <c r="J6" s="619"/>
      <c r="K6" s="619"/>
      <c r="L6" s="619"/>
      <c r="M6" s="619"/>
      <c r="N6" s="619"/>
      <c r="O6" s="619"/>
      <c r="P6" s="619"/>
      <c r="Q6" s="620"/>
      <c r="R6" s="621">
        <v>87003</v>
      </c>
      <c r="S6" s="622"/>
      <c r="T6" s="622"/>
      <c r="U6" s="622"/>
      <c r="V6" s="622"/>
      <c r="W6" s="622"/>
      <c r="X6" s="622"/>
      <c r="Y6" s="623"/>
      <c r="Z6" s="659">
        <v>1.3</v>
      </c>
      <c r="AA6" s="659"/>
      <c r="AB6" s="659"/>
      <c r="AC6" s="659"/>
      <c r="AD6" s="660">
        <v>87003</v>
      </c>
      <c r="AE6" s="660"/>
      <c r="AF6" s="660"/>
      <c r="AG6" s="660"/>
      <c r="AH6" s="660"/>
      <c r="AI6" s="660"/>
      <c r="AJ6" s="660"/>
      <c r="AK6" s="660"/>
      <c r="AL6" s="624">
        <v>2.5</v>
      </c>
      <c r="AM6" s="625"/>
      <c r="AN6" s="625"/>
      <c r="AO6" s="661"/>
      <c r="AP6" s="618" t="s">
        <v>236</v>
      </c>
      <c r="AQ6" s="619"/>
      <c r="AR6" s="619"/>
      <c r="AS6" s="619"/>
      <c r="AT6" s="619"/>
      <c r="AU6" s="619"/>
      <c r="AV6" s="619"/>
      <c r="AW6" s="619"/>
      <c r="AX6" s="619"/>
      <c r="AY6" s="619"/>
      <c r="AZ6" s="619"/>
      <c r="BA6" s="619"/>
      <c r="BB6" s="619"/>
      <c r="BC6" s="619"/>
      <c r="BD6" s="619"/>
      <c r="BE6" s="619"/>
      <c r="BF6" s="620"/>
      <c r="BG6" s="621">
        <v>647308</v>
      </c>
      <c r="BH6" s="622"/>
      <c r="BI6" s="622"/>
      <c r="BJ6" s="622"/>
      <c r="BK6" s="622"/>
      <c r="BL6" s="622"/>
      <c r="BM6" s="622"/>
      <c r="BN6" s="623"/>
      <c r="BO6" s="659">
        <v>98.3</v>
      </c>
      <c r="BP6" s="659"/>
      <c r="BQ6" s="659"/>
      <c r="BR6" s="659"/>
      <c r="BS6" s="660" t="s">
        <v>178</v>
      </c>
      <c r="BT6" s="660"/>
      <c r="BU6" s="660"/>
      <c r="BV6" s="660"/>
      <c r="BW6" s="660"/>
      <c r="BX6" s="660"/>
      <c r="BY6" s="660"/>
      <c r="BZ6" s="660"/>
      <c r="CA6" s="660"/>
      <c r="CB6" s="700"/>
      <c r="CD6" s="679" t="s">
        <v>237</v>
      </c>
      <c r="CE6" s="680"/>
      <c r="CF6" s="680"/>
      <c r="CG6" s="680"/>
      <c r="CH6" s="680"/>
      <c r="CI6" s="680"/>
      <c r="CJ6" s="680"/>
      <c r="CK6" s="680"/>
      <c r="CL6" s="680"/>
      <c r="CM6" s="680"/>
      <c r="CN6" s="680"/>
      <c r="CO6" s="680"/>
      <c r="CP6" s="680"/>
      <c r="CQ6" s="681"/>
      <c r="CR6" s="621">
        <v>54437</v>
      </c>
      <c r="CS6" s="622"/>
      <c r="CT6" s="622"/>
      <c r="CU6" s="622"/>
      <c r="CV6" s="622"/>
      <c r="CW6" s="622"/>
      <c r="CX6" s="622"/>
      <c r="CY6" s="623"/>
      <c r="CZ6" s="703">
        <v>0.9</v>
      </c>
      <c r="DA6" s="685"/>
      <c r="DB6" s="685"/>
      <c r="DC6" s="705"/>
      <c r="DD6" s="627" t="s">
        <v>178</v>
      </c>
      <c r="DE6" s="622"/>
      <c r="DF6" s="622"/>
      <c r="DG6" s="622"/>
      <c r="DH6" s="622"/>
      <c r="DI6" s="622"/>
      <c r="DJ6" s="622"/>
      <c r="DK6" s="622"/>
      <c r="DL6" s="622"/>
      <c r="DM6" s="622"/>
      <c r="DN6" s="622"/>
      <c r="DO6" s="622"/>
      <c r="DP6" s="623"/>
      <c r="DQ6" s="627">
        <v>54437</v>
      </c>
      <c r="DR6" s="622"/>
      <c r="DS6" s="622"/>
      <c r="DT6" s="622"/>
      <c r="DU6" s="622"/>
      <c r="DV6" s="622"/>
      <c r="DW6" s="622"/>
      <c r="DX6" s="622"/>
      <c r="DY6" s="622"/>
      <c r="DZ6" s="622"/>
      <c r="EA6" s="622"/>
      <c r="EB6" s="622"/>
      <c r="EC6" s="658"/>
    </row>
    <row r="7" spans="2:143" ht="11.25" customHeight="1" x14ac:dyDescent="0.25">
      <c r="B7" s="618" t="s">
        <v>238</v>
      </c>
      <c r="C7" s="619"/>
      <c r="D7" s="619"/>
      <c r="E7" s="619"/>
      <c r="F7" s="619"/>
      <c r="G7" s="619"/>
      <c r="H7" s="619"/>
      <c r="I7" s="619"/>
      <c r="J7" s="619"/>
      <c r="K7" s="619"/>
      <c r="L7" s="619"/>
      <c r="M7" s="619"/>
      <c r="N7" s="619"/>
      <c r="O7" s="619"/>
      <c r="P7" s="619"/>
      <c r="Q7" s="620"/>
      <c r="R7" s="621">
        <v>145</v>
      </c>
      <c r="S7" s="622"/>
      <c r="T7" s="622"/>
      <c r="U7" s="622"/>
      <c r="V7" s="622"/>
      <c r="W7" s="622"/>
      <c r="X7" s="622"/>
      <c r="Y7" s="623"/>
      <c r="Z7" s="659">
        <v>0</v>
      </c>
      <c r="AA7" s="659"/>
      <c r="AB7" s="659"/>
      <c r="AC7" s="659"/>
      <c r="AD7" s="660">
        <v>145</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200468</v>
      </c>
      <c r="BH7" s="622"/>
      <c r="BI7" s="622"/>
      <c r="BJ7" s="622"/>
      <c r="BK7" s="622"/>
      <c r="BL7" s="622"/>
      <c r="BM7" s="622"/>
      <c r="BN7" s="623"/>
      <c r="BO7" s="659">
        <v>30.4</v>
      </c>
      <c r="BP7" s="659"/>
      <c r="BQ7" s="659"/>
      <c r="BR7" s="659"/>
      <c r="BS7" s="660" t="s">
        <v>178</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867141</v>
      </c>
      <c r="CS7" s="622"/>
      <c r="CT7" s="622"/>
      <c r="CU7" s="622"/>
      <c r="CV7" s="622"/>
      <c r="CW7" s="622"/>
      <c r="CX7" s="622"/>
      <c r="CY7" s="623"/>
      <c r="CZ7" s="659">
        <v>14.1</v>
      </c>
      <c r="DA7" s="659"/>
      <c r="DB7" s="659"/>
      <c r="DC7" s="659"/>
      <c r="DD7" s="627">
        <v>19144</v>
      </c>
      <c r="DE7" s="622"/>
      <c r="DF7" s="622"/>
      <c r="DG7" s="622"/>
      <c r="DH7" s="622"/>
      <c r="DI7" s="622"/>
      <c r="DJ7" s="622"/>
      <c r="DK7" s="622"/>
      <c r="DL7" s="622"/>
      <c r="DM7" s="622"/>
      <c r="DN7" s="622"/>
      <c r="DO7" s="622"/>
      <c r="DP7" s="623"/>
      <c r="DQ7" s="627">
        <v>648949</v>
      </c>
      <c r="DR7" s="622"/>
      <c r="DS7" s="622"/>
      <c r="DT7" s="622"/>
      <c r="DU7" s="622"/>
      <c r="DV7" s="622"/>
      <c r="DW7" s="622"/>
      <c r="DX7" s="622"/>
      <c r="DY7" s="622"/>
      <c r="DZ7" s="622"/>
      <c r="EA7" s="622"/>
      <c r="EB7" s="622"/>
      <c r="EC7" s="658"/>
    </row>
    <row r="8" spans="2:143" ht="11.25" customHeight="1" x14ac:dyDescent="0.25">
      <c r="B8" s="618" t="s">
        <v>241</v>
      </c>
      <c r="C8" s="619"/>
      <c r="D8" s="619"/>
      <c r="E8" s="619"/>
      <c r="F8" s="619"/>
      <c r="G8" s="619"/>
      <c r="H8" s="619"/>
      <c r="I8" s="619"/>
      <c r="J8" s="619"/>
      <c r="K8" s="619"/>
      <c r="L8" s="619"/>
      <c r="M8" s="619"/>
      <c r="N8" s="619"/>
      <c r="O8" s="619"/>
      <c r="P8" s="619"/>
      <c r="Q8" s="620"/>
      <c r="R8" s="621">
        <v>2110</v>
      </c>
      <c r="S8" s="622"/>
      <c r="T8" s="622"/>
      <c r="U8" s="622"/>
      <c r="V8" s="622"/>
      <c r="W8" s="622"/>
      <c r="X8" s="622"/>
      <c r="Y8" s="623"/>
      <c r="Z8" s="659">
        <v>0</v>
      </c>
      <c r="AA8" s="659"/>
      <c r="AB8" s="659"/>
      <c r="AC8" s="659"/>
      <c r="AD8" s="660">
        <v>2110</v>
      </c>
      <c r="AE8" s="660"/>
      <c r="AF8" s="660"/>
      <c r="AG8" s="660"/>
      <c r="AH8" s="660"/>
      <c r="AI8" s="660"/>
      <c r="AJ8" s="660"/>
      <c r="AK8" s="660"/>
      <c r="AL8" s="624">
        <v>0.1</v>
      </c>
      <c r="AM8" s="625"/>
      <c r="AN8" s="625"/>
      <c r="AO8" s="661"/>
      <c r="AP8" s="618" t="s">
        <v>242</v>
      </c>
      <c r="AQ8" s="619"/>
      <c r="AR8" s="619"/>
      <c r="AS8" s="619"/>
      <c r="AT8" s="619"/>
      <c r="AU8" s="619"/>
      <c r="AV8" s="619"/>
      <c r="AW8" s="619"/>
      <c r="AX8" s="619"/>
      <c r="AY8" s="619"/>
      <c r="AZ8" s="619"/>
      <c r="BA8" s="619"/>
      <c r="BB8" s="619"/>
      <c r="BC8" s="619"/>
      <c r="BD8" s="619"/>
      <c r="BE8" s="619"/>
      <c r="BF8" s="620"/>
      <c r="BG8" s="621">
        <v>8704</v>
      </c>
      <c r="BH8" s="622"/>
      <c r="BI8" s="622"/>
      <c r="BJ8" s="622"/>
      <c r="BK8" s="622"/>
      <c r="BL8" s="622"/>
      <c r="BM8" s="622"/>
      <c r="BN8" s="623"/>
      <c r="BO8" s="659">
        <v>1.3</v>
      </c>
      <c r="BP8" s="659"/>
      <c r="BQ8" s="659"/>
      <c r="BR8" s="659"/>
      <c r="BS8" s="660" t="s">
        <v>243</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1175816</v>
      </c>
      <c r="CS8" s="622"/>
      <c r="CT8" s="622"/>
      <c r="CU8" s="622"/>
      <c r="CV8" s="622"/>
      <c r="CW8" s="622"/>
      <c r="CX8" s="622"/>
      <c r="CY8" s="623"/>
      <c r="CZ8" s="659">
        <v>19.2</v>
      </c>
      <c r="DA8" s="659"/>
      <c r="DB8" s="659"/>
      <c r="DC8" s="659"/>
      <c r="DD8" s="627">
        <v>10202</v>
      </c>
      <c r="DE8" s="622"/>
      <c r="DF8" s="622"/>
      <c r="DG8" s="622"/>
      <c r="DH8" s="622"/>
      <c r="DI8" s="622"/>
      <c r="DJ8" s="622"/>
      <c r="DK8" s="622"/>
      <c r="DL8" s="622"/>
      <c r="DM8" s="622"/>
      <c r="DN8" s="622"/>
      <c r="DO8" s="622"/>
      <c r="DP8" s="623"/>
      <c r="DQ8" s="627">
        <v>670786</v>
      </c>
      <c r="DR8" s="622"/>
      <c r="DS8" s="622"/>
      <c r="DT8" s="622"/>
      <c r="DU8" s="622"/>
      <c r="DV8" s="622"/>
      <c r="DW8" s="622"/>
      <c r="DX8" s="622"/>
      <c r="DY8" s="622"/>
      <c r="DZ8" s="622"/>
      <c r="EA8" s="622"/>
      <c r="EB8" s="622"/>
      <c r="EC8" s="658"/>
    </row>
    <row r="9" spans="2:143" ht="11.25" customHeight="1" x14ac:dyDescent="0.25">
      <c r="B9" s="618" t="s">
        <v>245</v>
      </c>
      <c r="C9" s="619"/>
      <c r="D9" s="619"/>
      <c r="E9" s="619"/>
      <c r="F9" s="619"/>
      <c r="G9" s="619"/>
      <c r="H9" s="619"/>
      <c r="I9" s="619"/>
      <c r="J9" s="619"/>
      <c r="K9" s="619"/>
      <c r="L9" s="619"/>
      <c r="M9" s="619"/>
      <c r="N9" s="619"/>
      <c r="O9" s="619"/>
      <c r="P9" s="619"/>
      <c r="Q9" s="620"/>
      <c r="R9" s="621">
        <v>1466</v>
      </c>
      <c r="S9" s="622"/>
      <c r="T9" s="622"/>
      <c r="U9" s="622"/>
      <c r="V9" s="622"/>
      <c r="W9" s="622"/>
      <c r="X9" s="622"/>
      <c r="Y9" s="623"/>
      <c r="Z9" s="659">
        <v>0</v>
      </c>
      <c r="AA9" s="659"/>
      <c r="AB9" s="659"/>
      <c r="AC9" s="659"/>
      <c r="AD9" s="660">
        <v>1466</v>
      </c>
      <c r="AE9" s="660"/>
      <c r="AF9" s="660"/>
      <c r="AG9" s="660"/>
      <c r="AH9" s="660"/>
      <c r="AI9" s="660"/>
      <c r="AJ9" s="660"/>
      <c r="AK9" s="660"/>
      <c r="AL9" s="624">
        <v>0</v>
      </c>
      <c r="AM9" s="625"/>
      <c r="AN9" s="625"/>
      <c r="AO9" s="661"/>
      <c r="AP9" s="618" t="s">
        <v>246</v>
      </c>
      <c r="AQ9" s="619"/>
      <c r="AR9" s="619"/>
      <c r="AS9" s="619"/>
      <c r="AT9" s="619"/>
      <c r="AU9" s="619"/>
      <c r="AV9" s="619"/>
      <c r="AW9" s="619"/>
      <c r="AX9" s="619"/>
      <c r="AY9" s="619"/>
      <c r="AZ9" s="619"/>
      <c r="BA9" s="619"/>
      <c r="BB9" s="619"/>
      <c r="BC9" s="619"/>
      <c r="BD9" s="619"/>
      <c r="BE9" s="619"/>
      <c r="BF9" s="620"/>
      <c r="BG9" s="621">
        <v>156528</v>
      </c>
      <c r="BH9" s="622"/>
      <c r="BI9" s="622"/>
      <c r="BJ9" s="622"/>
      <c r="BK9" s="622"/>
      <c r="BL9" s="622"/>
      <c r="BM9" s="622"/>
      <c r="BN9" s="623"/>
      <c r="BO9" s="659">
        <v>23.8</v>
      </c>
      <c r="BP9" s="659"/>
      <c r="BQ9" s="659"/>
      <c r="BR9" s="659"/>
      <c r="BS9" s="660" t="s">
        <v>178</v>
      </c>
      <c r="BT9" s="660"/>
      <c r="BU9" s="660"/>
      <c r="BV9" s="660"/>
      <c r="BW9" s="660"/>
      <c r="BX9" s="660"/>
      <c r="BY9" s="660"/>
      <c r="BZ9" s="660"/>
      <c r="CA9" s="660"/>
      <c r="CB9" s="700"/>
      <c r="CD9" s="618" t="s">
        <v>247</v>
      </c>
      <c r="CE9" s="619"/>
      <c r="CF9" s="619"/>
      <c r="CG9" s="619"/>
      <c r="CH9" s="619"/>
      <c r="CI9" s="619"/>
      <c r="CJ9" s="619"/>
      <c r="CK9" s="619"/>
      <c r="CL9" s="619"/>
      <c r="CM9" s="619"/>
      <c r="CN9" s="619"/>
      <c r="CO9" s="619"/>
      <c r="CP9" s="619"/>
      <c r="CQ9" s="620"/>
      <c r="CR9" s="621">
        <v>464098</v>
      </c>
      <c r="CS9" s="622"/>
      <c r="CT9" s="622"/>
      <c r="CU9" s="622"/>
      <c r="CV9" s="622"/>
      <c r="CW9" s="622"/>
      <c r="CX9" s="622"/>
      <c r="CY9" s="623"/>
      <c r="CZ9" s="659">
        <v>7.6</v>
      </c>
      <c r="DA9" s="659"/>
      <c r="DB9" s="659"/>
      <c r="DC9" s="659"/>
      <c r="DD9" s="627" t="s">
        <v>178</v>
      </c>
      <c r="DE9" s="622"/>
      <c r="DF9" s="622"/>
      <c r="DG9" s="622"/>
      <c r="DH9" s="622"/>
      <c r="DI9" s="622"/>
      <c r="DJ9" s="622"/>
      <c r="DK9" s="622"/>
      <c r="DL9" s="622"/>
      <c r="DM9" s="622"/>
      <c r="DN9" s="622"/>
      <c r="DO9" s="622"/>
      <c r="DP9" s="623"/>
      <c r="DQ9" s="627">
        <v>365094</v>
      </c>
      <c r="DR9" s="622"/>
      <c r="DS9" s="622"/>
      <c r="DT9" s="622"/>
      <c r="DU9" s="622"/>
      <c r="DV9" s="622"/>
      <c r="DW9" s="622"/>
      <c r="DX9" s="622"/>
      <c r="DY9" s="622"/>
      <c r="DZ9" s="622"/>
      <c r="EA9" s="622"/>
      <c r="EB9" s="622"/>
      <c r="EC9" s="658"/>
    </row>
    <row r="10" spans="2:143" ht="11.25" customHeight="1" x14ac:dyDescent="0.25">
      <c r="B10" s="618" t="s">
        <v>248</v>
      </c>
      <c r="C10" s="619"/>
      <c r="D10" s="619"/>
      <c r="E10" s="619"/>
      <c r="F10" s="619"/>
      <c r="G10" s="619"/>
      <c r="H10" s="619"/>
      <c r="I10" s="619"/>
      <c r="J10" s="619"/>
      <c r="K10" s="619"/>
      <c r="L10" s="619"/>
      <c r="M10" s="619"/>
      <c r="N10" s="619"/>
      <c r="O10" s="619"/>
      <c r="P10" s="619"/>
      <c r="Q10" s="620"/>
      <c r="R10" s="621" t="s">
        <v>249</v>
      </c>
      <c r="S10" s="622"/>
      <c r="T10" s="622"/>
      <c r="U10" s="622"/>
      <c r="V10" s="622"/>
      <c r="W10" s="622"/>
      <c r="X10" s="622"/>
      <c r="Y10" s="623"/>
      <c r="Z10" s="659" t="s">
        <v>243</v>
      </c>
      <c r="AA10" s="659"/>
      <c r="AB10" s="659"/>
      <c r="AC10" s="659"/>
      <c r="AD10" s="660" t="s">
        <v>178</v>
      </c>
      <c r="AE10" s="660"/>
      <c r="AF10" s="660"/>
      <c r="AG10" s="660"/>
      <c r="AH10" s="660"/>
      <c r="AI10" s="660"/>
      <c r="AJ10" s="660"/>
      <c r="AK10" s="660"/>
      <c r="AL10" s="624" t="s">
        <v>178</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v>13291</v>
      </c>
      <c r="BH10" s="622"/>
      <c r="BI10" s="622"/>
      <c r="BJ10" s="622"/>
      <c r="BK10" s="622"/>
      <c r="BL10" s="622"/>
      <c r="BM10" s="622"/>
      <c r="BN10" s="623"/>
      <c r="BO10" s="659">
        <v>2</v>
      </c>
      <c r="BP10" s="659"/>
      <c r="BQ10" s="659"/>
      <c r="BR10" s="659"/>
      <c r="BS10" s="660" t="s">
        <v>178</v>
      </c>
      <c r="BT10" s="660"/>
      <c r="BU10" s="660"/>
      <c r="BV10" s="660"/>
      <c r="BW10" s="660"/>
      <c r="BX10" s="660"/>
      <c r="BY10" s="660"/>
      <c r="BZ10" s="660"/>
      <c r="CA10" s="660"/>
      <c r="CB10" s="700"/>
      <c r="CD10" s="618" t="s">
        <v>251</v>
      </c>
      <c r="CE10" s="619"/>
      <c r="CF10" s="619"/>
      <c r="CG10" s="619"/>
      <c r="CH10" s="619"/>
      <c r="CI10" s="619"/>
      <c r="CJ10" s="619"/>
      <c r="CK10" s="619"/>
      <c r="CL10" s="619"/>
      <c r="CM10" s="619"/>
      <c r="CN10" s="619"/>
      <c r="CO10" s="619"/>
      <c r="CP10" s="619"/>
      <c r="CQ10" s="620"/>
      <c r="CR10" s="621">
        <v>14353</v>
      </c>
      <c r="CS10" s="622"/>
      <c r="CT10" s="622"/>
      <c r="CU10" s="622"/>
      <c r="CV10" s="622"/>
      <c r="CW10" s="622"/>
      <c r="CX10" s="622"/>
      <c r="CY10" s="623"/>
      <c r="CZ10" s="659">
        <v>0.2</v>
      </c>
      <c r="DA10" s="659"/>
      <c r="DB10" s="659"/>
      <c r="DC10" s="659"/>
      <c r="DD10" s="627" t="s">
        <v>178</v>
      </c>
      <c r="DE10" s="622"/>
      <c r="DF10" s="622"/>
      <c r="DG10" s="622"/>
      <c r="DH10" s="622"/>
      <c r="DI10" s="622"/>
      <c r="DJ10" s="622"/>
      <c r="DK10" s="622"/>
      <c r="DL10" s="622"/>
      <c r="DM10" s="622"/>
      <c r="DN10" s="622"/>
      <c r="DO10" s="622"/>
      <c r="DP10" s="623"/>
      <c r="DQ10" s="627">
        <v>2353</v>
      </c>
      <c r="DR10" s="622"/>
      <c r="DS10" s="622"/>
      <c r="DT10" s="622"/>
      <c r="DU10" s="622"/>
      <c r="DV10" s="622"/>
      <c r="DW10" s="622"/>
      <c r="DX10" s="622"/>
      <c r="DY10" s="622"/>
      <c r="DZ10" s="622"/>
      <c r="EA10" s="622"/>
      <c r="EB10" s="622"/>
      <c r="EC10" s="658"/>
    </row>
    <row r="11" spans="2:143" ht="11.25" customHeight="1" x14ac:dyDescent="0.25">
      <c r="B11" s="618" t="s">
        <v>252</v>
      </c>
      <c r="C11" s="619"/>
      <c r="D11" s="619"/>
      <c r="E11" s="619"/>
      <c r="F11" s="619"/>
      <c r="G11" s="619"/>
      <c r="H11" s="619"/>
      <c r="I11" s="619"/>
      <c r="J11" s="619"/>
      <c r="K11" s="619"/>
      <c r="L11" s="619"/>
      <c r="M11" s="619"/>
      <c r="N11" s="619"/>
      <c r="O11" s="619"/>
      <c r="P11" s="619"/>
      <c r="Q11" s="620"/>
      <c r="R11" s="621">
        <v>127779</v>
      </c>
      <c r="S11" s="622"/>
      <c r="T11" s="622"/>
      <c r="U11" s="622"/>
      <c r="V11" s="622"/>
      <c r="W11" s="622"/>
      <c r="X11" s="622"/>
      <c r="Y11" s="623"/>
      <c r="Z11" s="624">
        <v>1.9</v>
      </c>
      <c r="AA11" s="625"/>
      <c r="AB11" s="625"/>
      <c r="AC11" s="626"/>
      <c r="AD11" s="627">
        <v>127779</v>
      </c>
      <c r="AE11" s="622"/>
      <c r="AF11" s="622"/>
      <c r="AG11" s="622"/>
      <c r="AH11" s="622"/>
      <c r="AI11" s="622"/>
      <c r="AJ11" s="622"/>
      <c r="AK11" s="623"/>
      <c r="AL11" s="624">
        <v>3.7</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v>21945</v>
      </c>
      <c r="BH11" s="622"/>
      <c r="BI11" s="622"/>
      <c r="BJ11" s="622"/>
      <c r="BK11" s="622"/>
      <c r="BL11" s="622"/>
      <c r="BM11" s="622"/>
      <c r="BN11" s="623"/>
      <c r="BO11" s="659">
        <v>3.3</v>
      </c>
      <c r="BP11" s="659"/>
      <c r="BQ11" s="659"/>
      <c r="BR11" s="659"/>
      <c r="BS11" s="660" t="s">
        <v>243</v>
      </c>
      <c r="BT11" s="660"/>
      <c r="BU11" s="660"/>
      <c r="BV11" s="660"/>
      <c r="BW11" s="660"/>
      <c r="BX11" s="660"/>
      <c r="BY11" s="660"/>
      <c r="BZ11" s="660"/>
      <c r="CA11" s="660"/>
      <c r="CB11" s="700"/>
      <c r="CD11" s="618" t="s">
        <v>254</v>
      </c>
      <c r="CE11" s="619"/>
      <c r="CF11" s="619"/>
      <c r="CG11" s="619"/>
      <c r="CH11" s="619"/>
      <c r="CI11" s="619"/>
      <c r="CJ11" s="619"/>
      <c r="CK11" s="619"/>
      <c r="CL11" s="619"/>
      <c r="CM11" s="619"/>
      <c r="CN11" s="619"/>
      <c r="CO11" s="619"/>
      <c r="CP11" s="619"/>
      <c r="CQ11" s="620"/>
      <c r="CR11" s="621">
        <v>448840</v>
      </c>
      <c r="CS11" s="622"/>
      <c r="CT11" s="622"/>
      <c r="CU11" s="622"/>
      <c r="CV11" s="622"/>
      <c r="CW11" s="622"/>
      <c r="CX11" s="622"/>
      <c r="CY11" s="623"/>
      <c r="CZ11" s="659">
        <v>7.3</v>
      </c>
      <c r="DA11" s="659"/>
      <c r="DB11" s="659"/>
      <c r="DC11" s="659"/>
      <c r="DD11" s="627">
        <v>55455</v>
      </c>
      <c r="DE11" s="622"/>
      <c r="DF11" s="622"/>
      <c r="DG11" s="622"/>
      <c r="DH11" s="622"/>
      <c r="DI11" s="622"/>
      <c r="DJ11" s="622"/>
      <c r="DK11" s="622"/>
      <c r="DL11" s="622"/>
      <c r="DM11" s="622"/>
      <c r="DN11" s="622"/>
      <c r="DO11" s="622"/>
      <c r="DP11" s="623"/>
      <c r="DQ11" s="627">
        <v>269464</v>
      </c>
      <c r="DR11" s="622"/>
      <c r="DS11" s="622"/>
      <c r="DT11" s="622"/>
      <c r="DU11" s="622"/>
      <c r="DV11" s="622"/>
      <c r="DW11" s="622"/>
      <c r="DX11" s="622"/>
      <c r="DY11" s="622"/>
      <c r="DZ11" s="622"/>
      <c r="EA11" s="622"/>
      <c r="EB11" s="622"/>
      <c r="EC11" s="658"/>
    </row>
    <row r="12" spans="2:143" ht="11.25" customHeight="1" x14ac:dyDescent="0.25">
      <c r="B12" s="618" t="s">
        <v>255</v>
      </c>
      <c r="C12" s="619"/>
      <c r="D12" s="619"/>
      <c r="E12" s="619"/>
      <c r="F12" s="619"/>
      <c r="G12" s="619"/>
      <c r="H12" s="619"/>
      <c r="I12" s="619"/>
      <c r="J12" s="619"/>
      <c r="K12" s="619"/>
      <c r="L12" s="619"/>
      <c r="M12" s="619"/>
      <c r="N12" s="619"/>
      <c r="O12" s="619"/>
      <c r="P12" s="619"/>
      <c r="Q12" s="620"/>
      <c r="R12" s="621" t="s">
        <v>178</v>
      </c>
      <c r="S12" s="622"/>
      <c r="T12" s="622"/>
      <c r="U12" s="622"/>
      <c r="V12" s="622"/>
      <c r="W12" s="622"/>
      <c r="X12" s="622"/>
      <c r="Y12" s="623"/>
      <c r="Z12" s="659" t="s">
        <v>178</v>
      </c>
      <c r="AA12" s="659"/>
      <c r="AB12" s="659"/>
      <c r="AC12" s="659"/>
      <c r="AD12" s="660" t="s">
        <v>178</v>
      </c>
      <c r="AE12" s="660"/>
      <c r="AF12" s="660"/>
      <c r="AG12" s="660"/>
      <c r="AH12" s="660"/>
      <c r="AI12" s="660"/>
      <c r="AJ12" s="660"/>
      <c r="AK12" s="660"/>
      <c r="AL12" s="624" t="s">
        <v>178</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v>386539</v>
      </c>
      <c r="BH12" s="622"/>
      <c r="BI12" s="622"/>
      <c r="BJ12" s="622"/>
      <c r="BK12" s="622"/>
      <c r="BL12" s="622"/>
      <c r="BM12" s="622"/>
      <c r="BN12" s="623"/>
      <c r="BO12" s="659">
        <v>58.7</v>
      </c>
      <c r="BP12" s="659"/>
      <c r="BQ12" s="659"/>
      <c r="BR12" s="659"/>
      <c r="BS12" s="660" t="s">
        <v>178</v>
      </c>
      <c r="BT12" s="660"/>
      <c r="BU12" s="660"/>
      <c r="BV12" s="660"/>
      <c r="BW12" s="660"/>
      <c r="BX12" s="660"/>
      <c r="BY12" s="660"/>
      <c r="BZ12" s="660"/>
      <c r="CA12" s="660"/>
      <c r="CB12" s="700"/>
      <c r="CD12" s="618" t="s">
        <v>257</v>
      </c>
      <c r="CE12" s="619"/>
      <c r="CF12" s="619"/>
      <c r="CG12" s="619"/>
      <c r="CH12" s="619"/>
      <c r="CI12" s="619"/>
      <c r="CJ12" s="619"/>
      <c r="CK12" s="619"/>
      <c r="CL12" s="619"/>
      <c r="CM12" s="619"/>
      <c r="CN12" s="619"/>
      <c r="CO12" s="619"/>
      <c r="CP12" s="619"/>
      <c r="CQ12" s="620"/>
      <c r="CR12" s="621">
        <v>402817</v>
      </c>
      <c r="CS12" s="622"/>
      <c r="CT12" s="622"/>
      <c r="CU12" s="622"/>
      <c r="CV12" s="622"/>
      <c r="CW12" s="622"/>
      <c r="CX12" s="622"/>
      <c r="CY12" s="623"/>
      <c r="CZ12" s="659">
        <v>6.6</v>
      </c>
      <c r="DA12" s="659"/>
      <c r="DB12" s="659"/>
      <c r="DC12" s="659"/>
      <c r="DD12" s="627">
        <v>98999</v>
      </c>
      <c r="DE12" s="622"/>
      <c r="DF12" s="622"/>
      <c r="DG12" s="622"/>
      <c r="DH12" s="622"/>
      <c r="DI12" s="622"/>
      <c r="DJ12" s="622"/>
      <c r="DK12" s="622"/>
      <c r="DL12" s="622"/>
      <c r="DM12" s="622"/>
      <c r="DN12" s="622"/>
      <c r="DO12" s="622"/>
      <c r="DP12" s="623"/>
      <c r="DQ12" s="627">
        <v>178012</v>
      </c>
      <c r="DR12" s="622"/>
      <c r="DS12" s="622"/>
      <c r="DT12" s="622"/>
      <c r="DU12" s="622"/>
      <c r="DV12" s="622"/>
      <c r="DW12" s="622"/>
      <c r="DX12" s="622"/>
      <c r="DY12" s="622"/>
      <c r="DZ12" s="622"/>
      <c r="EA12" s="622"/>
      <c r="EB12" s="622"/>
      <c r="EC12" s="658"/>
    </row>
    <row r="13" spans="2:143" ht="11.25" customHeight="1" x14ac:dyDescent="0.25">
      <c r="B13" s="618" t="s">
        <v>258</v>
      </c>
      <c r="C13" s="619"/>
      <c r="D13" s="619"/>
      <c r="E13" s="619"/>
      <c r="F13" s="619"/>
      <c r="G13" s="619"/>
      <c r="H13" s="619"/>
      <c r="I13" s="619"/>
      <c r="J13" s="619"/>
      <c r="K13" s="619"/>
      <c r="L13" s="619"/>
      <c r="M13" s="619"/>
      <c r="N13" s="619"/>
      <c r="O13" s="619"/>
      <c r="P13" s="619"/>
      <c r="Q13" s="620"/>
      <c r="R13" s="621" t="s">
        <v>178</v>
      </c>
      <c r="S13" s="622"/>
      <c r="T13" s="622"/>
      <c r="U13" s="622"/>
      <c r="V13" s="622"/>
      <c r="W13" s="622"/>
      <c r="X13" s="622"/>
      <c r="Y13" s="623"/>
      <c r="Z13" s="659" t="s">
        <v>249</v>
      </c>
      <c r="AA13" s="659"/>
      <c r="AB13" s="659"/>
      <c r="AC13" s="659"/>
      <c r="AD13" s="660" t="s">
        <v>249</v>
      </c>
      <c r="AE13" s="660"/>
      <c r="AF13" s="660"/>
      <c r="AG13" s="660"/>
      <c r="AH13" s="660"/>
      <c r="AI13" s="660"/>
      <c r="AJ13" s="660"/>
      <c r="AK13" s="660"/>
      <c r="AL13" s="624" t="s">
        <v>178</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359004</v>
      </c>
      <c r="BH13" s="622"/>
      <c r="BI13" s="622"/>
      <c r="BJ13" s="622"/>
      <c r="BK13" s="622"/>
      <c r="BL13" s="622"/>
      <c r="BM13" s="622"/>
      <c r="BN13" s="623"/>
      <c r="BO13" s="659">
        <v>54.5</v>
      </c>
      <c r="BP13" s="659"/>
      <c r="BQ13" s="659"/>
      <c r="BR13" s="659"/>
      <c r="BS13" s="660" t="s">
        <v>178</v>
      </c>
      <c r="BT13" s="660"/>
      <c r="BU13" s="660"/>
      <c r="BV13" s="660"/>
      <c r="BW13" s="660"/>
      <c r="BX13" s="660"/>
      <c r="BY13" s="660"/>
      <c r="BZ13" s="660"/>
      <c r="CA13" s="660"/>
      <c r="CB13" s="700"/>
      <c r="CD13" s="618" t="s">
        <v>260</v>
      </c>
      <c r="CE13" s="619"/>
      <c r="CF13" s="619"/>
      <c r="CG13" s="619"/>
      <c r="CH13" s="619"/>
      <c r="CI13" s="619"/>
      <c r="CJ13" s="619"/>
      <c r="CK13" s="619"/>
      <c r="CL13" s="619"/>
      <c r="CM13" s="619"/>
      <c r="CN13" s="619"/>
      <c r="CO13" s="619"/>
      <c r="CP13" s="619"/>
      <c r="CQ13" s="620"/>
      <c r="CR13" s="621">
        <v>796081</v>
      </c>
      <c r="CS13" s="622"/>
      <c r="CT13" s="622"/>
      <c r="CU13" s="622"/>
      <c r="CV13" s="622"/>
      <c r="CW13" s="622"/>
      <c r="CX13" s="622"/>
      <c r="CY13" s="623"/>
      <c r="CZ13" s="659">
        <v>13</v>
      </c>
      <c r="DA13" s="659"/>
      <c r="DB13" s="659"/>
      <c r="DC13" s="659"/>
      <c r="DD13" s="627">
        <v>263318</v>
      </c>
      <c r="DE13" s="622"/>
      <c r="DF13" s="622"/>
      <c r="DG13" s="622"/>
      <c r="DH13" s="622"/>
      <c r="DI13" s="622"/>
      <c r="DJ13" s="622"/>
      <c r="DK13" s="622"/>
      <c r="DL13" s="622"/>
      <c r="DM13" s="622"/>
      <c r="DN13" s="622"/>
      <c r="DO13" s="622"/>
      <c r="DP13" s="623"/>
      <c r="DQ13" s="627">
        <v>505138</v>
      </c>
      <c r="DR13" s="622"/>
      <c r="DS13" s="622"/>
      <c r="DT13" s="622"/>
      <c r="DU13" s="622"/>
      <c r="DV13" s="622"/>
      <c r="DW13" s="622"/>
      <c r="DX13" s="622"/>
      <c r="DY13" s="622"/>
      <c r="DZ13" s="622"/>
      <c r="EA13" s="622"/>
      <c r="EB13" s="622"/>
      <c r="EC13" s="658"/>
    </row>
    <row r="14" spans="2:143" ht="11.25" customHeight="1" x14ac:dyDescent="0.25">
      <c r="B14" s="618" t="s">
        <v>261</v>
      </c>
      <c r="C14" s="619"/>
      <c r="D14" s="619"/>
      <c r="E14" s="619"/>
      <c r="F14" s="619"/>
      <c r="G14" s="619"/>
      <c r="H14" s="619"/>
      <c r="I14" s="619"/>
      <c r="J14" s="619"/>
      <c r="K14" s="619"/>
      <c r="L14" s="619"/>
      <c r="M14" s="619"/>
      <c r="N14" s="619"/>
      <c r="O14" s="619"/>
      <c r="P14" s="619"/>
      <c r="Q14" s="620"/>
      <c r="R14" s="621">
        <v>46</v>
      </c>
      <c r="S14" s="622"/>
      <c r="T14" s="622"/>
      <c r="U14" s="622"/>
      <c r="V14" s="622"/>
      <c r="W14" s="622"/>
      <c r="X14" s="622"/>
      <c r="Y14" s="623"/>
      <c r="Z14" s="659">
        <v>0</v>
      </c>
      <c r="AA14" s="659"/>
      <c r="AB14" s="659"/>
      <c r="AC14" s="659"/>
      <c r="AD14" s="660">
        <v>46</v>
      </c>
      <c r="AE14" s="660"/>
      <c r="AF14" s="660"/>
      <c r="AG14" s="660"/>
      <c r="AH14" s="660"/>
      <c r="AI14" s="660"/>
      <c r="AJ14" s="660"/>
      <c r="AK14" s="660"/>
      <c r="AL14" s="624">
        <v>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23420</v>
      </c>
      <c r="BH14" s="622"/>
      <c r="BI14" s="622"/>
      <c r="BJ14" s="622"/>
      <c r="BK14" s="622"/>
      <c r="BL14" s="622"/>
      <c r="BM14" s="622"/>
      <c r="BN14" s="623"/>
      <c r="BO14" s="659">
        <v>3.6</v>
      </c>
      <c r="BP14" s="659"/>
      <c r="BQ14" s="659"/>
      <c r="BR14" s="659"/>
      <c r="BS14" s="660" t="s">
        <v>249</v>
      </c>
      <c r="BT14" s="660"/>
      <c r="BU14" s="660"/>
      <c r="BV14" s="660"/>
      <c r="BW14" s="660"/>
      <c r="BX14" s="660"/>
      <c r="BY14" s="660"/>
      <c r="BZ14" s="660"/>
      <c r="CA14" s="660"/>
      <c r="CB14" s="700"/>
      <c r="CD14" s="618" t="s">
        <v>263</v>
      </c>
      <c r="CE14" s="619"/>
      <c r="CF14" s="619"/>
      <c r="CG14" s="619"/>
      <c r="CH14" s="619"/>
      <c r="CI14" s="619"/>
      <c r="CJ14" s="619"/>
      <c r="CK14" s="619"/>
      <c r="CL14" s="619"/>
      <c r="CM14" s="619"/>
      <c r="CN14" s="619"/>
      <c r="CO14" s="619"/>
      <c r="CP14" s="619"/>
      <c r="CQ14" s="620"/>
      <c r="CR14" s="621">
        <v>327545</v>
      </c>
      <c r="CS14" s="622"/>
      <c r="CT14" s="622"/>
      <c r="CU14" s="622"/>
      <c r="CV14" s="622"/>
      <c r="CW14" s="622"/>
      <c r="CX14" s="622"/>
      <c r="CY14" s="623"/>
      <c r="CZ14" s="659">
        <v>5.3</v>
      </c>
      <c r="DA14" s="659"/>
      <c r="DB14" s="659"/>
      <c r="DC14" s="659"/>
      <c r="DD14" s="627">
        <v>9472</v>
      </c>
      <c r="DE14" s="622"/>
      <c r="DF14" s="622"/>
      <c r="DG14" s="622"/>
      <c r="DH14" s="622"/>
      <c r="DI14" s="622"/>
      <c r="DJ14" s="622"/>
      <c r="DK14" s="622"/>
      <c r="DL14" s="622"/>
      <c r="DM14" s="622"/>
      <c r="DN14" s="622"/>
      <c r="DO14" s="622"/>
      <c r="DP14" s="623"/>
      <c r="DQ14" s="627">
        <v>319343</v>
      </c>
      <c r="DR14" s="622"/>
      <c r="DS14" s="622"/>
      <c r="DT14" s="622"/>
      <c r="DU14" s="622"/>
      <c r="DV14" s="622"/>
      <c r="DW14" s="622"/>
      <c r="DX14" s="622"/>
      <c r="DY14" s="622"/>
      <c r="DZ14" s="622"/>
      <c r="EA14" s="622"/>
      <c r="EB14" s="622"/>
      <c r="EC14" s="658"/>
    </row>
    <row r="15" spans="2:143" ht="11.25" customHeight="1" x14ac:dyDescent="0.25">
      <c r="B15" s="618" t="s">
        <v>264</v>
      </c>
      <c r="C15" s="619"/>
      <c r="D15" s="619"/>
      <c r="E15" s="619"/>
      <c r="F15" s="619"/>
      <c r="G15" s="619"/>
      <c r="H15" s="619"/>
      <c r="I15" s="619"/>
      <c r="J15" s="619"/>
      <c r="K15" s="619"/>
      <c r="L15" s="619"/>
      <c r="M15" s="619"/>
      <c r="N15" s="619"/>
      <c r="O15" s="619"/>
      <c r="P15" s="619"/>
      <c r="Q15" s="620"/>
      <c r="R15" s="621" t="s">
        <v>178</v>
      </c>
      <c r="S15" s="622"/>
      <c r="T15" s="622"/>
      <c r="U15" s="622"/>
      <c r="V15" s="622"/>
      <c r="W15" s="622"/>
      <c r="X15" s="622"/>
      <c r="Y15" s="623"/>
      <c r="Z15" s="659" t="s">
        <v>249</v>
      </c>
      <c r="AA15" s="659"/>
      <c r="AB15" s="659"/>
      <c r="AC15" s="659"/>
      <c r="AD15" s="660" t="s">
        <v>178</v>
      </c>
      <c r="AE15" s="660"/>
      <c r="AF15" s="660"/>
      <c r="AG15" s="660"/>
      <c r="AH15" s="660"/>
      <c r="AI15" s="660"/>
      <c r="AJ15" s="660"/>
      <c r="AK15" s="660"/>
      <c r="AL15" s="624" t="s">
        <v>249</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36881</v>
      </c>
      <c r="BH15" s="622"/>
      <c r="BI15" s="622"/>
      <c r="BJ15" s="622"/>
      <c r="BK15" s="622"/>
      <c r="BL15" s="622"/>
      <c r="BM15" s="622"/>
      <c r="BN15" s="623"/>
      <c r="BO15" s="659">
        <v>5.6</v>
      </c>
      <c r="BP15" s="659"/>
      <c r="BQ15" s="659"/>
      <c r="BR15" s="659"/>
      <c r="BS15" s="660" t="s">
        <v>178</v>
      </c>
      <c r="BT15" s="660"/>
      <c r="BU15" s="660"/>
      <c r="BV15" s="660"/>
      <c r="BW15" s="660"/>
      <c r="BX15" s="660"/>
      <c r="BY15" s="660"/>
      <c r="BZ15" s="660"/>
      <c r="CA15" s="660"/>
      <c r="CB15" s="700"/>
      <c r="CD15" s="618" t="s">
        <v>266</v>
      </c>
      <c r="CE15" s="619"/>
      <c r="CF15" s="619"/>
      <c r="CG15" s="619"/>
      <c r="CH15" s="619"/>
      <c r="CI15" s="619"/>
      <c r="CJ15" s="619"/>
      <c r="CK15" s="619"/>
      <c r="CL15" s="619"/>
      <c r="CM15" s="619"/>
      <c r="CN15" s="619"/>
      <c r="CO15" s="619"/>
      <c r="CP15" s="619"/>
      <c r="CQ15" s="620"/>
      <c r="CR15" s="621">
        <v>338491</v>
      </c>
      <c r="CS15" s="622"/>
      <c r="CT15" s="622"/>
      <c r="CU15" s="622"/>
      <c r="CV15" s="622"/>
      <c r="CW15" s="622"/>
      <c r="CX15" s="622"/>
      <c r="CY15" s="623"/>
      <c r="CZ15" s="659">
        <v>5.5</v>
      </c>
      <c r="DA15" s="659"/>
      <c r="DB15" s="659"/>
      <c r="DC15" s="659"/>
      <c r="DD15" s="627">
        <v>31174</v>
      </c>
      <c r="DE15" s="622"/>
      <c r="DF15" s="622"/>
      <c r="DG15" s="622"/>
      <c r="DH15" s="622"/>
      <c r="DI15" s="622"/>
      <c r="DJ15" s="622"/>
      <c r="DK15" s="622"/>
      <c r="DL15" s="622"/>
      <c r="DM15" s="622"/>
      <c r="DN15" s="622"/>
      <c r="DO15" s="622"/>
      <c r="DP15" s="623"/>
      <c r="DQ15" s="627">
        <v>291822</v>
      </c>
      <c r="DR15" s="622"/>
      <c r="DS15" s="622"/>
      <c r="DT15" s="622"/>
      <c r="DU15" s="622"/>
      <c r="DV15" s="622"/>
      <c r="DW15" s="622"/>
      <c r="DX15" s="622"/>
      <c r="DY15" s="622"/>
      <c r="DZ15" s="622"/>
      <c r="EA15" s="622"/>
      <c r="EB15" s="622"/>
      <c r="EC15" s="658"/>
    </row>
    <row r="16" spans="2:143" ht="11.25" customHeight="1" x14ac:dyDescent="0.25">
      <c r="B16" s="618" t="s">
        <v>267</v>
      </c>
      <c r="C16" s="619"/>
      <c r="D16" s="619"/>
      <c r="E16" s="619"/>
      <c r="F16" s="619"/>
      <c r="G16" s="619"/>
      <c r="H16" s="619"/>
      <c r="I16" s="619"/>
      <c r="J16" s="619"/>
      <c r="K16" s="619"/>
      <c r="L16" s="619"/>
      <c r="M16" s="619"/>
      <c r="N16" s="619"/>
      <c r="O16" s="619"/>
      <c r="P16" s="619"/>
      <c r="Q16" s="620"/>
      <c r="R16" s="621">
        <v>5757</v>
      </c>
      <c r="S16" s="622"/>
      <c r="T16" s="622"/>
      <c r="U16" s="622"/>
      <c r="V16" s="622"/>
      <c r="W16" s="622"/>
      <c r="X16" s="622"/>
      <c r="Y16" s="623"/>
      <c r="Z16" s="659">
        <v>0.1</v>
      </c>
      <c r="AA16" s="659"/>
      <c r="AB16" s="659"/>
      <c r="AC16" s="659"/>
      <c r="AD16" s="660">
        <v>5757</v>
      </c>
      <c r="AE16" s="660"/>
      <c r="AF16" s="660"/>
      <c r="AG16" s="660"/>
      <c r="AH16" s="660"/>
      <c r="AI16" s="660"/>
      <c r="AJ16" s="660"/>
      <c r="AK16" s="660"/>
      <c r="AL16" s="624">
        <v>0.2</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249</v>
      </c>
      <c r="BH16" s="622"/>
      <c r="BI16" s="622"/>
      <c r="BJ16" s="622"/>
      <c r="BK16" s="622"/>
      <c r="BL16" s="622"/>
      <c r="BM16" s="622"/>
      <c r="BN16" s="623"/>
      <c r="BO16" s="659" t="s">
        <v>178</v>
      </c>
      <c r="BP16" s="659"/>
      <c r="BQ16" s="659"/>
      <c r="BR16" s="659"/>
      <c r="BS16" s="660" t="s">
        <v>178</v>
      </c>
      <c r="BT16" s="660"/>
      <c r="BU16" s="660"/>
      <c r="BV16" s="660"/>
      <c r="BW16" s="660"/>
      <c r="BX16" s="660"/>
      <c r="BY16" s="660"/>
      <c r="BZ16" s="660"/>
      <c r="CA16" s="660"/>
      <c r="CB16" s="700"/>
      <c r="CD16" s="618" t="s">
        <v>269</v>
      </c>
      <c r="CE16" s="619"/>
      <c r="CF16" s="619"/>
      <c r="CG16" s="619"/>
      <c r="CH16" s="619"/>
      <c r="CI16" s="619"/>
      <c r="CJ16" s="619"/>
      <c r="CK16" s="619"/>
      <c r="CL16" s="619"/>
      <c r="CM16" s="619"/>
      <c r="CN16" s="619"/>
      <c r="CO16" s="619"/>
      <c r="CP16" s="619"/>
      <c r="CQ16" s="620"/>
      <c r="CR16" s="621">
        <v>636076</v>
      </c>
      <c r="CS16" s="622"/>
      <c r="CT16" s="622"/>
      <c r="CU16" s="622"/>
      <c r="CV16" s="622"/>
      <c r="CW16" s="622"/>
      <c r="CX16" s="622"/>
      <c r="CY16" s="623"/>
      <c r="CZ16" s="659">
        <v>10.4</v>
      </c>
      <c r="DA16" s="659"/>
      <c r="DB16" s="659"/>
      <c r="DC16" s="659"/>
      <c r="DD16" s="627" t="s">
        <v>178</v>
      </c>
      <c r="DE16" s="622"/>
      <c r="DF16" s="622"/>
      <c r="DG16" s="622"/>
      <c r="DH16" s="622"/>
      <c r="DI16" s="622"/>
      <c r="DJ16" s="622"/>
      <c r="DK16" s="622"/>
      <c r="DL16" s="622"/>
      <c r="DM16" s="622"/>
      <c r="DN16" s="622"/>
      <c r="DO16" s="622"/>
      <c r="DP16" s="623"/>
      <c r="DQ16" s="627">
        <v>121112</v>
      </c>
      <c r="DR16" s="622"/>
      <c r="DS16" s="622"/>
      <c r="DT16" s="622"/>
      <c r="DU16" s="622"/>
      <c r="DV16" s="622"/>
      <c r="DW16" s="622"/>
      <c r="DX16" s="622"/>
      <c r="DY16" s="622"/>
      <c r="DZ16" s="622"/>
      <c r="EA16" s="622"/>
      <c r="EB16" s="622"/>
      <c r="EC16" s="658"/>
    </row>
    <row r="17" spans="2:133" ht="11.25" customHeight="1" x14ac:dyDescent="0.25">
      <c r="B17" s="618" t="s">
        <v>270</v>
      </c>
      <c r="C17" s="619"/>
      <c r="D17" s="619"/>
      <c r="E17" s="619"/>
      <c r="F17" s="619"/>
      <c r="G17" s="619"/>
      <c r="H17" s="619"/>
      <c r="I17" s="619"/>
      <c r="J17" s="619"/>
      <c r="K17" s="619"/>
      <c r="L17" s="619"/>
      <c r="M17" s="619"/>
      <c r="N17" s="619"/>
      <c r="O17" s="619"/>
      <c r="P17" s="619"/>
      <c r="Q17" s="620"/>
      <c r="R17" s="621">
        <v>9301</v>
      </c>
      <c r="S17" s="622"/>
      <c r="T17" s="622"/>
      <c r="U17" s="622"/>
      <c r="V17" s="622"/>
      <c r="W17" s="622"/>
      <c r="X17" s="622"/>
      <c r="Y17" s="623"/>
      <c r="Z17" s="659">
        <v>0.1</v>
      </c>
      <c r="AA17" s="659"/>
      <c r="AB17" s="659"/>
      <c r="AC17" s="659"/>
      <c r="AD17" s="660">
        <v>9301</v>
      </c>
      <c r="AE17" s="660"/>
      <c r="AF17" s="660"/>
      <c r="AG17" s="660"/>
      <c r="AH17" s="660"/>
      <c r="AI17" s="660"/>
      <c r="AJ17" s="660"/>
      <c r="AK17" s="660"/>
      <c r="AL17" s="624">
        <v>0.3</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178</v>
      </c>
      <c r="BH17" s="622"/>
      <c r="BI17" s="622"/>
      <c r="BJ17" s="622"/>
      <c r="BK17" s="622"/>
      <c r="BL17" s="622"/>
      <c r="BM17" s="622"/>
      <c r="BN17" s="623"/>
      <c r="BO17" s="659" t="s">
        <v>178</v>
      </c>
      <c r="BP17" s="659"/>
      <c r="BQ17" s="659"/>
      <c r="BR17" s="659"/>
      <c r="BS17" s="660" t="s">
        <v>178</v>
      </c>
      <c r="BT17" s="660"/>
      <c r="BU17" s="660"/>
      <c r="BV17" s="660"/>
      <c r="BW17" s="660"/>
      <c r="BX17" s="660"/>
      <c r="BY17" s="660"/>
      <c r="BZ17" s="660"/>
      <c r="CA17" s="660"/>
      <c r="CB17" s="700"/>
      <c r="CD17" s="618" t="s">
        <v>272</v>
      </c>
      <c r="CE17" s="619"/>
      <c r="CF17" s="619"/>
      <c r="CG17" s="619"/>
      <c r="CH17" s="619"/>
      <c r="CI17" s="619"/>
      <c r="CJ17" s="619"/>
      <c r="CK17" s="619"/>
      <c r="CL17" s="619"/>
      <c r="CM17" s="619"/>
      <c r="CN17" s="619"/>
      <c r="CO17" s="619"/>
      <c r="CP17" s="619"/>
      <c r="CQ17" s="620"/>
      <c r="CR17" s="621">
        <v>606577</v>
      </c>
      <c r="CS17" s="622"/>
      <c r="CT17" s="622"/>
      <c r="CU17" s="622"/>
      <c r="CV17" s="622"/>
      <c r="CW17" s="622"/>
      <c r="CX17" s="622"/>
      <c r="CY17" s="623"/>
      <c r="CZ17" s="659">
        <v>9.9</v>
      </c>
      <c r="DA17" s="659"/>
      <c r="DB17" s="659"/>
      <c r="DC17" s="659"/>
      <c r="DD17" s="627" t="s">
        <v>178</v>
      </c>
      <c r="DE17" s="622"/>
      <c r="DF17" s="622"/>
      <c r="DG17" s="622"/>
      <c r="DH17" s="622"/>
      <c r="DI17" s="622"/>
      <c r="DJ17" s="622"/>
      <c r="DK17" s="622"/>
      <c r="DL17" s="622"/>
      <c r="DM17" s="622"/>
      <c r="DN17" s="622"/>
      <c r="DO17" s="622"/>
      <c r="DP17" s="623"/>
      <c r="DQ17" s="627">
        <v>581262</v>
      </c>
      <c r="DR17" s="622"/>
      <c r="DS17" s="622"/>
      <c r="DT17" s="622"/>
      <c r="DU17" s="622"/>
      <c r="DV17" s="622"/>
      <c r="DW17" s="622"/>
      <c r="DX17" s="622"/>
      <c r="DY17" s="622"/>
      <c r="DZ17" s="622"/>
      <c r="EA17" s="622"/>
      <c r="EB17" s="622"/>
      <c r="EC17" s="658"/>
    </row>
    <row r="18" spans="2:133" ht="11.25" customHeight="1" x14ac:dyDescent="0.25">
      <c r="B18" s="618" t="s">
        <v>273</v>
      </c>
      <c r="C18" s="619"/>
      <c r="D18" s="619"/>
      <c r="E18" s="619"/>
      <c r="F18" s="619"/>
      <c r="G18" s="619"/>
      <c r="H18" s="619"/>
      <c r="I18" s="619"/>
      <c r="J18" s="619"/>
      <c r="K18" s="619"/>
      <c r="L18" s="619"/>
      <c r="M18" s="619"/>
      <c r="N18" s="619"/>
      <c r="O18" s="619"/>
      <c r="P18" s="619"/>
      <c r="Q18" s="620"/>
      <c r="R18" s="621">
        <v>2247</v>
      </c>
      <c r="S18" s="622"/>
      <c r="T18" s="622"/>
      <c r="U18" s="622"/>
      <c r="V18" s="622"/>
      <c r="W18" s="622"/>
      <c r="X18" s="622"/>
      <c r="Y18" s="623"/>
      <c r="Z18" s="659">
        <v>0</v>
      </c>
      <c r="AA18" s="659"/>
      <c r="AB18" s="659"/>
      <c r="AC18" s="659"/>
      <c r="AD18" s="660">
        <v>2247</v>
      </c>
      <c r="AE18" s="660"/>
      <c r="AF18" s="660"/>
      <c r="AG18" s="660"/>
      <c r="AH18" s="660"/>
      <c r="AI18" s="660"/>
      <c r="AJ18" s="660"/>
      <c r="AK18" s="660"/>
      <c r="AL18" s="624">
        <v>0.1</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178</v>
      </c>
      <c r="BH18" s="622"/>
      <c r="BI18" s="622"/>
      <c r="BJ18" s="622"/>
      <c r="BK18" s="622"/>
      <c r="BL18" s="622"/>
      <c r="BM18" s="622"/>
      <c r="BN18" s="623"/>
      <c r="BO18" s="659" t="s">
        <v>178</v>
      </c>
      <c r="BP18" s="659"/>
      <c r="BQ18" s="659"/>
      <c r="BR18" s="659"/>
      <c r="BS18" s="660" t="s">
        <v>178</v>
      </c>
      <c r="BT18" s="660"/>
      <c r="BU18" s="660"/>
      <c r="BV18" s="660"/>
      <c r="BW18" s="660"/>
      <c r="BX18" s="660"/>
      <c r="BY18" s="660"/>
      <c r="BZ18" s="660"/>
      <c r="CA18" s="660"/>
      <c r="CB18" s="700"/>
      <c r="CD18" s="618" t="s">
        <v>275</v>
      </c>
      <c r="CE18" s="619"/>
      <c r="CF18" s="619"/>
      <c r="CG18" s="619"/>
      <c r="CH18" s="619"/>
      <c r="CI18" s="619"/>
      <c r="CJ18" s="619"/>
      <c r="CK18" s="619"/>
      <c r="CL18" s="619"/>
      <c r="CM18" s="619"/>
      <c r="CN18" s="619"/>
      <c r="CO18" s="619"/>
      <c r="CP18" s="619"/>
      <c r="CQ18" s="620"/>
      <c r="CR18" s="621" t="s">
        <v>178</v>
      </c>
      <c r="CS18" s="622"/>
      <c r="CT18" s="622"/>
      <c r="CU18" s="622"/>
      <c r="CV18" s="622"/>
      <c r="CW18" s="622"/>
      <c r="CX18" s="622"/>
      <c r="CY18" s="623"/>
      <c r="CZ18" s="659" t="s">
        <v>243</v>
      </c>
      <c r="DA18" s="659"/>
      <c r="DB18" s="659"/>
      <c r="DC18" s="659"/>
      <c r="DD18" s="627" t="s">
        <v>178</v>
      </c>
      <c r="DE18" s="622"/>
      <c r="DF18" s="622"/>
      <c r="DG18" s="622"/>
      <c r="DH18" s="622"/>
      <c r="DI18" s="622"/>
      <c r="DJ18" s="622"/>
      <c r="DK18" s="622"/>
      <c r="DL18" s="622"/>
      <c r="DM18" s="622"/>
      <c r="DN18" s="622"/>
      <c r="DO18" s="622"/>
      <c r="DP18" s="623"/>
      <c r="DQ18" s="627" t="s">
        <v>178</v>
      </c>
      <c r="DR18" s="622"/>
      <c r="DS18" s="622"/>
      <c r="DT18" s="622"/>
      <c r="DU18" s="622"/>
      <c r="DV18" s="622"/>
      <c r="DW18" s="622"/>
      <c r="DX18" s="622"/>
      <c r="DY18" s="622"/>
      <c r="DZ18" s="622"/>
      <c r="EA18" s="622"/>
      <c r="EB18" s="622"/>
      <c r="EC18" s="658"/>
    </row>
    <row r="19" spans="2:133" ht="11.25" customHeight="1" x14ac:dyDescent="0.25">
      <c r="B19" s="618" t="s">
        <v>276</v>
      </c>
      <c r="C19" s="619"/>
      <c r="D19" s="619"/>
      <c r="E19" s="619"/>
      <c r="F19" s="619"/>
      <c r="G19" s="619"/>
      <c r="H19" s="619"/>
      <c r="I19" s="619"/>
      <c r="J19" s="619"/>
      <c r="K19" s="619"/>
      <c r="L19" s="619"/>
      <c r="M19" s="619"/>
      <c r="N19" s="619"/>
      <c r="O19" s="619"/>
      <c r="P19" s="619"/>
      <c r="Q19" s="620"/>
      <c r="R19" s="621">
        <v>2247</v>
      </c>
      <c r="S19" s="622"/>
      <c r="T19" s="622"/>
      <c r="U19" s="622"/>
      <c r="V19" s="622"/>
      <c r="W19" s="622"/>
      <c r="X19" s="622"/>
      <c r="Y19" s="623"/>
      <c r="Z19" s="659">
        <v>0</v>
      </c>
      <c r="AA19" s="659"/>
      <c r="AB19" s="659"/>
      <c r="AC19" s="659"/>
      <c r="AD19" s="660">
        <v>2247</v>
      </c>
      <c r="AE19" s="660"/>
      <c r="AF19" s="660"/>
      <c r="AG19" s="660"/>
      <c r="AH19" s="660"/>
      <c r="AI19" s="660"/>
      <c r="AJ19" s="660"/>
      <c r="AK19" s="660"/>
      <c r="AL19" s="624">
        <v>0.1</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11075</v>
      </c>
      <c r="BH19" s="622"/>
      <c r="BI19" s="622"/>
      <c r="BJ19" s="622"/>
      <c r="BK19" s="622"/>
      <c r="BL19" s="622"/>
      <c r="BM19" s="622"/>
      <c r="BN19" s="623"/>
      <c r="BO19" s="659">
        <v>1.7</v>
      </c>
      <c r="BP19" s="659"/>
      <c r="BQ19" s="659"/>
      <c r="BR19" s="659"/>
      <c r="BS19" s="660" t="s">
        <v>178</v>
      </c>
      <c r="BT19" s="660"/>
      <c r="BU19" s="660"/>
      <c r="BV19" s="660"/>
      <c r="BW19" s="660"/>
      <c r="BX19" s="660"/>
      <c r="BY19" s="660"/>
      <c r="BZ19" s="660"/>
      <c r="CA19" s="660"/>
      <c r="CB19" s="700"/>
      <c r="CD19" s="618" t="s">
        <v>278</v>
      </c>
      <c r="CE19" s="619"/>
      <c r="CF19" s="619"/>
      <c r="CG19" s="619"/>
      <c r="CH19" s="619"/>
      <c r="CI19" s="619"/>
      <c r="CJ19" s="619"/>
      <c r="CK19" s="619"/>
      <c r="CL19" s="619"/>
      <c r="CM19" s="619"/>
      <c r="CN19" s="619"/>
      <c r="CO19" s="619"/>
      <c r="CP19" s="619"/>
      <c r="CQ19" s="620"/>
      <c r="CR19" s="621" t="s">
        <v>178</v>
      </c>
      <c r="CS19" s="622"/>
      <c r="CT19" s="622"/>
      <c r="CU19" s="622"/>
      <c r="CV19" s="622"/>
      <c r="CW19" s="622"/>
      <c r="CX19" s="622"/>
      <c r="CY19" s="623"/>
      <c r="CZ19" s="659" t="s">
        <v>249</v>
      </c>
      <c r="DA19" s="659"/>
      <c r="DB19" s="659"/>
      <c r="DC19" s="659"/>
      <c r="DD19" s="627" t="s">
        <v>178</v>
      </c>
      <c r="DE19" s="622"/>
      <c r="DF19" s="622"/>
      <c r="DG19" s="622"/>
      <c r="DH19" s="622"/>
      <c r="DI19" s="622"/>
      <c r="DJ19" s="622"/>
      <c r="DK19" s="622"/>
      <c r="DL19" s="622"/>
      <c r="DM19" s="622"/>
      <c r="DN19" s="622"/>
      <c r="DO19" s="622"/>
      <c r="DP19" s="623"/>
      <c r="DQ19" s="627" t="s">
        <v>178</v>
      </c>
      <c r="DR19" s="622"/>
      <c r="DS19" s="622"/>
      <c r="DT19" s="622"/>
      <c r="DU19" s="622"/>
      <c r="DV19" s="622"/>
      <c r="DW19" s="622"/>
      <c r="DX19" s="622"/>
      <c r="DY19" s="622"/>
      <c r="DZ19" s="622"/>
      <c r="EA19" s="622"/>
      <c r="EB19" s="622"/>
      <c r="EC19" s="658"/>
    </row>
    <row r="20" spans="2:133" ht="11.25" customHeight="1" x14ac:dyDescent="0.25">
      <c r="B20" s="688" t="s">
        <v>279</v>
      </c>
      <c r="C20" s="689"/>
      <c r="D20" s="689"/>
      <c r="E20" s="689"/>
      <c r="F20" s="689"/>
      <c r="G20" s="689"/>
      <c r="H20" s="689"/>
      <c r="I20" s="689"/>
      <c r="J20" s="689"/>
      <c r="K20" s="689"/>
      <c r="L20" s="689"/>
      <c r="M20" s="689"/>
      <c r="N20" s="689"/>
      <c r="O20" s="689"/>
      <c r="P20" s="689"/>
      <c r="Q20" s="690"/>
      <c r="R20" s="621" t="s">
        <v>178</v>
      </c>
      <c r="S20" s="622"/>
      <c r="T20" s="622"/>
      <c r="U20" s="622"/>
      <c r="V20" s="622"/>
      <c r="W20" s="622"/>
      <c r="X20" s="622"/>
      <c r="Y20" s="623"/>
      <c r="Z20" s="659" t="s">
        <v>249</v>
      </c>
      <c r="AA20" s="659"/>
      <c r="AB20" s="659"/>
      <c r="AC20" s="659"/>
      <c r="AD20" s="660" t="s">
        <v>243</v>
      </c>
      <c r="AE20" s="660"/>
      <c r="AF20" s="660"/>
      <c r="AG20" s="660"/>
      <c r="AH20" s="660"/>
      <c r="AI20" s="660"/>
      <c r="AJ20" s="660"/>
      <c r="AK20" s="660"/>
      <c r="AL20" s="624" t="s">
        <v>178</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11075</v>
      </c>
      <c r="BH20" s="622"/>
      <c r="BI20" s="622"/>
      <c r="BJ20" s="622"/>
      <c r="BK20" s="622"/>
      <c r="BL20" s="622"/>
      <c r="BM20" s="622"/>
      <c r="BN20" s="623"/>
      <c r="BO20" s="659">
        <v>1.7</v>
      </c>
      <c r="BP20" s="659"/>
      <c r="BQ20" s="659"/>
      <c r="BR20" s="659"/>
      <c r="BS20" s="660" t="s">
        <v>178</v>
      </c>
      <c r="BT20" s="660"/>
      <c r="BU20" s="660"/>
      <c r="BV20" s="660"/>
      <c r="BW20" s="660"/>
      <c r="BX20" s="660"/>
      <c r="BY20" s="660"/>
      <c r="BZ20" s="660"/>
      <c r="CA20" s="660"/>
      <c r="CB20" s="700"/>
      <c r="CD20" s="618" t="s">
        <v>281</v>
      </c>
      <c r="CE20" s="619"/>
      <c r="CF20" s="619"/>
      <c r="CG20" s="619"/>
      <c r="CH20" s="619"/>
      <c r="CI20" s="619"/>
      <c r="CJ20" s="619"/>
      <c r="CK20" s="619"/>
      <c r="CL20" s="619"/>
      <c r="CM20" s="619"/>
      <c r="CN20" s="619"/>
      <c r="CO20" s="619"/>
      <c r="CP20" s="619"/>
      <c r="CQ20" s="620"/>
      <c r="CR20" s="621">
        <v>6132272</v>
      </c>
      <c r="CS20" s="622"/>
      <c r="CT20" s="622"/>
      <c r="CU20" s="622"/>
      <c r="CV20" s="622"/>
      <c r="CW20" s="622"/>
      <c r="CX20" s="622"/>
      <c r="CY20" s="623"/>
      <c r="CZ20" s="659">
        <v>100</v>
      </c>
      <c r="DA20" s="659"/>
      <c r="DB20" s="659"/>
      <c r="DC20" s="659"/>
      <c r="DD20" s="627">
        <v>487764</v>
      </c>
      <c r="DE20" s="622"/>
      <c r="DF20" s="622"/>
      <c r="DG20" s="622"/>
      <c r="DH20" s="622"/>
      <c r="DI20" s="622"/>
      <c r="DJ20" s="622"/>
      <c r="DK20" s="622"/>
      <c r="DL20" s="622"/>
      <c r="DM20" s="622"/>
      <c r="DN20" s="622"/>
      <c r="DO20" s="622"/>
      <c r="DP20" s="623"/>
      <c r="DQ20" s="627">
        <v>4007772</v>
      </c>
      <c r="DR20" s="622"/>
      <c r="DS20" s="622"/>
      <c r="DT20" s="622"/>
      <c r="DU20" s="622"/>
      <c r="DV20" s="622"/>
      <c r="DW20" s="622"/>
      <c r="DX20" s="622"/>
      <c r="DY20" s="622"/>
      <c r="DZ20" s="622"/>
      <c r="EA20" s="622"/>
      <c r="EB20" s="622"/>
      <c r="EC20" s="658"/>
    </row>
    <row r="21" spans="2:133" ht="11.25" customHeight="1" x14ac:dyDescent="0.25">
      <c r="B21" s="618" t="s">
        <v>282</v>
      </c>
      <c r="C21" s="619"/>
      <c r="D21" s="619"/>
      <c r="E21" s="619"/>
      <c r="F21" s="619"/>
      <c r="G21" s="619"/>
      <c r="H21" s="619"/>
      <c r="I21" s="619"/>
      <c r="J21" s="619"/>
      <c r="K21" s="619"/>
      <c r="L21" s="619"/>
      <c r="M21" s="619"/>
      <c r="N21" s="619"/>
      <c r="O21" s="619"/>
      <c r="P21" s="619"/>
      <c r="Q21" s="620"/>
      <c r="R21" s="621">
        <v>3013441</v>
      </c>
      <c r="S21" s="622"/>
      <c r="T21" s="622"/>
      <c r="U21" s="622"/>
      <c r="V21" s="622"/>
      <c r="W21" s="622"/>
      <c r="X21" s="622"/>
      <c r="Y21" s="623"/>
      <c r="Z21" s="659">
        <v>45.6</v>
      </c>
      <c r="AA21" s="659"/>
      <c r="AB21" s="659"/>
      <c r="AC21" s="659"/>
      <c r="AD21" s="660">
        <v>2549272</v>
      </c>
      <c r="AE21" s="660"/>
      <c r="AF21" s="660"/>
      <c r="AG21" s="660"/>
      <c r="AH21" s="660"/>
      <c r="AI21" s="660"/>
      <c r="AJ21" s="660"/>
      <c r="AK21" s="660"/>
      <c r="AL21" s="624">
        <v>73.8</v>
      </c>
      <c r="AM21" s="625"/>
      <c r="AN21" s="625"/>
      <c r="AO21" s="661"/>
      <c r="AP21" s="618" t="s">
        <v>283</v>
      </c>
      <c r="AQ21" s="698"/>
      <c r="AR21" s="698"/>
      <c r="AS21" s="698"/>
      <c r="AT21" s="698"/>
      <c r="AU21" s="698"/>
      <c r="AV21" s="698"/>
      <c r="AW21" s="698"/>
      <c r="AX21" s="698"/>
      <c r="AY21" s="698"/>
      <c r="AZ21" s="698"/>
      <c r="BA21" s="698"/>
      <c r="BB21" s="698"/>
      <c r="BC21" s="698"/>
      <c r="BD21" s="698"/>
      <c r="BE21" s="698"/>
      <c r="BF21" s="699"/>
      <c r="BG21" s="621">
        <v>11075</v>
      </c>
      <c r="BH21" s="622"/>
      <c r="BI21" s="622"/>
      <c r="BJ21" s="622"/>
      <c r="BK21" s="622"/>
      <c r="BL21" s="622"/>
      <c r="BM21" s="622"/>
      <c r="BN21" s="623"/>
      <c r="BO21" s="659">
        <v>1.7</v>
      </c>
      <c r="BP21" s="659"/>
      <c r="BQ21" s="659"/>
      <c r="BR21" s="659"/>
      <c r="BS21" s="660" t="s">
        <v>178</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5">
      <c r="B22" s="618" t="s">
        <v>284</v>
      </c>
      <c r="C22" s="619"/>
      <c r="D22" s="619"/>
      <c r="E22" s="619"/>
      <c r="F22" s="619"/>
      <c r="G22" s="619"/>
      <c r="H22" s="619"/>
      <c r="I22" s="619"/>
      <c r="J22" s="619"/>
      <c r="K22" s="619"/>
      <c r="L22" s="619"/>
      <c r="M22" s="619"/>
      <c r="N22" s="619"/>
      <c r="O22" s="619"/>
      <c r="P22" s="619"/>
      <c r="Q22" s="620"/>
      <c r="R22" s="621">
        <v>2549272</v>
      </c>
      <c r="S22" s="622"/>
      <c r="T22" s="622"/>
      <c r="U22" s="622"/>
      <c r="V22" s="622"/>
      <c r="W22" s="622"/>
      <c r="X22" s="622"/>
      <c r="Y22" s="623"/>
      <c r="Z22" s="659">
        <v>38.6</v>
      </c>
      <c r="AA22" s="659"/>
      <c r="AB22" s="659"/>
      <c r="AC22" s="659"/>
      <c r="AD22" s="660">
        <v>2549272</v>
      </c>
      <c r="AE22" s="660"/>
      <c r="AF22" s="660"/>
      <c r="AG22" s="660"/>
      <c r="AH22" s="660"/>
      <c r="AI22" s="660"/>
      <c r="AJ22" s="660"/>
      <c r="AK22" s="660"/>
      <c r="AL22" s="624">
        <v>73.8</v>
      </c>
      <c r="AM22" s="625"/>
      <c r="AN22" s="625"/>
      <c r="AO22" s="661"/>
      <c r="AP22" s="618" t="s">
        <v>285</v>
      </c>
      <c r="AQ22" s="698"/>
      <c r="AR22" s="698"/>
      <c r="AS22" s="698"/>
      <c r="AT22" s="698"/>
      <c r="AU22" s="698"/>
      <c r="AV22" s="698"/>
      <c r="AW22" s="698"/>
      <c r="AX22" s="698"/>
      <c r="AY22" s="698"/>
      <c r="AZ22" s="698"/>
      <c r="BA22" s="698"/>
      <c r="BB22" s="698"/>
      <c r="BC22" s="698"/>
      <c r="BD22" s="698"/>
      <c r="BE22" s="698"/>
      <c r="BF22" s="699"/>
      <c r="BG22" s="621" t="s">
        <v>178</v>
      </c>
      <c r="BH22" s="622"/>
      <c r="BI22" s="622"/>
      <c r="BJ22" s="622"/>
      <c r="BK22" s="622"/>
      <c r="BL22" s="622"/>
      <c r="BM22" s="622"/>
      <c r="BN22" s="623"/>
      <c r="BO22" s="659" t="s">
        <v>249</v>
      </c>
      <c r="BP22" s="659"/>
      <c r="BQ22" s="659"/>
      <c r="BR22" s="659"/>
      <c r="BS22" s="660" t="s">
        <v>178</v>
      </c>
      <c r="BT22" s="660"/>
      <c r="BU22" s="660"/>
      <c r="BV22" s="660"/>
      <c r="BW22" s="660"/>
      <c r="BX22" s="660"/>
      <c r="BY22" s="660"/>
      <c r="BZ22" s="660"/>
      <c r="CA22" s="660"/>
      <c r="CB22" s="700"/>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5">
      <c r="B23" s="618" t="s">
        <v>287</v>
      </c>
      <c r="C23" s="619"/>
      <c r="D23" s="619"/>
      <c r="E23" s="619"/>
      <c r="F23" s="619"/>
      <c r="G23" s="619"/>
      <c r="H23" s="619"/>
      <c r="I23" s="619"/>
      <c r="J23" s="619"/>
      <c r="K23" s="619"/>
      <c r="L23" s="619"/>
      <c r="M23" s="619"/>
      <c r="N23" s="619"/>
      <c r="O23" s="619"/>
      <c r="P23" s="619"/>
      <c r="Q23" s="620"/>
      <c r="R23" s="621">
        <v>464167</v>
      </c>
      <c r="S23" s="622"/>
      <c r="T23" s="622"/>
      <c r="U23" s="622"/>
      <c r="V23" s="622"/>
      <c r="W23" s="622"/>
      <c r="X23" s="622"/>
      <c r="Y23" s="623"/>
      <c r="Z23" s="659">
        <v>7</v>
      </c>
      <c r="AA23" s="659"/>
      <c r="AB23" s="659"/>
      <c r="AC23" s="659"/>
      <c r="AD23" s="660" t="s">
        <v>249</v>
      </c>
      <c r="AE23" s="660"/>
      <c r="AF23" s="660"/>
      <c r="AG23" s="660"/>
      <c r="AH23" s="660"/>
      <c r="AI23" s="660"/>
      <c r="AJ23" s="660"/>
      <c r="AK23" s="660"/>
      <c r="AL23" s="624" t="s">
        <v>178</v>
      </c>
      <c r="AM23" s="625"/>
      <c r="AN23" s="625"/>
      <c r="AO23" s="661"/>
      <c r="AP23" s="618" t="s">
        <v>288</v>
      </c>
      <c r="AQ23" s="698"/>
      <c r="AR23" s="698"/>
      <c r="AS23" s="698"/>
      <c r="AT23" s="698"/>
      <c r="AU23" s="698"/>
      <c r="AV23" s="698"/>
      <c r="AW23" s="698"/>
      <c r="AX23" s="698"/>
      <c r="AY23" s="698"/>
      <c r="AZ23" s="698"/>
      <c r="BA23" s="698"/>
      <c r="BB23" s="698"/>
      <c r="BC23" s="698"/>
      <c r="BD23" s="698"/>
      <c r="BE23" s="698"/>
      <c r="BF23" s="699"/>
      <c r="BG23" s="621" t="s">
        <v>249</v>
      </c>
      <c r="BH23" s="622"/>
      <c r="BI23" s="622"/>
      <c r="BJ23" s="622"/>
      <c r="BK23" s="622"/>
      <c r="BL23" s="622"/>
      <c r="BM23" s="622"/>
      <c r="BN23" s="623"/>
      <c r="BO23" s="659" t="s">
        <v>178</v>
      </c>
      <c r="BP23" s="659"/>
      <c r="BQ23" s="659"/>
      <c r="BR23" s="659"/>
      <c r="BS23" s="660" t="s">
        <v>178</v>
      </c>
      <c r="BT23" s="660"/>
      <c r="BU23" s="660"/>
      <c r="BV23" s="660"/>
      <c r="BW23" s="660"/>
      <c r="BX23" s="660"/>
      <c r="BY23" s="660"/>
      <c r="BZ23" s="660"/>
      <c r="CA23" s="660"/>
      <c r="CB23" s="700"/>
      <c r="CD23" s="673" t="s">
        <v>226</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x14ac:dyDescent="0.25">
      <c r="B24" s="618" t="s">
        <v>294</v>
      </c>
      <c r="C24" s="619"/>
      <c r="D24" s="619"/>
      <c r="E24" s="619"/>
      <c r="F24" s="619"/>
      <c r="G24" s="619"/>
      <c r="H24" s="619"/>
      <c r="I24" s="619"/>
      <c r="J24" s="619"/>
      <c r="K24" s="619"/>
      <c r="L24" s="619"/>
      <c r="M24" s="619"/>
      <c r="N24" s="619"/>
      <c r="O24" s="619"/>
      <c r="P24" s="619"/>
      <c r="Q24" s="620"/>
      <c r="R24" s="621">
        <v>2</v>
      </c>
      <c r="S24" s="622"/>
      <c r="T24" s="622"/>
      <c r="U24" s="622"/>
      <c r="V24" s="622"/>
      <c r="W24" s="622"/>
      <c r="X24" s="622"/>
      <c r="Y24" s="623"/>
      <c r="Z24" s="659">
        <v>0</v>
      </c>
      <c r="AA24" s="659"/>
      <c r="AB24" s="659"/>
      <c r="AC24" s="659"/>
      <c r="AD24" s="660" t="s">
        <v>178</v>
      </c>
      <c r="AE24" s="660"/>
      <c r="AF24" s="660"/>
      <c r="AG24" s="660"/>
      <c r="AH24" s="660"/>
      <c r="AI24" s="660"/>
      <c r="AJ24" s="660"/>
      <c r="AK24" s="660"/>
      <c r="AL24" s="624" t="s">
        <v>249</v>
      </c>
      <c r="AM24" s="625"/>
      <c r="AN24" s="625"/>
      <c r="AO24" s="661"/>
      <c r="AP24" s="618" t="s">
        <v>295</v>
      </c>
      <c r="AQ24" s="698"/>
      <c r="AR24" s="698"/>
      <c r="AS24" s="698"/>
      <c r="AT24" s="698"/>
      <c r="AU24" s="698"/>
      <c r="AV24" s="698"/>
      <c r="AW24" s="698"/>
      <c r="AX24" s="698"/>
      <c r="AY24" s="698"/>
      <c r="AZ24" s="698"/>
      <c r="BA24" s="698"/>
      <c r="BB24" s="698"/>
      <c r="BC24" s="698"/>
      <c r="BD24" s="698"/>
      <c r="BE24" s="698"/>
      <c r="BF24" s="699"/>
      <c r="BG24" s="621" t="s">
        <v>178</v>
      </c>
      <c r="BH24" s="622"/>
      <c r="BI24" s="622"/>
      <c r="BJ24" s="622"/>
      <c r="BK24" s="622"/>
      <c r="BL24" s="622"/>
      <c r="BM24" s="622"/>
      <c r="BN24" s="623"/>
      <c r="BO24" s="659" t="s">
        <v>178</v>
      </c>
      <c r="BP24" s="659"/>
      <c r="BQ24" s="659"/>
      <c r="BR24" s="659"/>
      <c r="BS24" s="660" t="s">
        <v>249</v>
      </c>
      <c r="BT24" s="660"/>
      <c r="BU24" s="660"/>
      <c r="BV24" s="660"/>
      <c r="BW24" s="660"/>
      <c r="BX24" s="660"/>
      <c r="BY24" s="660"/>
      <c r="BZ24" s="660"/>
      <c r="CA24" s="660"/>
      <c r="CB24" s="700"/>
      <c r="CD24" s="679" t="s">
        <v>296</v>
      </c>
      <c r="CE24" s="680"/>
      <c r="CF24" s="680"/>
      <c r="CG24" s="680"/>
      <c r="CH24" s="680"/>
      <c r="CI24" s="680"/>
      <c r="CJ24" s="680"/>
      <c r="CK24" s="680"/>
      <c r="CL24" s="680"/>
      <c r="CM24" s="680"/>
      <c r="CN24" s="680"/>
      <c r="CO24" s="680"/>
      <c r="CP24" s="680"/>
      <c r="CQ24" s="681"/>
      <c r="CR24" s="676">
        <v>1799194</v>
      </c>
      <c r="CS24" s="677"/>
      <c r="CT24" s="677"/>
      <c r="CU24" s="677"/>
      <c r="CV24" s="677"/>
      <c r="CW24" s="677"/>
      <c r="CX24" s="677"/>
      <c r="CY24" s="702"/>
      <c r="CZ24" s="703">
        <v>29.3</v>
      </c>
      <c r="DA24" s="685"/>
      <c r="DB24" s="685"/>
      <c r="DC24" s="705"/>
      <c r="DD24" s="701">
        <v>1524479</v>
      </c>
      <c r="DE24" s="677"/>
      <c r="DF24" s="677"/>
      <c r="DG24" s="677"/>
      <c r="DH24" s="677"/>
      <c r="DI24" s="677"/>
      <c r="DJ24" s="677"/>
      <c r="DK24" s="702"/>
      <c r="DL24" s="701">
        <v>1515480</v>
      </c>
      <c r="DM24" s="677"/>
      <c r="DN24" s="677"/>
      <c r="DO24" s="677"/>
      <c r="DP24" s="677"/>
      <c r="DQ24" s="677"/>
      <c r="DR24" s="677"/>
      <c r="DS24" s="677"/>
      <c r="DT24" s="677"/>
      <c r="DU24" s="677"/>
      <c r="DV24" s="702"/>
      <c r="DW24" s="703">
        <v>43.4</v>
      </c>
      <c r="DX24" s="685"/>
      <c r="DY24" s="685"/>
      <c r="DZ24" s="685"/>
      <c r="EA24" s="685"/>
      <c r="EB24" s="685"/>
      <c r="EC24" s="704"/>
    </row>
    <row r="25" spans="2:133" ht="11.25" customHeight="1" x14ac:dyDescent="0.25">
      <c r="B25" s="618" t="s">
        <v>297</v>
      </c>
      <c r="C25" s="619"/>
      <c r="D25" s="619"/>
      <c r="E25" s="619"/>
      <c r="F25" s="619"/>
      <c r="G25" s="619"/>
      <c r="H25" s="619"/>
      <c r="I25" s="619"/>
      <c r="J25" s="619"/>
      <c r="K25" s="619"/>
      <c r="L25" s="619"/>
      <c r="M25" s="619"/>
      <c r="N25" s="619"/>
      <c r="O25" s="619"/>
      <c r="P25" s="619"/>
      <c r="Q25" s="620"/>
      <c r="R25" s="621">
        <v>3907678</v>
      </c>
      <c r="S25" s="622"/>
      <c r="T25" s="622"/>
      <c r="U25" s="622"/>
      <c r="V25" s="622"/>
      <c r="W25" s="622"/>
      <c r="X25" s="622"/>
      <c r="Y25" s="623"/>
      <c r="Z25" s="659">
        <v>59.1</v>
      </c>
      <c r="AA25" s="659"/>
      <c r="AB25" s="659"/>
      <c r="AC25" s="659"/>
      <c r="AD25" s="660">
        <v>3443509</v>
      </c>
      <c r="AE25" s="660"/>
      <c r="AF25" s="660"/>
      <c r="AG25" s="660"/>
      <c r="AH25" s="660"/>
      <c r="AI25" s="660"/>
      <c r="AJ25" s="660"/>
      <c r="AK25" s="660"/>
      <c r="AL25" s="624">
        <v>99.6</v>
      </c>
      <c r="AM25" s="625"/>
      <c r="AN25" s="625"/>
      <c r="AO25" s="661"/>
      <c r="AP25" s="618" t="s">
        <v>298</v>
      </c>
      <c r="AQ25" s="698"/>
      <c r="AR25" s="698"/>
      <c r="AS25" s="698"/>
      <c r="AT25" s="698"/>
      <c r="AU25" s="698"/>
      <c r="AV25" s="698"/>
      <c r="AW25" s="698"/>
      <c r="AX25" s="698"/>
      <c r="AY25" s="698"/>
      <c r="AZ25" s="698"/>
      <c r="BA25" s="698"/>
      <c r="BB25" s="698"/>
      <c r="BC25" s="698"/>
      <c r="BD25" s="698"/>
      <c r="BE25" s="698"/>
      <c r="BF25" s="699"/>
      <c r="BG25" s="621" t="s">
        <v>249</v>
      </c>
      <c r="BH25" s="622"/>
      <c r="BI25" s="622"/>
      <c r="BJ25" s="622"/>
      <c r="BK25" s="622"/>
      <c r="BL25" s="622"/>
      <c r="BM25" s="622"/>
      <c r="BN25" s="623"/>
      <c r="BO25" s="659" t="s">
        <v>178</v>
      </c>
      <c r="BP25" s="659"/>
      <c r="BQ25" s="659"/>
      <c r="BR25" s="659"/>
      <c r="BS25" s="660" t="s">
        <v>178</v>
      </c>
      <c r="BT25" s="660"/>
      <c r="BU25" s="660"/>
      <c r="BV25" s="660"/>
      <c r="BW25" s="660"/>
      <c r="BX25" s="660"/>
      <c r="BY25" s="660"/>
      <c r="BZ25" s="660"/>
      <c r="CA25" s="660"/>
      <c r="CB25" s="700"/>
      <c r="CD25" s="618" t="s">
        <v>299</v>
      </c>
      <c r="CE25" s="619"/>
      <c r="CF25" s="619"/>
      <c r="CG25" s="619"/>
      <c r="CH25" s="619"/>
      <c r="CI25" s="619"/>
      <c r="CJ25" s="619"/>
      <c r="CK25" s="619"/>
      <c r="CL25" s="619"/>
      <c r="CM25" s="619"/>
      <c r="CN25" s="619"/>
      <c r="CO25" s="619"/>
      <c r="CP25" s="619"/>
      <c r="CQ25" s="620"/>
      <c r="CR25" s="621">
        <v>902837</v>
      </c>
      <c r="CS25" s="634"/>
      <c r="CT25" s="634"/>
      <c r="CU25" s="634"/>
      <c r="CV25" s="634"/>
      <c r="CW25" s="634"/>
      <c r="CX25" s="634"/>
      <c r="CY25" s="635"/>
      <c r="CZ25" s="624">
        <v>14.7</v>
      </c>
      <c r="DA25" s="636"/>
      <c r="DB25" s="636"/>
      <c r="DC25" s="637"/>
      <c r="DD25" s="627">
        <v>844176</v>
      </c>
      <c r="DE25" s="634"/>
      <c r="DF25" s="634"/>
      <c r="DG25" s="634"/>
      <c r="DH25" s="634"/>
      <c r="DI25" s="634"/>
      <c r="DJ25" s="634"/>
      <c r="DK25" s="635"/>
      <c r="DL25" s="627">
        <v>842635</v>
      </c>
      <c r="DM25" s="634"/>
      <c r="DN25" s="634"/>
      <c r="DO25" s="634"/>
      <c r="DP25" s="634"/>
      <c r="DQ25" s="634"/>
      <c r="DR25" s="634"/>
      <c r="DS25" s="634"/>
      <c r="DT25" s="634"/>
      <c r="DU25" s="634"/>
      <c r="DV25" s="635"/>
      <c r="DW25" s="624">
        <v>24.2</v>
      </c>
      <c r="DX25" s="636"/>
      <c r="DY25" s="636"/>
      <c r="DZ25" s="636"/>
      <c r="EA25" s="636"/>
      <c r="EB25" s="636"/>
      <c r="EC25" s="648"/>
    </row>
    <row r="26" spans="2:133" ht="11.25" customHeight="1" x14ac:dyDescent="0.25">
      <c r="B26" s="618" t="s">
        <v>300</v>
      </c>
      <c r="C26" s="619"/>
      <c r="D26" s="619"/>
      <c r="E26" s="619"/>
      <c r="F26" s="619"/>
      <c r="G26" s="619"/>
      <c r="H26" s="619"/>
      <c r="I26" s="619"/>
      <c r="J26" s="619"/>
      <c r="K26" s="619"/>
      <c r="L26" s="619"/>
      <c r="M26" s="619"/>
      <c r="N26" s="619"/>
      <c r="O26" s="619"/>
      <c r="P26" s="619"/>
      <c r="Q26" s="620"/>
      <c r="R26" s="621">
        <v>831</v>
      </c>
      <c r="S26" s="622"/>
      <c r="T26" s="622"/>
      <c r="U26" s="622"/>
      <c r="V26" s="622"/>
      <c r="W26" s="622"/>
      <c r="X26" s="622"/>
      <c r="Y26" s="623"/>
      <c r="Z26" s="659">
        <v>0</v>
      </c>
      <c r="AA26" s="659"/>
      <c r="AB26" s="659"/>
      <c r="AC26" s="659"/>
      <c r="AD26" s="660">
        <v>831</v>
      </c>
      <c r="AE26" s="660"/>
      <c r="AF26" s="660"/>
      <c r="AG26" s="660"/>
      <c r="AH26" s="660"/>
      <c r="AI26" s="660"/>
      <c r="AJ26" s="660"/>
      <c r="AK26" s="660"/>
      <c r="AL26" s="624">
        <v>0</v>
      </c>
      <c r="AM26" s="625"/>
      <c r="AN26" s="625"/>
      <c r="AO26" s="661"/>
      <c r="AP26" s="618" t="s">
        <v>301</v>
      </c>
      <c r="AQ26" s="698"/>
      <c r="AR26" s="698"/>
      <c r="AS26" s="698"/>
      <c r="AT26" s="698"/>
      <c r="AU26" s="698"/>
      <c r="AV26" s="698"/>
      <c r="AW26" s="698"/>
      <c r="AX26" s="698"/>
      <c r="AY26" s="698"/>
      <c r="AZ26" s="698"/>
      <c r="BA26" s="698"/>
      <c r="BB26" s="698"/>
      <c r="BC26" s="698"/>
      <c r="BD26" s="698"/>
      <c r="BE26" s="698"/>
      <c r="BF26" s="699"/>
      <c r="BG26" s="621" t="s">
        <v>178</v>
      </c>
      <c r="BH26" s="622"/>
      <c r="BI26" s="622"/>
      <c r="BJ26" s="622"/>
      <c r="BK26" s="622"/>
      <c r="BL26" s="622"/>
      <c r="BM26" s="622"/>
      <c r="BN26" s="623"/>
      <c r="BO26" s="659" t="s">
        <v>178</v>
      </c>
      <c r="BP26" s="659"/>
      <c r="BQ26" s="659"/>
      <c r="BR26" s="659"/>
      <c r="BS26" s="660" t="s">
        <v>249</v>
      </c>
      <c r="BT26" s="660"/>
      <c r="BU26" s="660"/>
      <c r="BV26" s="660"/>
      <c r="BW26" s="660"/>
      <c r="BX26" s="660"/>
      <c r="BY26" s="660"/>
      <c r="BZ26" s="660"/>
      <c r="CA26" s="660"/>
      <c r="CB26" s="700"/>
      <c r="CD26" s="618" t="s">
        <v>302</v>
      </c>
      <c r="CE26" s="619"/>
      <c r="CF26" s="619"/>
      <c r="CG26" s="619"/>
      <c r="CH26" s="619"/>
      <c r="CI26" s="619"/>
      <c r="CJ26" s="619"/>
      <c r="CK26" s="619"/>
      <c r="CL26" s="619"/>
      <c r="CM26" s="619"/>
      <c r="CN26" s="619"/>
      <c r="CO26" s="619"/>
      <c r="CP26" s="619"/>
      <c r="CQ26" s="620"/>
      <c r="CR26" s="621">
        <v>517909</v>
      </c>
      <c r="CS26" s="622"/>
      <c r="CT26" s="622"/>
      <c r="CU26" s="622"/>
      <c r="CV26" s="622"/>
      <c r="CW26" s="622"/>
      <c r="CX26" s="622"/>
      <c r="CY26" s="623"/>
      <c r="CZ26" s="624">
        <v>8.4</v>
      </c>
      <c r="DA26" s="636"/>
      <c r="DB26" s="636"/>
      <c r="DC26" s="637"/>
      <c r="DD26" s="627">
        <v>479144</v>
      </c>
      <c r="DE26" s="622"/>
      <c r="DF26" s="622"/>
      <c r="DG26" s="622"/>
      <c r="DH26" s="622"/>
      <c r="DI26" s="622"/>
      <c r="DJ26" s="622"/>
      <c r="DK26" s="623"/>
      <c r="DL26" s="627" t="s">
        <v>249</v>
      </c>
      <c r="DM26" s="622"/>
      <c r="DN26" s="622"/>
      <c r="DO26" s="622"/>
      <c r="DP26" s="622"/>
      <c r="DQ26" s="622"/>
      <c r="DR26" s="622"/>
      <c r="DS26" s="622"/>
      <c r="DT26" s="622"/>
      <c r="DU26" s="622"/>
      <c r="DV26" s="623"/>
      <c r="DW26" s="624" t="s">
        <v>249</v>
      </c>
      <c r="DX26" s="636"/>
      <c r="DY26" s="636"/>
      <c r="DZ26" s="636"/>
      <c r="EA26" s="636"/>
      <c r="EB26" s="636"/>
      <c r="EC26" s="648"/>
    </row>
    <row r="27" spans="2:133" ht="11.25" customHeight="1" x14ac:dyDescent="0.25">
      <c r="B27" s="618" t="s">
        <v>303</v>
      </c>
      <c r="C27" s="619"/>
      <c r="D27" s="619"/>
      <c r="E27" s="619"/>
      <c r="F27" s="619"/>
      <c r="G27" s="619"/>
      <c r="H27" s="619"/>
      <c r="I27" s="619"/>
      <c r="J27" s="619"/>
      <c r="K27" s="619"/>
      <c r="L27" s="619"/>
      <c r="M27" s="619"/>
      <c r="N27" s="619"/>
      <c r="O27" s="619"/>
      <c r="P27" s="619"/>
      <c r="Q27" s="620"/>
      <c r="R27" s="621">
        <v>9364</v>
      </c>
      <c r="S27" s="622"/>
      <c r="T27" s="622"/>
      <c r="U27" s="622"/>
      <c r="V27" s="622"/>
      <c r="W27" s="622"/>
      <c r="X27" s="622"/>
      <c r="Y27" s="623"/>
      <c r="Z27" s="659">
        <v>0.1</v>
      </c>
      <c r="AA27" s="659"/>
      <c r="AB27" s="659"/>
      <c r="AC27" s="659"/>
      <c r="AD27" s="660" t="s">
        <v>178</v>
      </c>
      <c r="AE27" s="660"/>
      <c r="AF27" s="660"/>
      <c r="AG27" s="660"/>
      <c r="AH27" s="660"/>
      <c r="AI27" s="660"/>
      <c r="AJ27" s="660"/>
      <c r="AK27" s="660"/>
      <c r="AL27" s="624" t="s">
        <v>178</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658383</v>
      </c>
      <c r="BH27" s="622"/>
      <c r="BI27" s="622"/>
      <c r="BJ27" s="622"/>
      <c r="BK27" s="622"/>
      <c r="BL27" s="622"/>
      <c r="BM27" s="622"/>
      <c r="BN27" s="623"/>
      <c r="BO27" s="659">
        <v>100</v>
      </c>
      <c r="BP27" s="659"/>
      <c r="BQ27" s="659"/>
      <c r="BR27" s="659"/>
      <c r="BS27" s="660" t="s">
        <v>243</v>
      </c>
      <c r="BT27" s="660"/>
      <c r="BU27" s="660"/>
      <c r="BV27" s="660"/>
      <c r="BW27" s="660"/>
      <c r="BX27" s="660"/>
      <c r="BY27" s="660"/>
      <c r="BZ27" s="660"/>
      <c r="CA27" s="660"/>
      <c r="CB27" s="700"/>
      <c r="CD27" s="618" t="s">
        <v>305</v>
      </c>
      <c r="CE27" s="619"/>
      <c r="CF27" s="619"/>
      <c r="CG27" s="619"/>
      <c r="CH27" s="619"/>
      <c r="CI27" s="619"/>
      <c r="CJ27" s="619"/>
      <c r="CK27" s="619"/>
      <c r="CL27" s="619"/>
      <c r="CM27" s="619"/>
      <c r="CN27" s="619"/>
      <c r="CO27" s="619"/>
      <c r="CP27" s="619"/>
      <c r="CQ27" s="620"/>
      <c r="CR27" s="621">
        <v>289780</v>
      </c>
      <c r="CS27" s="634"/>
      <c r="CT27" s="634"/>
      <c r="CU27" s="634"/>
      <c r="CV27" s="634"/>
      <c r="CW27" s="634"/>
      <c r="CX27" s="634"/>
      <c r="CY27" s="635"/>
      <c r="CZ27" s="624">
        <v>4.7</v>
      </c>
      <c r="DA27" s="636"/>
      <c r="DB27" s="636"/>
      <c r="DC27" s="637"/>
      <c r="DD27" s="627">
        <v>99041</v>
      </c>
      <c r="DE27" s="634"/>
      <c r="DF27" s="634"/>
      <c r="DG27" s="634"/>
      <c r="DH27" s="634"/>
      <c r="DI27" s="634"/>
      <c r="DJ27" s="634"/>
      <c r="DK27" s="635"/>
      <c r="DL27" s="627">
        <v>91583</v>
      </c>
      <c r="DM27" s="634"/>
      <c r="DN27" s="634"/>
      <c r="DO27" s="634"/>
      <c r="DP27" s="634"/>
      <c r="DQ27" s="634"/>
      <c r="DR27" s="634"/>
      <c r="DS27" s="634"/>
      <c r="DT27" s="634"/>
      <c r="DU27" s="634"/>
      <c r="DV27" s="635"/>
      <c r="DW27" s="624">
        <v>2.6</v>
      </c>
      <c r="DX27" s="636"/>
      <c r="DY27" s="636"/>
      <c r="DZ27" s="636"/>
      <c r="EA27" s="636"/>
      <c r="EB27" s="636"/>
      <c r="EC27" s="648"/>
    </row>
    <row r="28" spans="2:133" ht="11.25" customHeight="1" x14ac:dyDescent="0.25">
      <c r="B28" s="618" t="s">
        <v>306</v>
      </c>
      <c r="C28" s="619"/>
      <c r="D28" s="619"/>
      <c r="E28" s="619"/>
      <c r="F28" s="619"/>
      <c r="G28" s="619"/>
      <c r="H28" s="619"/>
      <c r="I28" s="619"/>
      <c r="J28" s="619"/>
      <c r="K28" s="619"/>
      <c r="L28" s="619"/>
      <c r="M28" s="619"/>
      <c r="N28" s="619"/>
      <c r="O28" s="619"/>
      <c r="P28" s="619"/>
      <c r="Q28" s="620"/>
      <c r="R28" s="621">
        <v>83556</v>
      </c>
      <c r="S28" s="622"/>
      <c r="T28" s="622"/>
      <c r="U28" s="622"/>
      <c r="V28" s="622"/>
      <c r="W28" s="622"/>
      <c r="X28" s="622"/>
      <c r="Y28" s="623"/>
      <c r="Z28" s="659">
        <v>1.3</v>
      </c>
      <c r="AA28" s="659"/>
      <c r="AB28" s="659"/>
      <c r="AC28" s="659"/>
      <c r="AD28" s="660">
        <v>3417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606577</v>
      </c>
      <c r="CS28" s="622"/>
      <c r="CT28" s="622"/>
      <c r="CU28" s="622"/>
      <c r="CV28" s="622"/>
      <c r="CW28" s="622"/>
      <c r="CX28" s="622"/>
      <c r="CY28" s="623"/>
      <c r="CZ28" s="624">
        <v>9.9</v>
      </c>
      <c r="DA28" s="636"/>
      <c r="DB28" s="636"/>
      <c r="DC28" s="637"/>
      <c r="DD28" s="627">
        <v>581262</v>
      </c>
      <c r="DE28" s="622"/>
      <c r="DF28" s="622"/>
      <c r="DG28" s="622"/>
      <c r="DH28" s="622"/>
      <c r="DI28" s="622"/>
      <c r="DJ28" s="622"/>
      <c r="DK28" s="623"/>
      <c r="DL28" s="627">
        <v>581262</v>
      </c>
      <c r="DM28" s="622"/>
      <c r="DN28" s="622"/>
      <c r="DO28" s="622"/>
      <c r="DP28" s="622"/>
      <c r="DQ28" s="622"/>
      <c r="DR28" s="622"/>
      <c r="DS28" s="622"/>
      <c r="DT28" s="622"/>
      <c r="DU28" s="622"/>
      <c r="DV28" s="623"/>
      <c r="DW28" s="624">
        <v>16.7</v>
      </c>
      <c r="DX28" s="636"/>
      <c r="DY28" s="636"/>
      <c r="DZ28" s="636"/>
      <c r="EA28" s="636"/>
      <c r="EB28" s="636"/>
      <c r="EC28" s="648"/>
    </row>
    <row r="29" spans="2:133" ht="11.25" customHeight="1" x14ac:dyDescent="0.25">
      <c r="B29" s="618" t="s">
        <v>308</v>
      </c>
      <c r="C29" s="619"/>
      <c r="D29" s="619"/>
      <c r="E29" s="619"/>
      <c r="F29" s="619"/>
      <c r="G29" s="619"/>
      <c r="H29" s="619"/>
      <c r="I29" s="619"/>
      <c r="J29" s="619"/>
      <c r="K29" s="619"/>
      <c r="L29" s="619"/>
      <c r="M29" s="619"/>
      <c r="N29" s="619"/>
      <c r="O29" s="619"/>
      <c r="P29" s="619"/>
      <c r="Q29" s="620"/>
      <c r="R29" s="621">
        <v>10555</v>
      </c>
      <c r="S29" s="622"/>
      <c r="T29" s="622"/>
      <c r="U29" s="622"/>
      <c r="V29" s="622"/>
      <c r="W29" s="622"/>
      <c r="X29" s="622"/>
      <c r="Y29" s="623"/>
      <c r="Z29" s="659">
        <v>0.2</v>
      </c>
      <c r="AA29" s="659"/>
      <c r="AB29" s="659"/>
      <c r="AC29" s="659"/>
      <c r="AD29" s="660" t="s">
        <v>178</v>
      </c>
      <c r="AE29" s="660"/>
      <c r="AF29" s="660"/>
      <c r="AG29" s="660"/>
      <c r="AH29" s="660"/>
      <c r="AI29" s="660"/>
      <c r="AJ29" s="660"/>
      <c r="AK29" s="660"/>
      <c r="AL29" s="624" t="s">
        <v>249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309</v>
      </c>
      <c r="CE29" s="641"/>
      <c r="CF29" s="618" t="s">
        <v>310</v>
      </c>
      <c r="CG29" s="619"/>
      <c r="CH29" s="619"/>
      <c r="CI29" s="619"/>
      <c r="CJ29" s="619"/>
      <c r="CK29" s="619"/>
      <c r="CL29" s="619"/>
      <c r="CM29" s="619"/>
      <c r="CN29" s="619"/>
      <c r="CO29" s="619"/>
      <c r="CP29" s="619"/>
      <c r="CQ29" s="620"/>
      <c r="CR29" s="621">
        <v>606494</v>
      </c>
      <c r="CS29" s="634"/>
      <c r="CT29" s="634"/>
      <c r="CU29" s="634"/>
      <c r="CV29" s="634"/>
      <c r="CW29" s="634"/>
      <c r="CX29" s="634"/>
      <c r="CY29" s="635"/>
      <c r="CZ29" s="624">
        <v>9.9</v>
      </c>
      <c r="DA29" s="636"/>
      <c r="DB29" s="636"/>
      <c r="DC29" s="637"/>
      <c r="DD29" s="627">
        <v>581179</v>
      </c>
      <c r="DE29" s="634"/>
      <c r="DF29" s="634"/>
      <c r="DG29" s="634"/>
      <c r="DH29" s="634"/>
      <c r="DI29" s="634"/>
      <c r="DJ29" s="634"/>
      <c r="DK29" s="635"/>
      <c r="DL29" s="627">
        <v>581179</v>
      </c>
      <c r="DM29" s="634"/>
      <c r="DN29" s="634"/>
      <c r="DO29" s="634"/>
      <c r="DP29" s="634"/>
      <c r="DQ29" s="634"/>
      <c r="DR29" s="634"/>
      <c r="DS29" s="634"/>
      <c r="DT29" s="634"/>
      <c r="DU29" s="634"/>
      <c r="DV29" s="635"/>
      <c r="DW29" s="624">
        <v>16.7</v>
      </c>
      <c r="DX29" s="636"/>
      <c r="DY29" s="636"/>
      <c r="DZ29" s="636"/>
      <c r="EA29" s="636"/>
      <c r="EB29" s="636"/>
      <c r="EC29" s="648"/>
    </row>
    <row r="30" spans="2:133" ht="11.25" customHeight="1" x14ac:dyDescent="0.25">
      <c r="B30" s="618" t="s">
        <v>311</v>
      </c>
      <c r="C30" s="619"/>
      <c r="D30" s="619"/>
      <c r="E30" s="619"/>
      <c r="F30" s="619"/>
      <c r="G30" s="619"/>
      <c r="H30" s="619"/>
      <c r="I30" s="619"/>
      <c r="J30" s="619"/>
      <c r="K30" s="619"/>
      <c r="L30" s="619"/>
      <c r="M30" s="619"/>
      <c r="N30" s="619"/>
      <c r="O30" s="619"/>
      <c r="P30" s="619"/>
      <c r="Q30" s="620"/>
      <c r="R30" s="621">
        <v>632131</v>
      </c>
      <c r="S30" s="622"/>
      <c r="T30" s="622"/>
      <c r="U30" s="622"/>
      <c r="V30" s="622"/>
      <c r="W30" s="622"/>
      <c r="X30" s="622"/>
      <c r="Y30" s="623"/>
      <c r="Z30" s="659">
        <v>9.6</v>
      </c>
      <c r="AA30" s="659"/>
      <c r="AB30" s="659"/>
      <c r="AC30" s="659"/>
      <c r="AD30" s="660" t="s">
        <v>178</v>
      </c>
      <c r="AE30" s="660"/>
      <c r="AF30" s="660"/>
      <c r="AG30" s="660"/>
      <c r="AH30" s="660"/>
      <c r="AI30" s="660"/>
      <c r="AJ30" s="660"/>
      <c r="AK30" s="660"/>
      <c r="AL30" s="624" t="s">
        <v>249</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312</v>
      </c>
      <c r="BH30" s="691"/>
      <c r="BI30" s="691"/>
      <c r="BJ30" s="691"/>
      <c r="BK30" s="691"/>
      <c r="BL30" s="691"/>
      <c r="BM30" s="691"/>
      <c r="BN30" s="691"/>
      <c r="BO30" s="691"/>
      <c r="BP30" s="691"/>
      <c r="BQ30" s="692"/>
      <c r="BR30" s="673" t="s">
        <v>313</v>
      </c>
      <c r="BS30" s="691"/>
      <c r="BT30" s="691"/>
      <c r="BU30" s="691"/>
      <c r="BV30" s="691"/>
      <c r="BW30" s="691"/>
      <c r="BX30" s="691"/>
      <c r="BY30" s="691"/>
      <c r="BZ30" s="691"/>
      <c r="CA30" s="691"/>
      <c r="CB30" s="692"/>
      <c r="CD30" s="642"/>
      <c r="CE30" s="643"/>
      <c r="CF30" s="618" t="s">
        <v>314</v>
      </c>
      <c r="CG30" s="619"/>
      <c r="CH30" s="619"/>
      <c r="CI30" s="619"/>
      <c r="CJ30" s="619"/>
      <c r="CK30" s="619"/>
      <c r="CL30" s="619"/>
      <c r="CM30" s="619"/>
      <c r="CN30" s="619"/>
      <c r="CO30" s="619"/>
      <c r="CP30" s="619"/>
      <c r="CQ30" s="620"/>
      <c r="CR30" s="621">
        <v>597517</v>
      </c>
      <c r="CS30" s="622"/>
      <c r="CT30" s="622"/>
      <c r="CU30" s="622"/>
      <c r="CV30" s="622"/>
      <c r="CW30" s="622"/>
      <c r="CX30" s="622"/>
      <c r="CY30" s="623"/>
      <c r="CZ30" s="624">
        <v>9.6999999999999993</v>
      </c>
      <c r="DA30" s="636"/>
      <c r="DB30" s="636"/>
      <c r="DC30" s="637"/>
      <c r="DD30" s="627">
        <v>572202</v>
      </c>
      <c r="DE30" s="622"/>
      <c r="DF30" s="622"/>
      <c r="DG30" s="622"/>
      <c r="DH30" s="622"/>
      <c r="DI30" s="622"/>
      <c r="DJ30" s="622"/>
      <c r="DK30" s="623"/>
      <c r="DL30" s="627">
        <v>572202</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25">
      <c r="B31" s="688" t="s">
        <v>315</v>
      </c>
      <c r="C31" s="689"/>
      <c r="D31" s="689"/>
      <c r="E31" s="689"/>
      <c r="F31" s="689"/>
      <c r="G31" s="689"/>
      <c r="H31" s="689"/>
      <c r="I31" s="689"/>
      <c r="J31" s="689"/>
      <c r="K31" s="689"/>
      <c r="L31" s="689"/>
      <c r="M31" s="689"/>
      <c r="N31" s="689"/>
      <c r="O31" s="689"/>
      <c r="P31" s="689"/>
      <c r="Q31" s="690"/>
      <c r="R31" s="621" t="s">
        <v>178</v>
      </c>
      <c r="S31" s="622"/>
      <c r="T31" s="622"/>
      <c r="U31" s="622"/>
      <c r="V31" s="622"/>
      <c r="W31" s="622"/>
      <c r="X31" s="622"/>
      <c r="Y31" s="623"/>
      <c r="Z31" s="659" t="s">
        <v>178</v>
      </c>
      <c r="AA31" s="659"/>
      <c r="AB31" s="659"/>
      <c r="AC31" s="659"/>
      <c r="AD31" s="660" t="s">
        <v>178</v>
      </c>
      <c r="AE31" s="660"/>
      <c r="AF31" s="660"/>
      <c r="AG31" s="660"/>
      <c r="AH31" s="660"/>
      <c r="AI31" s="660"/>
      <c r="AJ31" s="660"/>
      <c r="AK31" s="660"/>
      <c r="AL31" s="624" t="s">
        <v>249</v>
      </c>
      <c r="AM31" s="625"/>
      <c r="AN31" s="625"/>
      <c r="AO31" s="661"/>
      <c r="AP31" s="693" t="s">
        <v>316</v>
      </c>
      <c r="AQ31" s="694"/>
      <c r="AR31" s="694"/>
      <c r="AS31" s="694"/>
      <c r="AT31" s="695" t="s">
        <v>317</v>
      </c>
      <c r="AU31" s="218"/>
      <c r="AV31" s="218"/>
      <c r="AW31" s="218"/>
      <c r="AX31" s="679" t="s">
        <v>190</v>
      </c>
      <c r="AY31" s="680"/>
      <c r="AZ31" s="680"/>
      <c r="BA31" s="680"/>
      <c r="BB31" s="680"/>
      <c r="BC31" s="680"/>
      <c r="BD31" s="680"/>
      <c r="BE31" s="680"/>
      <c r="BF31" s="681"/>
      <c r="BG31" s="683">
        <v>99.6</v>
      </c>
      <c r="BH31" s="684"/>
      <c r="BI31" s="684"/>
      <c r="BJ31" s="684"/>
      <c r="BK31" s="684"/>
      <c r="BL31" s="684"/>
      <c r="BM31" s="685">
        <v>98.7</v>
      </c>
      <c r="BN31" s="684"/>
      <c r="BO31" s="684"/>
      <c r="BP31" s="684"/>
      <c r="BQ31" s="686"/>
      <c r="BR31" s="683">
        <v>99.6</v>
      </c>
      <c r="BS31" s="684"/>
      <c r="BT31" s="684"/>
      <c r="BU31" s="684"/>
      <c r="BV31" s="684"/>
      <c r="BW31" s="684"/>
      <c r="BX31" s="685">
        <v>98.6</v>
      </c>
      <c r="BY31" s="684"/>
      <c r="BZ31" s="684"/>
      <c r="CA31" s="684"/>
      <c r="CB31" s="686"/>
      <c r="CD31" s="642"/>
      <c r="CE31" s="643"/>
      <c r="CF31" s="618" t="s">
        <v>318</v>
      </c>
      <c r="CG31" s="619"/>
      <c r="CH31" s="619"/>
      <c r="CI31" s="619"/>
      <c r="CJ31" s="619"/>
      <c r="CK31" s="619"/>
      <c r="CL31" s="619"/>
      <c r="CM31" s="619"/>
      <c r="CN31" s="619"/>
      <c r="CO31" s="619"/>
      <c r="CP31" s="619"/>
      <c r="CQ31" s="620"/>
      <c r="CR31" s="621">
        <v>8977</v>
      </c>
      <c r="CS31" s="634"/>
      <c r="CT31" s="634"/>
      <c r="CU31" s="634"/>
      <c r="CV31" s="634"/>
      <c r="CW31" s="634"/>
      <c r="CX31" s="634"/>
      <c r="CY31" s="635"/>
      <c r="CZ31" s="624">
        <v>0.1</v>
      </c>
      <c r="DA31" s="636"/>
      <c r="DB31" s="636"/>
      <c r="DC31" s="637"/>
      <c r="DD31" s="627">
        <v>8977</v>
      </c>
      <c r="DE31" s="634"/>
      <c r="DF31" s="634"/>
      <c r="DG31" s="634"/>
      <c r="DH31" s="634"/>
      <c r="DI31" s="634"/>
      <c r="DJ31" s="634"/>
      <c r="DK31" s="635"/>
      <c r="DL31" s="627">
        <v>8977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5">
      <c r="B32" s="618" t="s">
        <v>319</v>
      </c>
      <c r="C32" s="619"/>
      <c r="D32" s="619"/>
      <c r="E32" s="619"/>
      <c r="F32" s="619"/>
      <c r="G32" s="619"/>
      <c r="H32" s="619"/>
      <c r="I32" s="619"/>
      <c r="J32" s="619"/>
      <c r="K32" s="619"/>
      <c r="L32" s="619"/>
      <c r="M32" s="619"/>
      <c r="N32" s="619"/>
      <c r="O32" s="619"/>
      <c r="P32" s="619"/>
      <c r="Q32" s="620"/>
      <c r="R32" s="621">
        <v>627312</v>
      </c>
      <c r="S32" s="622"/>
      <c r="T32" s="622"/>
      <c r="U32" s="622"/>
      <c r="V32" s="622"/>
      <c r="W32" s="622"/>
      <c r="X32" s="622"/>
      <c r="Y32" s="623"/>
      <c r="Z32" s="659">
        <v>9.5</v>
      </c>
      <c r="AA32" s="659"/>
      <c r="AB32" s="659"/>
      <c r="AC32" s="659"/>
      <c r="AD32" s="660" t="s">
        <v>178</v>
      </c>
      <c r="AE32" s="660"/>
      <c r="AF32" s="660"/>
      <c r="AG32" s="660"/>
      <c r="AH32" s="660"/>
      <c r="AI32" s="660"/>
      <c r="AJ32" s="660"/>
      <c r="AK32" s="660"/>
      <c r="AL32" s="624" t="s">
        <v>178</v>
      </c>
      <c r="AM32" s="625"/>
      <c r="AN32" s="625"/>
      <c r="AO32" s="661"/>
      <c r="AP32" s="662"/>
      <c r="AQ32" s="663"/>
      <c r="AR32" s="663"/>
      <c r="AS32" s="663"/>
      <c r="AT32" s="696"/>
      <c r="AU32" s="214" t="s">
        <v>320</v>
      </c>
      <c r="AX32" s="618" t="s">
        <v>321</v>
      </c>
      <c r="AY32" s="619"/>
      <c r="AZ32" s="619"/>
      <c r="BA32" s="619"/>
      <c r="BB32" s="619"/>
      <c r="BC32" s="619"/>
      <c r="BD32" s="619"/>
      <c r="BE32" s="619"/>
      <c r="BF32" s="620"/>
      <c r="BG32" s="687">
        <v>99.8</v>
      </c>
      <c r="BH32" s="634"/>
      <c r="BI32" s="634"/>
      <c r="BJ32" s="634"/>
      <c r="BK32" s="634"/>
      <c r="BL32" s="634"/>
      <c r="BM32" s="625">
        <v>99.5</v>
      </c>
      <c r="BN32" s="634"/>
      <c r="BO32" s="634"/>
      <c r="BP32" s="634"/>
      <c r="BQ32" s="657"/>
      <c r="BR32" s="687">
        <v>99.9</v>
      </c>
      <c r="BS32" s="634"/>
      <c r="BT32" s="634"/>
      <c r="BU32" s="634"/>
      <c r="BV32" s="634"/>
      <c r="BW32" s="634"/>
      <c r="BX32" s="625">
        <v>99.5</v>
      </c>
      <c r="BY32" s="634"/>
      <c r="BZ32" s="634"/>
      <c r="CA32" s="634"/>
      <c r="CB32" s="657"/>
      <c r="CD32" s="644"/>
      <c r="CE32" s="645"/>
      <c r="CF32" s="618" t="s">
        <v>322</v>
      </c>
      <c r="CG32" s="619"/>
      <c r="CH32" s="619"/>
      <c r="CI32" s="619"/>
      <c r="CJ32" s="619"/>
      <c r="CK32" s="619"/>
      <c r="CL32" s="619"/>
      <c r="CM32" s="619"/>
      <c r="CN32" s="619"/>
      <c r="CO32" s="619"/>
      <c r="CP32" s="619"/>
      <c r="CQ32" s="620"/>
      <c r="CR32" s="621">
        <v>83</v>
      </c>
      <c r="CS32" s="622"/>
      <c r="CT32" s="622"/>
      <c r="CU32" s="622"/>
      <c r="CV32" s="622"/>
      <c r="CW32" s="622"/>
      <c r="CX32" s="622"/>
      <c r="CY32" s="623"/>
      <c r="CZ32" s="624">
        <v>0</v>
      </c>
      <c r="DA32" s="636"/>
      <c r="DB32" s="636"/>
      <c r="DC32" s="637"/>
      <c r="DD32" s="627">
        <v>83</v>
      </c>
      <c r="DE32" s="622"/>
      <c r="DF32" s="622"/>
      <c r="DG32" s="622"/>
      <c r="DH32" s="622"/>
      <c r="DI32" s="622"/>
      <c r="DJ32" s="622"/>
      <c r="DK32" s="623"/>
      <c r="DL32" s="627">
        <v>83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5">
      <c r="B33" s="618" t="s">
        <v>323</v>
      </c>
      <c r="C33" s="619"/>
      <c r="D33" s="619"/>
      <c r="E33" s="619"/>
      <c r="F33" s="619"/>
      <c r="G33" s="619"/>
      <c r="H33" s="619"/>
      <c r="I33" s="619"/>
      <c r="J33" s="619"/>
      <c r="K33" s="619"/>
      <c r="L33" s="619"/>
      <c r="M33" s="619"/>
      <c r="N33" s="619"/>
      <c r="O33" s="619"/>
      <c r="P33" s="619"/>
      <c r="Q33" s="620"/>
      <c r="R33" s="621">
        <v>13110</v>
      </c>
      <c r="S33" s="622"/>
      <c r="T33" s="622"/>
      <c r="U33" s="622"/>
      <c r="V33" s="622"/>
      <c r="W33" s="622"/>
      <c r="X33" s="622"/>
      <c r="Y33" s="623"/>
      <c r="Z33" s="659">
        <v>0.2</v>
      </c>
      <c r="AA33" s="659"/>
      <c r="AB33" s="659"/>
      <c r="AC33" s="659"/>
      <c r="AD33" s="660">
        <v>7587</v>
      </c>
      <c r="AE33" s="660"/>
      <c r="AF33" s="660"/>
      <c r="AG33" s="660"/>
      <c r="AH33" s="660"/>
      <c r="AI33" s="660"/>
      <c r="AJ33" s="660"/>
      <c r="AK33" s="660"/>
      <c r="AL33" s="624">
        <v>0.2</v>
      </c>
      <c r="AM33" s="625"/>
      <c r="AN33" s="625"/>
      <c r="AO33" s="661"/>
      <c r="AP33" s="664"/>
      <c r="AQ33" s="665"/>
      <c r="AR33" s="665"/>
      <c r="AS33" s="665"/>
      <c r="AT33" s="697"/>
      <c r="AU33" s="219"/>
      <c r="AV33" s="219"/>
      <c r="AW33" s="219"/>
      <c r="AX33" s="602" t="s">
        <v>324</v>
      </c>
      <c r="AY33" s="603"/>
      <c r="AZ33" s="603"/>
      <c r="BA33" s="603"/>
      <c r="BB33" s="603"/>
      <c r="BC33" s="603"/>
      <c r="BD33" s="603"/>
      <c r="BE33" s="603"/>
      <c r="BF33" s="604"/>
      <c r="BG33" s="682">
        <v>99.4</v>
      </c>
      <c r="BH33" s="606"/>
      <c r="BI33" s="606"/>
      <c r="BJ33" s="606"/>
      <c r="BK33" s="606"/>
      <c r="BL33" s="606"/>
      <c r="BM33" s="652">
        <v>98</v>
      </c>
      <c r="BN33" s="606"/>
      <c r="BO33" s="606"/>
      <c r="BP33" s="606"/>
      <c r="BQ33" s="669"/>
      <c r="BR33" s="682">
        <v>99.6</v>
      </c>
      <c r="BS33" s="606"/>
      <c r="BT33" s="606"/>
      <c r="BU33" s="606"/>
      <c r="BV33" s="606"/>
      <c r="BW33" s="606"/>
      <c r="BX33" s="652">
        <v>98.1</v>
      </c>
      <c r="BY33" s="606"/>
      <c r="BZ33" s="606"/>
      <c r="CA33" s="606"/>
      <c r="CB33" s="669"/>
      <c r="CD33" s="618" t="s">
        <v>325</v>
      </c>
      <c r="CE33" s="619"/>
      <c r="CF33" s="619"/>
      <c r="CG33" s="619"/>
      <c r="CH33" s="619"/>
      <c r="CI33" s="619"/>
      <c r="CJ33" s="619"/>
      <c r="CK33" s="619"/>
      <c r="CL33" s="619"/>
      <c r="CM33" s="619"/>
      <c r="CN33" s="619"/>
      <c r="CO33" s="619"/>
      <c r="CP33" s="619"/>
      <c r="CQ33" s="620"/>
      <c r="CR33" s="621">
        <v>3209238</v>
      </c>
      <c r="CS33" s="634"/>
      <c r="CT33" s="634"/>
      <c r="CU33" s="634"/>
      <c r="CV33" s="634"/>
      <c r="CW33" s="634"/>
      <c r="CX33" s="634"/>
      <c r="CY33" s="635"/>
      <c r="CZ33" s="624">
        <v>52.3</v>
      </c>
      <c r="DA33" s="636"/>
      <c r="DB33" s="636"/>
      <c r="DC33" s="637"/>
      <c r="DD33" s="627">
        <v>2243400</v>
      </c>
      <c r="DE33" s="634"/>
      <c r="DF33" s="634"/>
      <c r="DG33" s="634"/>
      <c r="DH33" s="634"/>
      <c r="DI33" s="634"/>
      <c r="DJ33" s="634"/>
      <c r="DK33" s="635"/>
      <c r="DL33" s="627">
        <v>1496223</v>
      </c>
      <c r="DM33" s="634"/>
      <c r="DN33" s="634"/>
      <c r="DO33" s="634"/>
      <c r="DP33" s="634"/>
      <c r="DQ33" s="634"/>
      <c r="DR33" s="634"/>
      <c r="DS33" s="634"/>
      <c r="DT33" s="634"/>
      <c r="DU33" s="634"/>
      <c r="DV33" s="635"/>
      <c r="DW33" s="624">
        <v>42.9</v>
      </c>
      <c r="DX33" s="636"/>
      <c r="DY33" s="636"/>
      <c r="DZ33" s="636"/>
      <c r="EA33" s="636"/>
      <c r="EB33" s="636"/>
      <c r="EC33" s="648"/>
    </row>
    <row r="34" spans="2:133" ht="11.25" customHeight="1" x14ac:dyDescent="0.25">
      <c r="B34" s="618" t="s">
        <v>326</v>
      </c>
      <c r="C34" s="619"/>
      <c r="D34" s="619"/>
      <c r="E34" s="619"/>
      <c r="F34" s="619"/>
      <c r="G34" s="619"/>
      <c r="H34" s="619"/>
      <c r="I34" s="619"/>
      <c r="J34" s="619"/>
      <c r="K34" s="619"/>
      <c r="L34" s="619"/>
      <c r="M34" s="619"/>
      <c r="N34" s="619"/>
      <c r="O34" s="619"/>
      <c r="P34" s="619"/>
      <c r="Q34" s="620"/>
      <c r="R34" s="621">
        <v>81381</v>
      </c>
      <c r="S34" s="622"/>
      <c r="T34" s="622"/>
      <c r="U34" s="622"/>
      <c r="V34" s="622"/>
      <c r="W34" s="622"/>
      <c r="X34" s="622"/>
      <c r="Y34" s="623"/>
      <c r="Z34" s="659">
        <v>1.2</v>
      </c>
      <c r="AA34" s="659"/>
      <c r="AB34" s="659"/>
      <c r="AC34" s="659"/>
      <c r="AD34" s="660" t="s">
        <v>249</v>
      </c>
      <c r="AE34" s="660"/>
      <c r="AF34" s="660"/>
      <c r="AG34" s="660"/>
      <c r="AH34" s="660"/>
      <c r="AI34" s="660"/>
      <c r="AJ34" s="660"/>
      <c r="AK34" s="660"/>
      <c r="AL34" s="624" t="s">
        <v>178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1308458</v>
      </c>
      <c r="CS34" s="622"/>
      <c r="CT34" s="622"/>
      <c r="CU34" s="622"/>
      <c r="CV34" s="622"/>
      <c r="CW34" s="622"/>
      <c r="CX34" s="622"/>
      <c r="CY34" s="623"/>
      <c r="CZ34" s="624">
        <v>21.3</v>
      </c>
      <c r="DA34" s="636"/>
      <c r="DB34" s="636"/>
      <c r="DC34" s="637"/>
      <c r="DD34" s="627">
        <v>957230</v>
      </c>
      <c r="DE34" s="622"/>
      <c r="DF34" s="622"/>
      <c r="DG34" s="622"/>
      <c r="DH34" s="622"/>
      <c r="DI34" s="622"/>
      <c r="DJ34" s="622"/>
      <c r="DK34" s="623"/>
      <c r="DL34" s="627">
        <v>700193</v>
      </c>
      <c r="DM34" s="622"/>
      <c r="DN34" s="622"/>
      <c r="DO34" s="622"/>
      <c r="DP34" s="622"/>
      <c r="DQ34" s="622"/>
      <c r="DR34" s="622"/>
      <c r="DS34" s="622"/>
      <c r="DT34" s="622"/>
      <c r="DU34" s="622"/>
      <c r="DV34" s="623"/>
      <c r="DW34" s="624">
        <v>20.100000000000001</v>
      </c>
      <c r="DX34" s="636"/>
      <c r="DY34" s="636"/>
      <c r="DZ34" s="636"/>
      <c r="EA34" s="636"/>
      <c r="EB34" s="636"/>
      <c r="EC34" s="648"/>
    </row>
    <row r="35" spans="2:133" ht="11.25" customHeight="1" x14ac:dyDescent="0.25">
      <c r="B35" s="618" t="s">
        <v>328</v>
      </c>
      <c r="C35" s="619"/>
      <c r="D35" s="619"/>
      <c r="E35" s="619"/>
      <c r="F35" s="619"/>
      <c r="G35" s="619"/>
      <c r="H35" s="619"/>
      <c r="I35" s="619"/>
      <c r="J35" s="619"/>
      <c r="K35" s="619"/>
      <c r="L35" s="619"/>
      <c r="M35" s="619"/>
      <c r="N35" s="619"/>
      <c r="O35" s="619"/>
      <c r="P35" s="619"/>
      <c r="Q35" s="620"/>
      <c r="R35" s="621">
        <v>68413</v>
      </c>
      <c r="S35" s="622"/>
      <c r="T35" s="622"/>
      <c r="U35" s="622"/>
      <c r="V35" s="622"/>
      <c r="W35" s="622"/>
      <c r="X35" s="622"/>
      <c r="Y35" s="623"/>
      <c r="Z35" s="659">
        <v>1</v>
      </c>
      <c r="AA35" s="659"/>
      <c r="AB35" s="659"/>
      <c r="AC35" s="659"/>
      <c r="AD35" s="660" t="s">
        <v>178</v>
      </c>
      <c r="AE35" s="660"/>
      <c r="AF35" s="660"/>
      <c r="AG35" s="660"/>
      <c r="AH35" s="660"/>
      <c r="AI35" s="660"/>
      <c r="AJ35" s="660"/>
      <c r="AK35" s="660"/>
      <c r="AL35" s="624" t="s">
        <v>249</v>
      </c>
      <c r="AM35" s="625"/>
      <c r="AN35" s="625"/>
      <c r="AO35" s="661"/>
      <c r="AP35" s="222"/>
      <c r="AQ35" s="673" t="s">
        <v>329</v>
      </c>
      <c r="AR35" s="674"/>
      <c r="AS35" s="674"/>
      <c r="AT35" s="674"/>
      <c r="AU35" s="674"/>
      <c r="AV35" s="674"/>
      <c r="AW35" s="674"/>
      <c r="AX35" s="674"/>
      <c r="AY35" s="674"/>
      <c r="AZ35" s="674"/>
      <c r="BA35" s="674"/>
      <c r="BB35" s="674"/>
      <c r="BC35" s="674"/>
      <c r="BD35" s="674"/>
      <c r="BE35" s="674"/>
      <c r="BF35" s="675"/>
      <c r="BG35" s="673" t="s">
        <v>330</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331</v>
      </c>
      <c r="CE35" s="619"/>
      <c r="CF35" s="619"/>
      <c r="CG35" s="619"/>
      <c r="CH35" s="619"/>
      <c r="CI35" s="619"/>
      <c r="CJ35" s="619"/>
      <c r="CK35" s="619"/>
      <c r="CL35" s="619"/>
      <c r="CM35" s="619"/>
      <c r="CN35" s="619"/>
      <c r="CO35" s="619"/>
      <c r="CP35" s="619"/>
      <c r="CQ35" s="620"/>
      <c r="CR35" s="621">
        <v>258978</v>
      </c>
      <c r="CS35" s="634"/>
      <c r="CT35" s="634"/>
      <c r="CU35" s="634"/>
      <c r="CV35" s="634"/>
      <c r="CW35" s="634"/>
      <c r="CX35" s="634"/>
      <c r="CY35" s="635"/>
      <c r="CZ35" s="624">
        <v>4.2</v>
      </c>
      <c r="DA35" s="636"/>
      <c r="DB35" s="636"/>
      <c r="DC35" s="637"/>
      <c r="DD35" s="627">
        <v>188978</v>
      </c>
      <c r="DE35" s="634"/>
      <c r="DF35" s="634"/>
      <c r="DG35" s="634"/>
      <c r="DH35" s="634"/>
      <c r="DI35" s="634"/>
      <c r="DJ35" s="634"/>
      <c r="DK35" s="635"/>
      <c r="DL35" s="627">
        <v>132103</v>
      </c>
      <c r="DM35" s="634"/>
      <c r="DN35" s="634"/>
      <c r="DO35" s="634"/>
      <c r="DP35" s="634"/>
      <c r="DQ35" s="634"/>
      <c r="DR35" s="634"/>
      <c r="DS35" s="634"/>
      <c r="DT35" s="634"/>
      <c r="DU35" s="634"/>
      <c r="DV35" s="635"/>
      <c r="DW35" s="624">
        <v>3.8</v>
      </c>
      <c r="DX35" s="636"/>
      <c r="DY35" s="636"/>
      <c r="DZ35" s="636"/>
      <c r="EA35" s="636"/>
      <c r="EB35" s="636"/>
      <c r="EC35" s="648"/>
    </row>
    <row r="36" spans="2:133" ht="11.25" customHeight="1" x14ac:dyDescent="0.25">
      <c r="B36" s="618" t="s">
        <v>332</v>
      </c>
      <c r="C36" s="619"/>
      <c r="D36" s="619"/>
      <c r="E36" s="619"/>
      <c r="F36" s="619"/>
      <c r="G36" s="619"/>
      <c r="H36" s="619"/>
      <c r="I36" s="619"/>
      <c r="J36" s="619"/>
      <c r="K36" s="619"/>
      <c r="L36" s="619"/>
      <c r="M36" s="619"/>
      <c r="N36" s="619"/>
      <c r="O36" s="619"/>
      <c r="P36" s="619"/>
      <c r="Q36" s="620"/>
      <c r="R36" s="621">
        <v>353996</v>
      </c>
      <c r="S36" s="622"/>
      <c r="T36" s="622"/>
      <c r="U36" s="622"/>
      <c r="V36" s="622"/>
      <c r="W36" s="622"/>
      <c r="X36" s="622"/>
      <c r="Y36" s="623"/>
      <c r="Z36" s="659">
        <v>5.4</v>
      </c>
      <c r="AA36" s="659"/>
      <c r="AB36" s="659"/>
      <c r="AC36" s="659"/>
      <c r="AD36" s="660" t="s">
        <v>249</v>
      </c>
      <c r="AE36" s="660"/>
      <c r="AF36" s="660"/>
      <c r="AG36" s="660"/>
      <c r="AH36" s="660"/>
      <c r="AI36" s="660"/>
      <c r="AJ36" s="660"/>
      <c r="AK36" s="660"/>
      <c r="AL36" s="624" t="s">
        <v>178</v>
      </c>
      <c r="AM36" s="625"/>
      <c r="AN36" s="625"/>
      <c r="AO36" s="661"/>
      <c r="AP36" s="222"/>
      <c r="AQ36" s="670" t="s">
        <v>333</v>
      </c>
      <c r="AR36" s="671"/>
      <c r="AS36" s="671"/>
      <c r="AT36" s="671"/>
      <c r="AU36" s="671"/>
      <c r="AV36" s="671"/>
      <c r="AW36" s="671"/>
      <c r="AX36" s="671"/>
      <c r="AY36" s="672"/>
      <c r="AZ36" s="676">
        <v>742006</v>
      </c>
      <c r="BA36" s="677"/>
      <c r="BB36" s="677"/>
      <c r="BC36" s="677"/>
      <c r="BD36" s="677"/>
      <c r="BE36" s="677"/>
      <c r="BF36" s="678"/>
      <c r="BG36" s="679" t="s">
        <v>334</v>
      </c>
      <c r="BH36" s="680"/>
      <c r="BI36" s="680"/>
      <c r="BJ36" s="680"/>
      <c r="BK36" s="680"/>
      <c r="BL36" s="680"/>
      <c r="BM36" s="680"/>
      <c r="BN36" s="680"/>
      <c r="BO36" s="680"/>
      <c r="BP36" s="680"/>
      <c r="BQ36" s="680"/>
      <c r="BR36" s="680"/>
      <c r="BS36" s="680"/>
      <c r="BT36" s="680"/>
      <c r="BU36" s="681"/>
      <c r="BV36" s="676">
        <v>7672</v>
      </c>
      <c r="BW36" s="677"/>
      <c r="BX36" s="677"/>
      <c r="BY36" s="677"/>
      <c r="BZ36" s="677"/>
      <c r="CA36" s="677"/>
      <c r="CB36" s="678"/>
      <c r="CD36" s="618" t="s">
        <v>335</v>
      </c>
      <c r="CE36" s="619"/>
      <c r="CF36" s="619"/>
      <c r="CG36" s="619"/>
      <c r="CH36" s="619"/>
      <c r="CI36" s="619"/>
      <c r="CJ36" s="619"/>
      <c r="CK36" s="619"/>
      <c r="CL36" s="619"/>
      <c r="CM36" s="619"/>
      <c r="CN36" s="619"/>
      <c r="CO36" s="619"/>
      <c r="CP36" s="619"/>
      <c r="CQ36" s="620"/>
      <c r="CR36" s="621">
        <v>1152059</v>
      </c>
      <c r="CS36" s="622"/>
      <c r="CT36" s="622"/>
      <c r="CU36" s="622"/>
      <c r="CV36" s="622"/>
      <c r="CW36" s="622"/>
      <c r="CX36" s="622"/>
      <c r="CY36" s="623"/>
      <c r="CZ36" s="624">
        <v>18.8</v>
      </c>
      <c r="DA36" s="636"/>
      <c r="DB36" s="636"/>
      <c r="DC36" s="637"/>
      <c r="DD36" s="627">
        <v>811806</v>
      </c>
      <c r="DE36" s="622"/>
      <c r="DF36" s="622"/>
      <c r="DG36" s="622"/>
      <c r="DH36" s="622"/>
      <c r="DI36" s="622"/>
      <c r="DJ36" s="622"/>
      <c r="DK36" s="623"/>
      <c r="DL36" s="627">
        <v>391915</v>
      </c>
      <c r="DM36" s="622"/>
      <c r="DN36" s="622"/>
      <c r="DO36" s="622"/>
      <c r="DP36" s="622"/>
      <c r="DQ36" s="622"/>
      <c r="DR36" s="622"/>
      <c r="DS36" s="622"/>
      <c r="DT36" s="622"/>
      <c r="DU36" s="622"/>
      <c r="DV36" s="623"/>
      <c r="DW36" s="624">
        <v>11.2</v>
      </c>
      <c r="DX36" s="636"/>
      <c r="DY36" s="636"/>
      <c r="DZ36" s="636"/>
      <c r="EA36" s="636"/>
      <c r="EB36" s="636"/>
      <c r="EC36" s="648"/>
    </row>
    <row r="37" spans="2:133" ht="11.25" customHeight="1" x14ac:dyDescent="0.25">
      <c r="B37" s="618" t="s">
        <v>336</v>
      </c>
      <c r="C37" s="619"/>
      <c r="D37" s="619"/>
      <c r="E37" s="619"/>
      <c r="F37" s="619"/>
      <c r="G37" s="619"/>
      <c r="H37" s="619"/>
      <c r="I37" s="619"/>
      <c r="J37" s="619"/>
      <c r="K37" s="619"/>
      <c r="L37" s="619"/>
      <c r="M37" s="619"/>
      <c r="N37" s="619"/>
      <c r="O37" s="619"/>
      <c r="P37" s="619"/>
      <c r="Q37" s="620"/>
      <c r="R37" s="621">
        <v>164928</v>
      </c>
      <c r="S37" s="622"/>
      <c r="T37" s="622"/>
      <c r="U37" s="622"/>
      <c r="V37" s="622"/>
      <c r="W37" s="622"/>
      <c r="X37" s="622"/>
      <c r="Y37" s="623"/>
      <c r="Z37" s="659">
        <v>2.5</v>
      </c>
      <c r="AA37" s="659"/>
      <c r="AB37" s="659"/>
      <c r="AC37" s="659"/>
      <c r="AD37" s="660">
        <v>317</v>
      </c>
      <c r="AE37" s="660"/>
      <c r="AF37" s="660"/>
      <c r="AG37" s="660"/>
      <c r="AH37" s="660"/>
      <c r="AI37" s="660"/>
      <c r="AJ37" s="660"/>
      <c r="AK37" s="660"/>
      <c r="AL37" s="624">
        <v>0</v>
      </c>
      <c r="AM37" s="625"/>
      <c r="AN37" s="625"/>
      <c r="AO37" s="661"/>
      <c r="AQ37" s="654" t="s">
        <v>337</v>
      </c>
      <c r="AR37" s="655"/>
      <c r="AS37" s="655"/>
      <c r="AT37" s="655"/>
      <c r="AU37" s="655"/>
      <c r="AV37" s="655"/>
      <c r="AW37" s="655"/>
      <c r="AX37" s="655"/>
      <c r="AY37" s="656"/>
      <c r="AZ37" s="621">
        <v>333000</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1698</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18721</v>
      </c>
      <c r="CS37" s="634"/>
      <c r="CT37" s="634"/>
      <c r="CU37" s="634"/>
      <c r="CV37" s="634"/>
      <c r="CW37" s="634"/>
      <c r="CX37" s="634"/>
      <c r="CY37" s="635"/>
      <c r="CZ37" s="624">
        <v>0.3</v>
      </c>
      <c r="DA37" s="636"/>
      <c r="DB37" s="636"/>
      <c r="DC37" s="637"/>
      <c r="DD37" s="627">
        <v>18721</v>
      </c>
      <c r="DE37" s="634"/>
      <c r="DF37" s="634"/>
      <c r="DG37" s="634"/>
      <c r="DH37" s="634"/>
      <c r="DI37" s="634"/>
      <c r="DJ37" s="634"/>
      <c r="DK37" s="635"/>
      <c r="DL37" s="627">
        <v>16766</v>
      </c>
      <c r="DM37" s="634"/>
      <c r="DN37" s="634"/>
      <c r="DO37" s="634"/>
      <c r="DP37" s="634"/>
      <c r="DQ37" s="634"/>
      <c r="DR37" s="634"/>
      <c r="DS37" s="634"/>
      <c r="DT37" s="634"/>
      <c r="DU37" s="634"/>
      <c r="DV37" s="635"/>
      <c r="DW37" s="624">
        <v>0.5</v>
      </c>
      <c r="DX37" s="636"/>
      <c r="DY37" s="636"/>
      <c r="DZ37" s="636"/>
      <c r="EA37" s="636"/>
      <c r="EB37" s="636"/>
      <c r="EC37" s="648"/>
    </row>
    <row r="38" spans="2:133" ht="11.25" customHeight="1" x14ac:dyDescent="0.25">
      <c r="B38" s="618" t="s">
        <v>340</v>
      </c>
      <c r="C38" s="619"/>
      <c r="D38" s="619"/>
      <c r="E38" s="619"/>
      <c r="F38" s="619"/>
      <c r="G38" s="619"/>
      <c r="H38" s="619"/>
      <c r="I38" s="619"/>
      <c r="J38" s="619"/>
      <c r="K38" s="619"/>
      <c r="L38" s="619"/>
      <c r="M38" s="619"/>
      <c r="N38" s="619"/>
      <c r="O38" s="619"/>
      <c r="P38" s="619"/>
      <c r="Q38" s="620"/>
      <c r="R38" s="621">
        <v>658700</v>
      </c>
      <c r="S38" s="622"/>
      <c r="T38" s="622"/>
      <c r="U38" s="622"/>
      <c r="V38" s="622"/>
      <c r="W38" s="622"/>
      <c r="X38" s="622"/>
      <c r="Y38" s="623"/>
      <c r="Z38" s="659">
        <v>10</v>
      </c>
      <c r="AA38" s="659"/>
      <c r="AB38" s="659"/>
      <c r="AC38" s="659"/>
      <c r="AD38" s="660" t="s">
        <v>178</v>
      </c>
      <c r="AE38" s="660"/>
      <c r="AF38" s="660"/>
      <c r="AG38" s="660"/>
      <c r="AH38" s="660"/>
      <c r="AI38" s="660"/>
      <c r="AJ38" s="660"/>
      <c r="AK38" s="660"/>
      <c r="AL38" s="624" t="s">
        <v>249</v>
      </c>
      <c r="AM38" s="625"/>
      <c r="AN38" s="625"/>
      <c r="AO38" s="661"/>
      <c r="AQ38" s="654" t="s">
        <v>341</v>
      </c>
      <c r="AR38" s="655"/>
      <c r="AS38" s="655"/>
      <c r="AT38" s="655"/>
      <c r="AU38" s="655"/>
      <c r="AV38" s="655"/>
      <c r="AW38" s="655"/>
      <c r="AX38" s="655"/>
      <c r="AY38" s="656"/>
      <c r="AZ38" s="621">
        <v>80972</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702</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328034</v>
      </c>
      <c r="CS38" s="622"/>
      <c r="CT38" s="622"/>
      <c r="CU38" s="622"/>
      <c r="CV38" s="622"/>
      <c r="CW38" s="622"/>
      <c r="CX38" s="622"/>
      <c r="CY38" s="623"/>
      <c r="CZ38" s="624">
        <v>5.3</v>
      </c>
      <c r="DA38" s="636"/>
      <c r="DB38" s="636"/>
      <c r="DC38" s="637"/>
      <c r="DD38" s="627">
        <v>285386</v>
      </c>
      <c r="DE38" s="622"/>
      <c r="DF38" s="622"/>
      <c r="DG38" s="622"/>
      <c r="DH38" s="622"/>
      <c r="DI38" s="622"/>
      <c r="DJ38" s="622"/>
      <c r="DK38" s="623"/>
      <c r="DL38" s="627">
        <v>272012</v>
      </c>
      <c r="DM38" s="622"/>
      <c r="DN38" s="622"/>
      <c r="DO38" s="622"/>
      <c r="DP38" s="622"/>
      <c r="DQ38" s="622"/>
      <c r="DR38" s="622"/>
      <c r="DS38" s="622"/>
      <c r="DT38" s="622"/>
      <c r="DU38" s="622"/>
      <c r="DV38" s="623"/>
      <c r="DW38" s="624">
        <v>7.8</v>
      </c>
      <c r="DX38" s="636"/>
      <c r="DY38" s="636"/>
      <c r="DZ38" s="636"/>
      <c r="EA38" s="636"/>
      <c r="EB38" s="636"/>
      <c r="EC38" s="648"/>
    </row>
    <row r="39" spans="2:133" ht="11.25" customHeight="1" x14ac:dyDescent="0.25">
      <c r="B39" s="618" t="s">
        <v>344</v>
      </c>
      <c r="C39" s="619"/>
      <c r="D39" s="619"/>
      <c r="E39" s="619"/>
      <c r="F39" s="619"/>
      <c r="G39" s="619"/>
      <c r="H39" s="619"/>
      <c r="I39" s="619"/>
      <c r="J39" s="619"/>
      <c r="K39" s="619"/>
      <c r="L39" s="619"/>
      <c r="M39" s="619"/>
      <c r="N39" s="619"/>
      <c r="O39" s="619"/>
      <c r="P39" s="619"/>
      <c r="Q39" s="620"/>
      <c r="R39" s="621" t="s">
        <v>178</v>
      </c>
      <c r="S39" s="622"/>
      <c r="T39" s="622"/>
      <c r="U39" s="622"/>
      <c r="V39" s="622"/>
      <c r="W39" s="622"/>
      <c r="X39" s="622"/>
      <c r="Y39" s="623"/>
      <c r="Z39" s="659" t="s">
        <v>178</v>
      </c>
      <c r="AA39" s="659"/>
      <c r="AB39" s="659"/>
      <c r="AC39" s="659"/>
      <c r="AD39" s="660" t="s">
        <v>178</v>
      </c>
      <c r="AE39" s="660"/>
      <c r="AF39" s="660"/>
      <c r="AG39" s="660"/>
      <c r="AH39" s="660"/>
      <c r="AI39" s="660"/>
      <c r="AJ39" s="660"/>
      <c r="AK39" s="660"/>
      <c r="AL39" s="624" t="s">
        <v>178</v>
      </c>
      <c r="AM39" s="625"/>
      <c r="AN39" s="625"/>
      <c r="AO39" s="661"/>
      <c r="AQ39" s="654" t="s">
        <v>345</v>
      </c>
      <c r="AR39" s="655"/>
      <c r="AS39" s="655"/>
      <c r="AT39" s="655"/>
      <c r="AU39" s="655"/>
      <c r="AV39" s="655"/>
      <c r="AW39" s="655"/>
      <c r="AX39" s="655"/>
      <c r="AY39" s="656"/>
      <c r="AZ39" s="621">
        <v>1500</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1053</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54709</v>
      </c>
      <c r="CS39" s="634"/>
      <c r="CT39" s="634"/>
      <c r="CU39" s="634"/>
      <c r="CV39" s="634"/>
      <c r="CW39" s="634"/>
      <c r="CX39" s="634"/>
      <c r="CY39" s="635"/>
      <c r="CZ39" s="624">
        <v>0.9</v>
      </c>
      <c r="DA39" s="636"/>
      <c r="DB39" s="636"/>
      <c r="DC39" s="637"/>
      <c r="DD39" s="627" t="s">
        <v>178</v>
      </c>
      <c r="DE39" s="634"/>
      <c r="DF39" s="634"/>
      <c r="DG39" s="634"/>
      <c r="DH39" s="634"/>
      <c r="DI39" s="634"/>
      <c r="DJ39" s="634"/>
      <c r="DK39" s="635"/>
      <c r="DL39" s="627" t="s">
        <v>249</v>
      </c>
      <c r="DM39" s="634"/>
      <c r="DN39" s="634"/>
      <c r="DO39" s="634"/>
      <c r="DP39" s="634"/>
      <c r="DQ39" s="634"/>
      <c r="DR39" s="634"/>
      <c r="DS39" s="634"/>
      <c r="DT39" s="634"/>
      <c r="DU39" s="634"/>
      <c r="DV39" s="635"/>
      <c r="DW39" s="624" t="s">
        <v>243</v>
      </c>
      <c r="DX39" s="636"/>
      <c r="DY39" s="636"/>
      <c r="DZ39" s="636"/>
      <c r="EA39" s="636"/>
      <c r="EB39" s="636"/>
      <c r="EC39" s="648"/>
    </row>
    <row r="40" spans="2:133" ht="11.25" customHeight="1" x14ac:dyDescent="0.25">
      <c r="B40" s="618" t="s">
        <v>348</v>
      </c>
      <c r="C40" s="619"/>
      <c r="D40" s="619"/>
      <c r="E40" s="619"/>
      <c r="F40" s="619"/>
      <c r="G40" s="619"/>
      <c r="H40" s="619"/>
      <c r="I40" s="619"/>
      <c r="J40" s="619"/>
      <c r="K40" s="619"/>
      <c r="L40" s="619"/>
      <c r="M40" s="619"/>
      <c r="N40" s="619"/>
      <c r="O40" s="619"/>
      <c r="P40" s="619"/>
      <c r="Q40" s="620"/>
      <c r="R40" s="621">
        <v>33200</v>
      </c>
      <c r="S40" s="622"/>
      <c r="T40" s="622"/>
      <c r="U40" s="622"/>
      <c r="V40" s="622"/>
      <c r="W40" s="622"/>
      <c r="X40" s="622"/>
      <c r="Y40" s="623"/>
      <c r="Z40" s="659">
        <v>0.5</v>
      </c>
      <c r="AA40" s="659"/>
      <c r="AB40" s="659"/>
      <c r="AC40" s="659"/>
      <c r="AD40" s="660" t="s">
        <v>178</v>
      </c>
      <c r="AE40" s="660"/>
      <c r="AF40" s="660"/>
      <c r="AG40" s="660"/>
      <c r="AH40" s="660"/>
      <c r="AI40" s="660"/>
      <c r="AJ40" s="660"/>
      <c r="AK40" s="660"/>
      <c r="AL40" s="624" t="s">
        <v>249</v>
      </c>
      <c r="AM40" s="625"/>
      <c r="AN40" s="625"/>
      <c r="AO40" s="661"/>
      <c r="AQ40" s="654" t="s">
        <v>349</v>
      </c>
      <c r="AR40" s="655"/>
      <c r="AS40" s="655"/>
      <c r="AT40" s="655"/>
      <c r="AU40" s="655"/>
      <c r="AV40" s="655"/>
      <c r="AW40" s="655"/>
      <c r="AX40" s="655"/>
      <c r="AY40" s="656"/>
      <c r="AZ40" s="621" t="s">
        <v>178</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74</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107000</v>
      </c>
      <c r="CS40" s="622"/>
      <c r="CT40" s="622"/>
      <c r="CU40" s="622"/>
      <c r="CV40" s="622"/>
      <c r="CW40" s="622"/>
      <c r="CX40" s="622"/>
      <c r="CY40" s="623"/>
      <c r="CZ40" s="624">
        <v>1.7</v>
      </c>
      <c r="DA40" s="636"/>
      <c r="DB40" s="636"/>
      <c r="DC40" s="637"/>
      <c r="DD40" s="627" t="s">
        <v>243</v>
      </c>
      <c r="DE40" s="622"/>
      <c r="DF40" s="622"/>
      <c r="DG40" s="622"/>
      <c r="DH40" s="622"/>
      <c r="DI40" s="622"/>
      <c r="DJ40" s="622"/>
      <c r="DK40" s="623"/>
      <c r="DL40" s="627" t="s">
        <v>249</v>
      </c>
      <c r="DM40" s="622"/>
      <c r="DN40" s="622"/>
      <c r="DO40" s="622"/>
      <c r="DP40" s="622"/>
      <c r="DQ40" s="622"/>
      <c r="DR40" s="622"/>
      <c r="DS40" s="622"/>
      <c r="DT40" s="622"/>
      <c r="DU40" s="622"/>
      <c r="DV40" s="623"/>
      <c r="DW40" s="624" t="s">
        <v>178</v>
      </c>
      <c r="DX40" s="636"/>
      <c r="DY40" s="636"/>
      <c r="DZ40" s="636"/>
      <c r="EA40" s="636"/>
      <c r="EB40" s="636"/>
      <c r="EC40" s="648"/>
    </row>
    <row r="41" spans="2:133" ht="11.25" customHeight="1" x14ac:dyDescent="0.25">
      <c r="B41" s="602" t="s">
        <v>353</v>
      </c>
      <c r="C41" s="603"/>
      <c r="D41" s="603"/>
      <c r="E41" s="603"/>
      <c r="F41" s="603"/>
      <c r="G41" s="603"/>
      <c r="H41" s="603"/>
      <c r="I41" s="603"/>
      <c r="J41" s="603"/>
      <c r="K41" s="603"/>
      <c r="L41" s="603"/>
      <c r="M41" s="603"/>
      <c r="N41" s="603"/>
      <c r="O41" s="603"/>
      <c r="P41" s="603"/>
      <c r="Q41" s="604"/>
      <c r="R41" s="605">
        <v>6611955</v>
      </c>
      <c r="S41" s="646"/>
      <c r="T41" s="646"/>
      <c r="U41" s="646"/>
      <c r="V41" s="646"/>
      <c r="W41" s="646"/>
      <c r="X41" s="646"/>
      <c r="Y41" s="649"/>
      <c r="Z41" s="650">
        <v>100</v>
      </c>
      <c r="AA41" s="650"/>
      <c r="AB41" s="650"/>
      <c r="AC41" s="650"/>
      <c r="AD41" s="651">
        <v>3455661</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57552</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178</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178</v>
      </c>
      <c r="CS41" s="634"/>
      <c r="CT41" s="634"/>
      <c r="CU41" s="634"/>
      <c r="CV41" s="634"/>
      <c r="CW41" s="634"/>
      <c r="CX41" s="634"/>
      <c r="CY41" s="635"/>
      <c r="CZ41" s="624" t="s">
        <v>178</v>
      </c>
      <c r="DA41" s="636"/>
      <c r="DB41" s="636"/>
      <c r="DC41" s="637"/>
      <c r="DD41" s="627" t="s">
        <v>178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5">
      <c r="AQ42" s="666" t="s">
        <v>357</v>
      </c>
      <c r="AR42" s="667"/>
      <c r="AS42" s="667"/>
      <c r="AT42" s="667"/>
      <c r="AU42" s="667"/>
      <c r="AV42" s="667"/>
      <c r="AW42" s="667"/>
      <c r="AX42" s="667"/>
      <c r="AY42" s="668"/>
      <c r="AZ42" s="605">
        <v>268982</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430</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1123840</v>
      </c>
      <c r="CS42" s="634"/>
      <c r="CT42" s="634"/>
      <c r="CU42" s="634"/>
      <c r="CV42" s="634"/>
      <c r="CW42" s="634"/>
      <c r="CX42" s="634"/>
      <c r="CY42" s="635"/>
      <c r="CZ42" s="624">
        <v>18.3</v>
      </c>
      <c r="DA42" s="636"/>
      <c r="DB42" s="636"/>
      <c r="DC42" s="637"/>
      <c r="DD42" s="627">
        <v>239893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5">
      <c r="B43" s="214" t="s">
        <v>360</v>
      </c>
      <c r="CD43" s="618" t="s">
        <v>361</v>
      </c>
      <c r="CE43" s="619"/>
      <c r="CF43" s="619"/>
      <c r="CG43" s="619"/>
      <c r="CH43" s="619"/>
      <c r="CI43" s="619"/>
      <c r="CJ43" s="619"/>
      <c r="CK43" s="619"/>
      <c r="CL43" s="619"/>
      <c r="CM43" s="619"/>
      <c r="CN43" s="619"/>
      <c r="CO43" s="619"/>
      <c r="CP43" s="619"/>
      <c r="CQ43" s="620"/>
      <c r="CR43" s="621">
        <v>21016</v>
      </c>
      <c r="CS43" s="634"/>
      <c r="CT43" s="634"/>
      <c r="CU43" s="634"/>
      <c r="CV43" s="634"/>
      <c r="CW43" s="634"/>
      <c r="CX43" s="634"/>
      <c r="CY43" s="635"/>
      <c r="CZ43" s="624">
        <v>0.3</v>
      </c>
      <c r="DA43" s="636"/>
      <c r="DB43" s="636"/>
      <c r="DC43" s="637"/>
      <c r="DD43" s="627">
        <v>21016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487764</v>
      </c>
      <c r="CS44" s="622"/>
      <c r="CT44" s="622"/>
      <c r="CU44" s="622"/>
      <c r="CV44" s="622"/>
      <c r="CW44" s="622"/>
      <c r="CX44" s="622"/>
      <c r="CY44" s="623"/>
      <c r="CZ44" s="624">
        <v>8</v>
      </c>
      <c r="DA44" s="625"/>
      <c r="DB44" s="625"/>
      <c r="DC44" s="626"/>
      <c r="DD44" s="627">
        <v>118781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165382</v>
      </c>
      <c r="CS45" s="634"/>
      <c r="CT45" s="634"/>
      <c r="CU45" s="634"/>
      <c r="CV45" s="634"/>
      <c r="CW45" s="634"/>
      <c r="CX45" s="634"/>
      <c r="CY45" s="635"/>
      <c r="CZ45" s="624">
        <v>2.7</v>
      </c>
      <c r="DA45" s="636"/>
      <c r="DB45" s="636"/>
      <c r="DC45" s="637"/>
      <c r="DD45" s="627">
        <v>1929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5">
      <c r="B46" s="225"/>
      <c r="CD46" s="642"/>
      <c r="CE46" s="643"/>
      <c r="CF46" s="618" t="s">
        <v>366</v>
      </c>
      <c r="CG46" s="619"/>
      <c r="CH46" s="619"/>
      <c r="CI46" s="619"/>
      <c r="CJ46" s="619"/>
      <c r="CK46" s="619"/>
      <c r="CL46" s="619"/>
      <c r="CM46" s="619"/>
      <c r="CN46" s="619"/>
      <c r="CO46" s="619"/>
      <c r="CP46" s="619"/>
      <c r="CQ46" s="620"/>
      <c r="CR46" s="621">
        <v>275818</v>
      </c>
      <c r="CS46" s="622"/>
      <c r="CT46" s="622"/>
      <c r="CU46" s="622"/>
      <c r="CV46" s="622"/>
      <c r="CW46" s="622"/>
      <c r="CX46" s="622"/>
      <c r="CY46" s="623"/>
      <c r="CZ46" s="624">
        <v>4.5</v>
      </c>
      <c r="DA46" s="625"/>
      <c r="DB46" s="625"/>
      <c r="DC46" s="626"/>
      <c r="DD46" s="627">
        <v>110678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5">
      <c r="B47" s="225"/>
      <c r="CD47" s="642"/>
      <c r="CE47" s="643"/>
      <c r="CF47" s="618" t="s">
        <v>367</v>
      </c>
      <c r="CG47" s="619"/>
      <c r="CH47" s="619"/>
      <c r="CI47" s="619"/>
      <c r="CJ47" s="619"/>
      <c r="CK47" s="619"/>
      <c r="CL47" s="619"/>
      <c r="CM47" s="619"/>
      <c r="CN47" s="619"/>
      <c r="CO47" s="619"/>
      <c r="CP47" s="619"/>
      <c r="CQ47" s="620"/>
      <c r="CR47" s="621">
        <v>636076</v>
      </c>
      <c r="CS47" s="634"/>
      <c r="CT47" s="634"/>
      <c r="CU47" s="634"/>
      <c r="CV47" s="634"/>
      <c r="CW47" s="634"/>
      <c r="CX47" s="634"/>
      <c r="CY47" s="635"/>
      <c r="CZ47" s="624">
        <v>10.4</v>
      </c>
      <c r="DA47" s="636"/>
      <c r="DB47" s="636"/>
      <c r="DC47" s="637"/>
      <c r="DD47" s="627">
        <v>121112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5" x14ac:dyDescent="0.25">
      <c r="B48" s="225"/>
      <c r="CD48" s="644"/>
      <c r="CE48" s="645"/>
      <c r="CF48" s="618" t="s">
        <v>368</v>
      </c>
      <c r="CG48" s="619"/>
      <c r="CH48" s="619"/>
      <c r="CI48" s="619"/>
      <c r="CJ48" s="619"/>
      <c r="CK48" s="619"/>
      <c r="CL48" s="619"/>
      <c r="CM48" s="619"/>
      <c r="CN48" s="619"/>
      <c r="CO48" s="619"/>
      <c r="CP48" s="619"/>
      <c r="CQ48" s="620"/>
      <c r="CR48" s="621" t="s">
        <v>178</v>
      </c>
      <c r="CS48" s="622"/>
      <c r="CT48" s="622"/>
      <c r="CU48" s="622"/>
      <c r="CV48" s="622"/>
      <c r="CW48" s="622"/>
      <c r="CX48" s="622"/>
      <c r="CY48" s="623"/>
      <c r="CZ48" s="624" t="s">
        <v>178</v>
      </c>
      <c r="DA48" s="625"/>
      <c r="DB48" s="625"/>
      <c r="DC48" s="626"/>
      <c r="DD48" s="627" t="s">
        <v>178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5">
      <c r="B49" s="225"/>
      <c r="CD49" s="602" t="s">
        <v>369</v>
      </c>
      <c r="CE49" s="603"/>
      <c r="CF49" s="603"/>
      <c r="CG49" s="603"/>
      <c r="CH49" s="603"/>
      <c r="CI49" s="603"/>
      <c r="CJ49" s="603"/>
      <c r="CK49" s="603"/>
      <c r="CL49" s="603"/>
      <c r="CM49" s="603"/>
      <c r="CN49" s="603"/>
      <c r="CO49" s="603"/>
      <c r="CP49" s="603"/>
      <c r="CQ49" s="604"/>
      <c r="CR49" s="605">
        <v>6132272</v>
      </c>
      <c r="CS49" s="606"/>
      <c r="CT49" s="606"/>
      <c r="CU49" s="606"/>
      <c r="CV49" s="606"/>
      <c r="CW49" s="606"/>
      <c r="CX49" s="606"/>
      <c r="CY49" s="607"/>
      <c r="CZ49" s="608">
        <v>100</v>
      </c>
      <c r="DA49" s="609"/>
      <c r="DB49" s="609"/>
      <c r="DC49" s="610"/>
      <c r="DD49" s="611">
        <v>4007772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YBcHtMIk3GHTPl4DC5XF0XSI7JrHTHHiKfrR4O7myCetrHvymTd7PqUiG8DRPjgzywUZNuaEbWUdETrOGuD6w==" saltValue="Ftnx0SdSKpjTKuoX7l70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5">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3">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5">
      <c r="A7" s="236">
        <v>1</v>
      </c>
      <c r="B7" s="1047" t="s">
        <v>392</v>
      </c>
      <c r="C7" s="1048"/>
      <c r="D7" s="1048"/>
      <c r="E7" s="1048"/>
      <c r="F7" s="1048"/>
      <c r="G7" s="1048"/>
      <c r="H7" s="1048"/>
      <c r="I7" s="1048"/>
      <c r="J7" s="1048"/>
      <c r="K7" s="1048"/>
      <c r="L7" s="1048"/>
      <c r="M7" s="1048"/>
      <c r="N7" s="1048"/>
      <c r="O7" s="1048"/>
      <c r="P7" s="1049"/>
      <c r="Q7" s="1102">
        <v>6619</v>
      </c>
      <c r="R7" s="1103"/>
      <c r="S7" s="1103"/>
      <c r="T7" s="1103"/>
      <c r="U7" s="1103"/>
      <c r="V7" s="1103">
        <v>6139</v>
      </c>
      <c r="W7" s="1103"/>
      <c r="X7" s="1103"/>
      <c r="Y7" s="1103"/>
      <c r="Z7" s="1103"/>
      <c r="AA7" s="1103">
        <v>480</v>
      </c>
      <c r="AB7" s="1103"/>
      <c r="AC7" s="1103"/>
      <c r="AD7" s="1103"/>
      <c r="AE7" s="1104"/>
      <c r="AF7" s="1105">
        <v>192</v>
      </c>
      <c r="AG7" s="1106"/>
      <c r="AH7" s="1106"/>
      <c r="AI7" s="1106"/>
      <c r="AJ7" s="1107"/>
      <c r="AK7" s="1108">
        <v>68</v>
      </c>
      <c r="AL7" s="1109"/>
      <c r="AM7" s="1109"/>
      <c r="AN7" s="1109"/>
      <c r="AO7" s="1109"/>
      <c r="AP7" s="1109">
        <v>4949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594</v>
      </c>
      <c r="BT7" s="1100"/>
      <c r="BU7" s="1100"/>
      <c r="BV7" s="1100"/>
      <c r="BW7" s="1100"/>
      <c r="BX7" s="1100"/>
      <c r="BY7" s="1100"/>
      <c r="BZ7" s="1100"/>
      <c r="CA7" s="1100"/>
      <c r="CB7" s="1100"/>
      <c r="CC7" s="1100"/>
      <c r="CD7" s="1100"/>
      <c r="CE7" s="1100"/>
      <c r="CF7" s="1100"/>
      <c r="CG7" s="1112"/>
      <c r="CH7" s="1096" t="s">
        <v>596</v>
      </c>
      <c r="CI7" s="1097"/>
      <c r="CJ7" s="1097"/>
      <c r="CK7" s="1097"/>
      <c r="CL7" s="1098"/>
      <c r="CM7" s="1096">
        <v>30</v>
      </c>
      <c r="CN7" s="1097"/>
      <c r="CO7" s="1097"/>
      <c r="CP7" s="1097"/>
      <c r="CQ7" s="1098"/>
      <c r="CR7" s="1096">
        <v>20</v>
      </c>
      <c r="CS7" s="1097"/>
      <c r="CT7" s="1097"/>
      <c r="CU7" s="1097"/>
      <c r="CV7" s="1098"/>
      <c r="CW7" s="1096" t="s">
        <v>596</v>
      </c>
      <c r="CX7" s="1097"/>
      <c r="CY7" s="1097"/>
      <c r="CZ7" s="1097"/>
      <c r="DA7" s="1098"/>
      <c r="DB7" s="1096" t="s">
        <v>596</v>
      </c>
      <c r="DC7" s="1097"/>
      <c r="DD7" s="1097"/>
      <c r="DE7" s="1097"/>
      <c r="DF7" s="1098"/>
      <c r="DG7" s="1096" t="s">
        <v>596</v>
      </c>
      <c r="DH7" s="1097"/>
      <c r="DI7" s="1097"/>
      <c r="DJ7" s="1097"/>
      <c r="DK7" s="1098"/>
      <c r="DL7" s="1096" t="s">
        <v>596</v>
      </c>
      <c r="DM7" s="1097"/>
      <c r="DN7" s="1097"/>
      <c r="DO7" s="1097"/>
      <c r="DP7" s="1098"/>
      <c r="DQ7" s="1096" t="s">
        <v>596</v>
      </c>
      <c r="DR7" s="1097"/>
      <c r="DS7" s="1097"/>
      <c r="DT7" s="1097"/>
      <c r="DU7" s="1098"/>
      <c r="DV7" s="1099"/>
      <c r="DW7" s="1100"/>
      <c r="DX7" s="1100"/>
      <c r="DY7" s="1100"/>
      <c r="DZ7" s="1101"/>
      <c r="EA7" s="234"/>
    </row>
    <row r="8" spans="1:131" s="235" customFormat="1" ht="26.25" customHeight="1" x14ac:dyDescent="0.2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595</v>
      </c>
      <c r="BT8" s="993"/>
      <c r="BU8" s="993"/>
      <c r="BV8" s="993"/>
      <c r="BW8" s="993"/>
      <c r="BX8" s="993"/>
      <c r="BY8" s="993"/>
      <c r="BZ8" s="993"/>
      <c r="CA8" s="993"/>
      <c r="CB8" s="993"/>
      <c r="CC8" s="993"/>
      <c r="CD8" s="993"/>
      <c r="CE8" s="993"/>
      <c r="CF8" s="993"/>
      <c r="CG8" s="1014"/>
      <c r="CH8" s="989" t="s">
        <v>596</v>
      </c>
      <c r="CI8" s="990"/>
      <c r="CJ8" s="990"/>
      <c r="CK8" s="990"/>
      <c r="CL8" s="991"/>
      <c r="CM8" s="989" t="s">
        <v>596</v>
      </c>
      <c r="CN8" s="990"/>
      <c r="CO8" s="990"/>
      <c r="CP8" s="990"/>
      <c r="CQ8" s="991"/>
      <c r="CR8" s="989">
        <v>6</v>
      </c>
      <c r="CS8" s="990"/>
      <c r="CT8" s="990"/>
      <c r="CU8" s="990"/>
      <c r="CV8" s="991"/>
      <c r="CW8" s="989" t="s">
        <v>596</v>
      </c>
      <c r="CX8" s="990"/>
      <c r="CY8" s="990"/>
      <c r="CZ8" s="990"/>
      <c r="DA8" s="991"/>
      <c r="DB8" s="989">
        <v>30</v>
      </c>
      <c r="DC8" s="990"/>
      <c r="DD8" s="990"/>
      <c r="DE8" s="990"/>
      <c r="DF8" s="991"/>
      <c r="DG8" s="989" t="s">
        <v>596</v>
      </c>
      <c r="DH8" s="990"/>
      <c r="DI8" s="990"/>
      <c r="DJ8" s="990"/>
      <c r="DK8" s="991"/>
      <c r="DL8" s="989" t="s">
        <v>596</v>
      </c>
      <c r="DM8" s="990"/>
      <c r="DN8" s="990"/>
      <c r="DO8" s="990"/>
      <c r="DP8" s="991"/>
      <c r="DQ8" s="989" t="s">
        <v>596</v>
      </c>
      <c r="DR8" s="990"/>
      <c r="DS8" s="990"/>
      <c r="DT8" s="990"/>
      <c r="DU8" s="991"/>
      <c r="DV8" s="992"/>
      <c r="DW8" s="993"/>
      <c r="DX8" s="993"/>
      <c r="DY8" s="993"/>
      <c r="DZ8" s="994"/>
      <c r="EA8" s="234"/>
    </row>
    <row r="9" spans="1:131" s="235" customFormat="1" ht="26.25" customHeight="1" x14ac:dyDescent="0.2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5">
      <c r="A10" s="238">
        <v>4</v>
      </c>
      <c r="B10" s="1030" t="s">
        <v>581</v>
      </c>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3">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3">
      <c r="A23" s="240" t="s">
        <v>394</v>
      </c>
      <c r="B23" s="937" t="s">
        <v>395</v>
      </c>
      <c r="C23" s="938"/>
      <c r="D23" s="938"/>
      <c r="E23" s="938"/>
      <c r="F23" s="938"/>
      <c r="G23" s="938"/>
      <c r="H23" s="938"/>
      <c r="I23" s="938"/>
      <c r="J23" s="938"/>
      <c r="K23" s="938"/>
      <c r="L23" s="938"/>
      <c r="M23" s="938"/>
      <c r="N23" s="938"/>
      <c r="O23" s="938"/>
      <c r="P23" s="948"/>
      <c r="Q23" s="1067">
        <v>6612</v>
      </c>
      <c r="R23" s="1061"/>
      <c r="S23" s="1061"/>
      <c r="T23" s="1061"/>
      <c r="U23" s="1061"/>
      <c r="V23" s="1061">
        <v>6132</v>
      </c>
      <c r="W23" s="1061"/>
      <c r="X23" s="1061"/>
      <c r="Y23" s="1061"/>
      <c r="Z23" s="1061"/>
      <c r="AA23" s="1061">
        <v>480</v>
      </c>
      <c r="AB23" s="1061"/>
      <c r="AC23" s="1061"/>
      <c r="AD23" s="1061"/>
      <c r="AE23" s="1068"/>
      <c r="AF23" s="1069">
        <v>192</v>
      </c>
      <c r="AG23" s="1061"/>
      <c r="AH23" s="1061"/>
      <c r="AI23" s="1061"/>
      <c r="AJ23" s="1070"/>
      <c r="AK23" s="1071"/>
      <c r="AL23" s="1072"/>
      <c r="AM23" s="1072"/>
      <c r="AN23" s="1072"/>
      <c r="AO23" s="1072"/>
      <c r="AP23" s="1061">
        <v>4949</v>
      </c>
      <c r="AQ23" s="1061"/>
      <c r="AR23" s="1061"/>
      <c r="AS23" s="1061"/>
      <c r="AT23" s="1061"/>
      <c r="AU23" s="1062"/>
      <c r="AV23" s="1062"/>
      <c r="AW23" s="1062"/>
      <c r="AX23" s="1062"/>
      <c r="AY23" s="1063"/>
      <c r="AZ23" s="1064" t="s">
        <v>178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5">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3">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5">
      <c r="A26" s="995" t="s">
        <v>375</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3">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5">
      <c r="A28" s="242">
        <v>1</v>
      </c>
      <c r="B28" s="1047" t="s">
        <v>406</v>
      </c>
      <c r="C28" s="1048"/>
      <c r="D28" s="1048"/>
      <c r="E28" s="1048"/>
      <c r="F28" s="1048"/>
      <c r="G28" s="1048"/>
      <c r="H28" s="1048"/>
      <c r="I28" s="1048"/>
      <c r="J28" s="1048"/>
      <c r="K28" s="1048"/>
      <c r="L28" s="1048"/>
      <c r="M28" s="1048"/>
      <c r="N28" s="1048"/>
      <c r="O28" s="1048"/>
      <c r="P28" s="1049"/>
      <c r="Q28" s="1050">
        <v>609</v>
      </c>
      <c r="R28" s="1051"/>
      <c r="S28" s="1051"/>
      <c r="T28" s="1051"/>
      <c r="U28" s="1051"/>
      <c r="V28" s="1051">
        <v>601</v>
      </c>
      <c r="W28" s="1051"/>
      <c r="X28" s="1051"/>
      <c r="Y28" s="1051"/>
      <c r="Z28" s="1051"/>
      <c r="AA28" s="1051">
        <v>8</v>
      </c>
      <c r="AB28" s="1051"/>
      <c r="AC28" s="1051"/>
      <c r="AD28" s="1051"/>
      <c r="AE28" s="1052"/>
      <c r="AF28" s="1053">
        <v>8</v>
      </c>
      <c r="AG28" s="1051"/>
      <c r="AH28" s="1051"/>
      <c r="AI28" s="1051"/>
      <c r="AJ28" s="1054"/>
      <c r="AK28" s="1042">
        <v>54</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5">
      <c r="A29" s="242">
        <v>2</v>
      </c>
      <c r="B29" s="1030" t="s">
        <v>407</v>
      </c>
      <c r="C29" s="1031"/>
      <c r="D29" s="1031"/>
      <c r="E29" s="1031"/>
      <c r="F29" s="1031"/>
      <c r="G29" s="1031"/>
      <c r="H29" s="1031"/>
      <c r="I29" s="1031"/>
      <c r="J29" s="1031"/>
      <c r="K29" s="1031"/>
      <c r="L29" s="1031"/>
      <c r="M29" s="1031"/>
      <c r="N29" s="1031"/>
      <c r="O29" s="1031"/>
      <c r="P29" s="1032"/>
      <c r="Q29" s="1038">
        <v>119</v>
      </c>
      <c r="R29" s="1039"/>
      <c r="S29" s="1039"/>
      <c r="T29" s="1039"/>
      <c r="U29" s="1039"/>
      <c r="V29" s="1039">
        <v>102</v>
      </c>
      <c r="W29" s="1039"/>
      <c r="X29" s="1039"/>
      <c r="Y29" s="1039"/>
      <c r="Z29" s="1039"/>
      <c r="AA29" s="1039">
        <v>17</v>
      </c>
      <c r="AB29" s="1039"/>
      <c r="AC29" s="1039"/>
      <c r="AD29" s="1039"/>
      <c r="AE29" s="1040"/>
      <c r="AF29" s="1035">
        <v>17</v>
      </c>
      <c r="AG29" s="1036"/>
      <c r="AH29" s="1036"/>
      <c r="AI29" s="1036"/>
      <c r="AJ29" s="1037"/>
      <c r="AK29" s="980">
        <v>4</v>
      </c>
      <c r="AL29" s="971"/>
      <c r="AM29" s="971"/>
      <c r="AN29" s="971"/>
      <c r="AO29" s="971"/>
      <c r="AP29" s="971">
        <v>18</v>
      </c>
      <c r="AQ29" s="971"/>
      <c r="AR29" s="971"/>
      <c r="AS29" s="971"/>
      <c r="AT29" s="971"/>
      <c r="AU29" s="971">
        <v>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5">
      <c r="A30" s="242">
        <v>3</v>
      </c>
      <c r="B30" s="1030" t="s">
        <v>408</v>
      </c>
      <c r="C30" s="1031"/>
      <c r="D30" s="1031"/>
      <c r="E30" s="1031"/>
      <c r="F30" s="1031"/>
      <c r="G30" s="1031"/>
      <c r="H30" s="1031"/>
      <c r="I30" s="1031"/>
      <c r="J30" s="1031"/>
      <c r="K30" s="1031"/>
      <c r="L30" s="1031"/>
      <c r="M30" s="1031"/>
      <c r="N30" s="1031"/>
      <c r="O30" s="1031"/>
      <c r="P30" s="1032"/>
      <c r="Q30" s="1038">
        <v>1008</v>
      </c>
      <c r="R30" s="1039"/>
      <c r="S30" s="1039"/>
      <c r="T30" s="1039"/>
      <c r="U30" s="1039"/>
      <c r="V30" s="1039">
        <v>930</v>
      </c>
      <c r="W30" s="1039"/>
      <c r="X30" s="1039"/>
      <c r="Y30" s="1039"/>
      <c r="Z30" s="1039"/>
      <c r="AA30" s="1039">
        <v>78</v>
      </c>
      <c r="AB30" s="1039"/>
      <c r="AC30" s="1039"/>
      <c r="AD30" s="1039"/>
      <c r="AE30" s="1040"/>
      <c r="AF30" s="1035">
        <v>78</v>
      </c>
      <c r="AG30" s="1036"/>
      <c r="AH30" s="1036"/>
      <c r="AI30" s="1036"/>
      <c r="AJ30" s="1037"/>
      <c r="AK30" s="980">
        <v>163</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5">
      <c r="A31" s="242">
        <v>4</v>
      </c>
      <c r="B31" s="1030" t="s">
        <v>409</v>
      </c>
      <c r="C31" s="1031"/>
      <c r="D31" s="1031"/>
      <c r="E31" s="1031"/>
      <c r="F31" s="1031"/>
      <c r="G31" s="1031"/>
      <c r="H31" s="1031"/>
      <c r="I31" s="1031"/>
      <c r="J31" s="1031"/>
      <c r="K31" s="1031"/>
      <c r="L31" s="1031"/>
      <c r="M31" s="1031"/>
      <c r="N31" s="1031"/>
      <c r="O31" s="1031"/>
      <c r="P31" s="1032"/>
      <c r="Q31" s="1038">
        <v>70</v>
      </c>
      <c r="R31" s="1039"/>
      <c r="S31" s="1039"/>
      <c r="T31" s="1039"/>
      <c r="U31" s="1039"/>
      <c r="V31" s="1039">
        <v>70</v>
      </c>
      <c r="W31" s="1039"/>
      <c r="X31" s="1039"/>
      <c r="Y31" s="1039"/>
      <c r="Z31" s="1039"/>
      <c r="AA31" s="1039">
        <v>0</v>
      </c>
      <c r="AB31" s="1039"/>
      <c r="AC31" s="1039"/>
      <c r="AD31" s="1039"/>
      <c r="AE31" s="1040"/>
      <c r="AF31" s="1035">
        <v>0</v>
      </c>
      <c r="AG31" s="1036"/>
      <c r="AH31" s="1036"/>
      <c r="AI31" s="1036"/>
      <c r="AJ31" s="1037"/>
      <c r="AK31" s="980">
        <v>24</v>
      </c>
      <c r="AL31" s="971"/>
      <c r="AM31" s="971"/>
      <c r="AN31" s="971"/>
      <c r="AO31" s="971"/>
      <c r="AP31" s="971">
        <v>0</v>
      </c>
      <c r="AQ31" s="971"/>
      <c r="AR31" s="971"/>
      <c r="AS31" s="971"/>
      <c r="AT31" s="971"/>
      <c r="AU31" s="971">
        <v>0</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5">
      <c r="A32" s="242">
        <v>5</v>
      </c>
      <c r="B32" s="1030" t="s">
        <v>410</v>
      </c>
      <c r="C32" s="1031"/>
      <c r="D32" s="1031"/>
      <c r="E32" s="1031"/>
      <c r="F32" s="1031"/>
      <c r="G32" s="1031"/>
      <c r="H32" s="1031"/>
      <c r="I32" s="1031"/>
      <c r="J32" s="1031"/>
      <c r="K32" s="1031"/>
      <c r="L32" s="1031"/>
      <c r="M32" s="1031"/>
      <c r="N32" s="1031"/>
      <c r="O32" s="1031"/>
      <c r="P32" s="1032"/>
      <c r="Q32" s="1038">
        <v>397</v>
      </c>
      <c r="R32" s="1039"/>
      <c r="S32" s="1039"/>
      <c r="T32" s="1039"/>
      <c r="U32" s="1039"/>
      <c r="V32" s="1039">
        <v>382</v>
      </c>
      <c r="W32" s="1039"/>
      <c r="X32" s="1039"/>
      <c r="Y32" s="1039"/>
      <c r="Z32" s="1039"/>
      <c r="AA32" s="1039">
        <v>15</v>
      </c>
      <c r="AB32" s="1039"/>
      <c r="AC32" s="1039"/>
      <c r="AD32" s="1039"/>
      <c r="AE32" s="1040"/>
      <c r="AF32" s="1035">
        <v>134</v>
      </c>
      <c r="AG32" s="1036"/>
      <c r="AH32" s="1036"/>
      <c r="AI32" s="1036"/>
      <c r="AJ32" s="1037"/>
      <c r="AK32" s="980">
        <v>165</v>
      </c>
      <c r="AL32" s="971"/>
      <c r="AM32" s="971"/>
      <c r="AN32" s="971"/>
      <c r="AO32" s="971"/>
      <c r="AP32" s="971">
        <v>2760</v>
      </c>
      <c r="AQ32" s="971"/>
      <c r="AR32" s="971"/>
      <c r="AS32" s="971"/>
      <c r="AT32" s="971"/>
      <c r="AU32" s="971">
        <v>2274</v>
      </c>
      <c r="AV32" s="971"/>
      <c r="AW32" s="971"/>
      <c r="AX32" s="971"/>
      <c r="AY32" s="971"/>
      <c r="AZ32" s="1041"/>
      <c r="BA32" s="1041"/>
      <c r="BB32" s="1041"/>
      <c r="BC32" s="1041"/>
      <c r="BD32" s="1041"/>
      <c r="BE32" s="972" t="s">
        <v>411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5">
      <c r="A33" s="242">
        <v>6</v>
      </c>
      <c r="B33" s="1030" t="s">
        <v>412</v>
      </c>
      <c r="C33" s="1031"/>
      <c r="D33" s="1031"/>
      <c r="E33" s="1031"/>
      <c r="F33" s="1031"/>
      <c r="G33" s="1031"/>
      <c r="H33" s="1031"/>
      <c r="I33" s="1031"/>
      <c r="J33" s="1031"/>
      <c r="K33" s="1031"/>
      <c r="L33" s="1031"/>
      <c r="M33" s="1031"/>
      <c r="N33" s="1031"/>
      <c r="O33" s="1031"/>
      <c r="P33" s="1032"/>
      <c r="Q33" s="1038">
        <v>229</v>
      </c>
      <c r="R33" s="1039"/>
      <c r="S33" s="1039"/>
      <c r="T33" s="1039"/>
      <c r="U33" s="1039"/>
      <c r="V33" s="1039">
        <v>182</v>
      </c>
      <c r="W33" s="1039"/>
      <c r="X33" s="1039"/>
      <c r="Y33" s="1039"/>
      <c r="Z33" s="1039"/>
      <c r="AA33" s="1039">
        <v>47</v>
      </c>
      <c r="AB33" s="1039"/>
      <c r="AC33" s="1039"/>
      <c r="AD33" s="1039"/>
      <c r="AE33" s="1040"/>
      <c r="AF33" s="1035">
        <v>148</v>
      </c>
      <c r="AG33" s="1036"/>
      <c r="AH33" s="1036"/>
      <c r="AI33" s="1036"/>
      <c r="AJ33" s="1037"/>
      <c r="AK33" s="980">
        <v>81</v>
      </c>
      <c r="AL33" s="971"/>
      <c r="AM33" s="971"/>
      <c r="AN33" s="971"/>
      <c r="AO33" s="971"/>
      <c r="AP33" s="971">
        <v>793</v>
      </c>
      <c r="AQ33" s="971"/>
      <c r="AR33" s="971"/>
      <c r="AS33" s="971"/>
      <c r="AT33" s="971"/>
      <c r="AU33" s="971">
        <v>319</v>
      </c>
      <c r="AV33" s="971"/>
      <c r="AW33" s="971"/>
      <c r="AX33" s="971"/>
      <c r="AY33" s="971"/>
      <c r="AZ33" s="1041"/>
      <c r="BA33" s="1041"/>
      <c r="BB33" s="1041"/>
      <c r="BC33" s="1041"/>
      <c r="BD33" s="1041"/>
      <c r="BE33" s="972" t="s">
        <v>411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5">
      <c r="A34" s="242">
        <v>7</v>
      </c>
      <c r="B34" s="1030" t="s">
        <v>413</v>
      </c>
      <c r="C34" s="1031"/>
      <c r="D34" s="1031"/>
      <c r="E34" s="1031"/>
      <c r="F34" s="1031"/>
      <c r="G34" s="1031"/>
      <c r="H34" s="1031"/>
      <c r="I34" s="1031"/>
      <c r="J34" s="1031"/>
      <c r="K34" s="1031"/>
      <c r="L34" s="1031"/>
      <c r="M34" s="1031"/>
      <c r="N34" s="1031"/>
      <c r="O34" s="1031"/>
      <c r="P34" s="1032"/>
      <c r="Q34" s="1038">
        <v>7</v>
      </c>
      <c r="R34" s="1039"/>
      <c r="S34" s="1039"/>
      <c r="T34" s="1039"/>
      <c r="U34" s="1039"/>
      <c r="V34" s="1039">
        <v>5</v>
      </c>
      <c r="W34" s="1039"/>
      <c r="X34" s="1039"/>
      <c r="Y34" s="1039"/>
      <c r="Z34" s="1039"/>
      <c r="AA34" s="1039">
        <v>2</v>
      </c>
      <c r="AB34" s="1039"/>
      <c r="AC34" s="1039"/>
      <c r="AD34" s="1039"/>
      <c r="AE34" s="1040"/>
      <c r="AF34" s="1035">
        <v>2</v>
      </c>
      <c r="AG34" s="1036"/>
      <c r="AH34" s="1036"/>
      <c r="AI34" s="1036"/>
      <c r="AJ34" s="1037"/>
      <c r="AK34" s="980">
        <v>2</v>
      </c>
      <c r="AL34" s="971"/>
      <c r="AM34" s="971"/>
      <c r="AN34" s="971"/>
      <c r="AO34" s="971"/>
      <c r="AP34" s="971">
        <v>6</v>
      </c>
      <c r="AQ34" s="971"/>
      <c r="AR34" s="971"/>
      <c r="AS34" s="971"/>
      <c r="AT34" s="971"/>
      <c r="AU34" s="971">
        <v>2</v>
      </c>
      <c r="AV34" s="971"/>
      <c r="AW34" s="971"/>
      <c r="AX34" s="971"/>
      <c r="AY34" s="971"/>
      <c r="AZ34" s="1041"/>
      <c r="BA34" s="1041"/>
      <c r="BB34" s="1041"/>
      <c r="BC34" s="1041"/>
      <c r="BD34" s="1041"/>
      <c r="BE34" s="972" t="s">
        <v>414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5">
      <c r="A35" s="242">
        <v>8</v>
      </c>
      <c r="B35" s="1030" t="s">
        <v>415</v>
      </c>
      <c r="C35" s="1031"/>
      <c r="D35" s="1031"/>
      <c r="E35" s="1031"/>
      <c r="F35" s="1031"/>
      <c r="G35" s="1031"/>
      <c r="H35" s="1031"/>
      <c r="I35" s="1031"/>
      <c r="J35" s="1031"/>
      <c r="K35" s="1031"/>
      <c r="L35" s="1031"/>
      <c r="M35" s="1031"/>
      <c r="N35" s="1031"/>
      <c r="O35" s="1031"/>
      <c r="P35" s="1032"/>
      <c r="Q35" s="1038">
        <v>2</v>
      </c>
      <c r="R35" s="1039"/>
      <c r="S35" s="1039"/>
      <c r="T35" s="1039"/>
      <c r="U35" s="1039"/>
      <c r="V35" s="1039">
        <v>0</v>
      </c>
      <c r="W35" s="1039"/>
      <c r="X35" s="1039"/>
      <c r="Y35" s="1039"/>
      <c r="Z35" s="1039"/>
      <c r="AA35" s="1039">
        <v>2</v>
      </c>
      <c r="AB35" s="1039"/>
      <c r="AC35" s="1039"/>
      <c r="AD35" s="1039"/>
      <c r="AE35" s="1040"/>
      <c r="AF35" s="1035">
        <v>2</v>
      </c>
      <c r="AG35" s="1036"/>
      <c r="AH35" s="1036"/>
      <c r="AI35" s="1036"/>
      <c r="AJ35" s="1037"/>
      <c r="AK35" s="980">
        <v>0</v>
      </c>
      <c r="AL35" s="971"/>
      <c r="AM35" s="971"/>
      <c r="AN35" s="971"/>
      <c r="AO35" s="971"/>
      <c r="AP35" s="971">
        <v>0</v>
      </c>
      <c r="AQ35" s="971"/>
      <c r="AR35" s="971"/>
      <c r="AS35" s="971"/>
      <c r="AT35" s="971"/>
      <c r="AU35" s="971">
        <v>0</v>
      </c>
      <c r="AV35" s="971"/>
      <c r="AW35" s="971"/>
      <c r="AX35" s="971"/>
      <c r="AY35" s="971"/>
      <c r="AZ35" s="1041"/>
      <c r="BA35" s="1041"/>
      <c r="BB35" s="1041"/>
      <c r="BC35" s="1041"/>
      <c r="BD35" s="1041"/>
      <c r="BE35" s="972" t="s">
        <v>414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3">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3">
      <c r="A63" s="240" t="s">
        <v>394</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390</v>
      </c>
      <c r="AG63" s="959"/>
      <c r="AH63" s="959"/>
      <c r="AI63" s="959"/>
      <c r="AJ63" s="1022"/>
      <c r="AK63" s="1023"/>
      <c r="AL63" s="963"/>
      <c r="AM63" s="963"/>
      <c r="AN63" s="963"/>
      <c r="AO63" s="963"/>
      <c r="AP63" s="959">
        <v>3577</v>
      </c>
      <c r="AQ63" s="959"/>
      <c r="AR63" s="959"/>
      <c r="AS63" s="959"/>
      <c r="AT63" s="959"/>
      <c r="AU63" s="959">
        <v>2595</v>
      </c>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3">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5">
      <c r="A66" s="995" t="s">
        <v>420</v>
      </c>
      <c r="B66" s="996"/>
      <c r="C66" s="996"/>
      <c r="D66" s="996"/>
      <c r="E66" s="996"/>
      <c r="F66" s="996"/>
      <c r="G66" s="996"/>
      <c r="H66" s="996"/>
      <c r="I66" s="996"/>
      <c r="J66" s="996"/>
      <c r="K66" s="996"/>
      <c r="L66" s="996"/>
      <c r="M66" s="996"/>
      <c r="N66" s="996"/>
      <c r="O66" s="996"/>
      <c r="P66" s="997"/>
      <c r="Q66" s="1001" t="s">
        <v>421</v>
      </c>
      <c r="R66" s="1002"/>
      <c r="S66" s="1002"/>
      <c r="T66" s="1002"/>
      <c r="U66" s="1003"/>
      <c r="V66" s="1001" t="s">
        <v>422</v>
      </c>
      <c r="W66" s="1002"/>
      <c r="X66" s="1002"/>
      <c r="Y66" s="1002"/>
      <c r="Z66" s="1003"/>
      <c r="AA66" s="1001" t="s">
        <v>400</v>
      </c>
      <c r="AB66" s="1002"/>
      <c r="AC66" s="1002"/>
      <c r="AD66" s="1002"/>
      <c r="AE66" s="1003"/>
      <c r="AF66" s="1007" t="s">
        <v>423</v>
      </c>
      <c r="AG66" s="1008"/>
      <c r="AH66" s="1008"/>
      <c r="AI66" s="1008"/>
      <c r="AJ66" s="1009"/>
      <c r="AK66" s="1001" t="s">
        <v>424</v>
      </c>
      <c r="AL66" s="996"/>
      <c r="AM66" s="996"/>
      <c r="AN66" s="996"/>
      <c r="AO66" s="997"/>
      <c r="AP66" s="1001" t="s">
        <v>425</v>
      </c>
      <c r="AQ66" s="1002"/>
      <c r="AR66" s="1002"/>
      <c r="AS66" s="1002"/>
      <c r="AT66" s="1003"/>
      <c r="AU66" s="1001" t="s">
        <v>426</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3">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5">
      <c r="A68" s="236">
        <v>1</v>
      </c>
      <c r="B68" s="985" t="s">
        <v>582</v>
      </c>
      <c r="C68" s="986"/>
      <c r="D68" s="986"/>
      <c r="E68" s="986"/>
      <c r="F68" s="986"/>
      <c r="G68" s="986"/>
      <c r="H68" s="986"/>
      <c r="I68" s="986"/>
      <c r="J68" s="986"/>
      <c r="K68" s="986"/>
      <c r="L68" s="986"/>
      <c r="M68" s="986"/>
      <c r="N68" s="986"/>
      <c r="O68" s="986"/>
      <c r="P68" s="987"/>
      <c r="Q68" s="988">
        <v>707</v>
      </c>
      <c r="R68" s="982"/>
      <c r="S68" s="982"/>
      <c r="T68" s="982"/>
      <c r="U68" s="982"/>
      <c r="V68" s="982">
        <v>598</v>
      </c>
      <c r="W68" s="982"/>
      <c r="X68" s="982"/>
      <c r="Y68" s="982"/>
      <c r="Z68" s="982"/>
      <c r="AA68" s="982">
        <v>109</v>
      </c>
      <c r="AB68" s="982"/>
      <c r="AC68" s="982"/>
      <c r="AD68" s="982"/>
      <c r="AE68" s="982"/>
      <c r="AF68" s="982">
        <v>109</v>
      </c>
      <c r="AG68" s="982"/>
      <c r="AH68" s="982"/>
      <c r="AI68" s="982"/>
      <c r="AJ68" s="982"/>
      <c r="AK68" s="982">
        <v>143</v>
      </c>
      <c r="AL68" s="982"/>
      <c r="AM68" s="982"/>
      <c r="AN68" s="982"/>
      <c r="AO68" s="982"/>
      <c r="AP68" s="982">
        <v>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5">
      <c r="A69" s="238">
        <v>2</v>
      </c>
      <c r="B69" s="974" t="s">
        <v>583</v>
      </c>
      <c r="C69" s="975"/>
      <c r="D69" s="975"/>
      <c r="E69" s="975"/>
      <c r="F69" s="975"/>
      <c r="G69" s="975"/>
      <c r="H69" s="975"/>
      <c r="I69" s="975"/>
      <c r="J69" s="975"/>
      <c r="K69" s="975"/>
      <c r="L69" s="975"/>
      <c r="M69" s="975"/>
      <c r="N69" s="975"/>
      <c r="O69" s="975"/>
      <c r="P69" s="976"/>
      <c r="Q69" s="977">
        <v>5739</v>
      </c>
      <c r="R69" s="971"/>
      <c r="S69" s="971"/>
      <c r="T69" s="971"/>
      <c r="U69" s="971"/>
      <c r="V69" s="971">
        <v>5207</v>
      </c>
      <c r="W69" s="971"/>
      <c r="X69" s="971"/>
      <c r="Y69" s="971"/>
      <c r="Z69" s="971"/>
      <c r="AA69" s="971">
        <v>532</v>
      </c>
      <c r="AB69" s="971"/>
      <c r="AC69" s="971"/>
      <c r="AD69" s="971"/>
      <c r="AE69" s="971"/>
      <c r="AF69" s="971">
        <v>532</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5">
      <c r="A70" s="238">
        <v>3</v>
      </c>
      <c r="B70" s="974" t="s">
        <v>584</v>
      </c>
      <c r="C70" s="975"/>
      <c r="D70" s="975"/>
      <c r="E70" s="975"/>
      <c r="F70" s="975"/>
      <c r="G70" s="975"/>
      <c r="H70" s="975"/>
      <c r="I70" s="975"/>
      <c r="J70" s="975"/>
      <c r="K70" s="975"/>
      <c r="L70" s="975"/>
      <c r="M70" s="975"/>
      <c r="N70" s="975"/>
      <c r="O70" s="975"/>
      <c r="P70" s="976"/>
      <c r="Q70" s="977">
        <v>1560</v>
      </c>
      <c r="R70" s="971"/>
      <c r="S70" s="971"/>
      <c r="T70" s="971"/>
      <c r="U70" s="971"/>
      <c r="V70" s="971">
        <v>1556</v>
      </c>
      <c r="W70" s="971"/>
      <c r="X70" s="971"/>
      <c r="Y70" s="971"/>
      <c r="Z70" s="971"/>
      <c r="AA70" s="971">
        <v>4</v>
      </c>
      <c r="AB70" s="971"/>
      <c r="AC70" s="971"/>
      <c r="AD70" s="971"/>
      <c r="AE70" s="971"/>
      <c r="AF70" s="971">
        <v>4</v>
      </c>
      <c r="AG70" s="971"/>
      <c r="AH70" s="971"/>
      <c r="AI70" s="971"/>
      <c r="AJ70" s="971"/>
      <c r="AK70" s="971">
        <v>38</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5">
      <c r="A71" s="238">
        <v>4</v>
      </c>
      <c r="B71" s="974" t="s">
        <v>597</v>
      </c>
      <c r="C71" s="975"/>
      <c r="D71" s="975"/>
      <c r="E71" s="975"/>
      <c r="F71" s="975"/>
      <c r="G71" s="975"/>
      <c r="H71" s="975"/>
      <c r="I71" s="975"/>
      <c r="J71" s="975"/>
      <c r="K71" s="975"/>
      <c r="L71" s="975"/>
      <c r="M71" s="975"/>
      <c r="N71" s="975"/>
      <c r="O71" s="975"/>
      <c r="P71" s="976"/>
      <c r="Q71" s="977">
        <v>19</v>
      </c>
      <c r="R71" s="971"/>
      <c r="S71" s="971"/>
      <c r="T71" s="971"/>
      <c r="U71" s="971"/>
      <c r="V71" s="971">
        <v>16</v>
      </c>
      <c r="W71" s="971"/>
      <c r="X71" s="971"/>
      <c r="Y71" s="971"/>
      <c r="Z71" s="971"/>
      <c r="AA71" s="971">
        <v>3</v>
      </c>
      <c r="AB71" s="971"/>
      <c r="AC71" s="971"/>
      <c r="AD71" s="971"/>
      <c r="AE71" s="971"/>
      <c r="AF71" s="971">
        <v>3</v>
      </c>
      <c r="AG71" s="971"/>
      <c r="AH71" s="971"/>
      <c r="AI71" s="971"/>
      <c r="AJ71" s="971"/>
      <c r="AK71" s="971">
        <v>8</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5">
      <c r="A72" s="238">
        <v>5</v>
      </c>
      <c r="B72" s="974" t="s">
        <v>585</v>
      </c>
      <c r="C72" s="975"/>
      <c r="D72" s="975"/>
      <c r="E72" s="975"/>
      <c r="F72" s="975"/>
      <c r="G72" s="975"/>
      <c r="H72" s="975"/>
      <c r="I72" s="975"/>
      <c r="J72" s="975"/>
      <c r="K72" s="975"/>
      <c r="L72" s="975"/>
      <c r="M72" s="975"/>
      <c r="N72" s="975"/>
      <c r="O72" s="975"/>
      <c r="P72" s="976"/>
      <c r="Q72" s="977">
        <v>944</v>
      </c>
      <c r="R72" s="971"/>
      <c r="S72" s="971"/>
      <c r="T72" s="971"/>
      <c r="U72" s="971"/>
      <c r="V72" s="971">
        <v>884</v>
      </c>
      <c r="W72" s="971"/>
      <c r="X72" s="971"/>
      <c r="Y72" s="971"/>
      <c r="Z72" s="971"/>
      <c r="AA72" s="971">
        <v>60</v>
      </c>
      <c r="AB72" s="971"/>
      <c r="AC72" s="971"/>
      <c r="AD72" s="971"/>
      <c r="AE72" s="971"/>
      <c r="AF72" s="971">
        <v>60</v>
      </c>
      <c r="AG72" s="971"/>
      <c r="AH72" s="971"/>
      <c r="AI72" s="971"/>
      <c r="AJ72" s="971"/>
      <c r="AK72" s="971">
        <v>461</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5">
      <c r="A73" s="238">
        <v>6</v>
      </c>
      <c r="B73" s="974" t="s">
        <v>598</v>
      </c>
      <c r="C73" s="975"/>
      <c r="D73" s="975"/>
      <c r="E73" s="975"/>
      <c r="F73" s="975"/>
      <c r="G73" s="975"/>
      <c r="H73" s="975"/>
      <c r="I73" s="975"/>
      <c r="J73" s="975"/>
      <c r="K73" s="975"/>
      <c r="L73" s="975"/>
      <c r="M73" s="975"/>
      <c r="N73" s="975"/>
      <c r="O73" s="975"/>
      <c r="P73" s="976"/>
      <c r="Q73" s="977">
        <v>3</v>
      </c>
      <c r="R73" s="971"/>
      <c r="S73" s="971"/>
      <c r="T73" s="971"/>
      <c r="U73" s="971"/>
      <c r="V73" s="971">
        <v>2</v>
      </c>
      <c r="W73" s="971"/>
      <c r="X73" s="971"/>
      <c r="Y73" s="971"/>
      <c r="Z73" s="971"/>
      <c r="AA73" s="971">
        <v>1</v>
      </c>
      <c r="AB73" s="971"/>
      <c r="AC73" s="971"/>
      <c r="AD73" s="971"/>
      <c r="AE73" s="971"/>
      <c r="AF73" s="971">
        <v>1</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5">
      <c r="A74" s="238">
        <v>7</v>
      </c>
      <c r="B74" s="974" t="s">
        <v>586</v>
      </c>
      <c r="C74" s="975"/>
      <c r="D74" s="975"/>
      <c r="E74" s="975"/>
      <c r="F74" s="975"/>
      <c r="G74" s="975"/>
      <c r="H74" s="975"/>
      <c r="I74" s="975"/>
      <c r="J74" s="975"/>
      <c r="K74" s="975"/>
      <c r="L74" s="975"/>
      <c r="M74" s="975"/>
      <c r="N74" s="975"/>
      <c r="O74" s="975"/>
      <c r="P74" s="976"/>
      <c r="Q74" s="977">
        <v>940</v>
      </c>
      <c r="R74" s="971"/>
      <c r="S74" s="971"/>
      <c r="T74" s="971"/>
      <c r="U74" s="971"/>
      <c r="V74" s="971">
        <v>874</v>
      </c>
      <c r="W74" s="971"/>
      <c r="X74" s="971"/>
      <c r="Y74" s="971"/>
      <c r="Z74" s="971"/>
      <c r="AA74" s="971">
        <v>66</v>
      </c>
      <c r="AB74" s="971"/>
      <c r="AC74" s="971"/>
      <c r="AD74" s="971"/>
      <c r="AE74" s="971"/>
      <c r="AF74" s="971">
        <v>66</v>
      </c>
      <c r="AG74" s="971"/>
      <c r="AH74" s="971"/>
      <c r="AI74" s="971"/>
      <c r="AJ74" s="971"/>
      <c r="AK74" s="971">
        <v>5</v>
      </c>
      <c r="AL74" s="971"/>
      <c r="AM74" s="971"/>
      <c r="AN74" s="971"/>
      <c r="AO74" s="971"/>
      <c r="AP74" s="971">
        <v>1959</v>
      </c>
      <c r="AQ74" s="971"/>
      <c r="AR74" s="971"/>
      <c r="AS74" s="971"/>
      <c r="AT74" s="971"/>
      <c r="AU74" s="971">
        <v>74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5">
      <c r="A75" s="238">
        <v>8</v>
      </c>
      <c r="B75" s="974" t="s">
        <v>587</v>
      </c>
      <c r="C75" s="975"/>
      <c r="D75" s="975"/>
      <c r="E75" s="975"/>
      <c r="F75" s="975"/>
      <c r="G75" s="975"/>
      <c r="H75" s="975"/>
      <c r="I75" s="975"/>
      <c r="J75" s="975"/>
      <c r="K75" s="975"/>
      <c r="L75" s="975"/>
      <c r="M75" s="975"/>
      <c r="N75" s="975"/>
      <c r="O75" s="975"/>
      <c r="P75" s="976"/>
      <c r="Q75" s="978">
        <v>1095</v>
      </c>
      <c r="R75" s="979"/>
      <c r="S75" s="979"/>
      <c r="T75" s="979"/>
      <c r="U75" s="980"/>
      <c r="V75" s="981">
        <v>1056</v>
      </c>
      <c r="W75" s="979"/>
      <c r="X75" s="979"/>
      <c r="Y75" s="979"/>
      <c r="Z75" s="980"/>
      <c r="AA75" s="981">
        <v>39</v>
      </c>
      <c r="AB75" s="979"/>
      <c r="AC75" s="979"/>
      <c r="AD75" s="979"/>
      <c r="AE75" s="980"/>
      <c r="AF75" s="981">
        <v>39</v>
      </c>
      <c r="AG75" s="979"/>
      <c r="AH75" s="979"/>
      <c r="AI75" s="979"/>
      <c r="AJ75" s="980"/>
      <c r="AK75" s="981">
        <v>0</v>
      </c>
      <c r="AL75" s="979"/>
      <c r="AM75" s="979"/>
      <c r="AN75" s="979"/>
      <c r="AO75" s="980"/>
      <c r="AP75" s="981">
        <v>0</v>
      </c>
      <c r="AQ75" s="979"/>
      <c r="AR75" s="979"/>
      <c r="AS75" s="979"/>
      <c r="AT75" s="980"/>
      <c r="AU75" s="981">
        <v>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5">
      <c r="A76" s="238">
        <v>9</v>
      </c>
      <c r="B76" s="974" t="s">
        <v>588</v>
      </c>
      <c r="C76" s="975"/>
      <c r="D76" s="975"/>
      <c r="E76" s="975"/>
      <c r="F76" s="975"/>
      <c r="G76" s="975"/>
      <c r="H76" s="975"/>
      <c r="I76" s="975"/>
      <c r="J76" s="975"/>
      <c r="K76" s="975"/>
      <c r="L76" s="975"/>
      <c r="M76" s="975"/>
      <c r="N76" s="975"/>
      <c r="O76" s="975"/>
      <c r="P76" s="976"/>
      <c r="Q76" s="978">
        <v>279741</v>
      </c>
      <c r="R76" s="979"/>
      <c r="S76" s="979"/>
      <c r="T76" s="979"/>
      <c r="U76" s="980"/>
      <c r="V76" s="981">
        <v>276725</v>
      </c>
      <c r="W76" s="979"/>
      <c r="X76" s="979"/>
      <c r="Y76" s="979"/>
      <c r="Z76" s="980"/>
      <c r="AA76" s="981">
        <v>3016</v>
      </c>
      <c r="AB76" s="979"/>
      <c r="AC76" s="979"/>
      <c r="AD76" s="979"/>
      <c r="AE76" s="980"/>
      <c r="AF76" s="981">
        <v>3016</v>
      </c>
      <c r="AG76" s="979"/>
      <c r="AH76" s="979"/>
      <c r="AI76" s="979"/>
      <c r="AJ76" s="980"/>
      <c r="AK76" s="981">
        <v>1373</v>
      </c>
      <c r="AL76" s="979"/>
      <c r="AM76" s="979"/>
      <c r="AN76" s="979"/>
      <c r="AO76" s="980"/>
      <c r="AP76" s="981">
        <v>0</v>
      </c>
      <c r="AQ76" s="979"/>
      <c r="AR76" s="979"/>
      <c r="AS76" s="979"/>
      <c r="AT76" s="980"/>
      <c r="AU76" s="981">
        <v>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3">
      <c r="A88" s="240" t="s">
        <v>394</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3830</v>
      </c>
      <c r="AG88" s="959"/>
      <c r="AH88" s="959"/>
      <c r="AI88" s="959"/>
      <c r="AJ88" s="959"/>
      <c r="AK88" s="963"/>
      <c r="AL88" s="963"/>
      <c r="AM88" s="963"/>
      <c r="AN88" s="963"/>
      <c r="AO88" s="963"/>
      <c r="AP88" s="959">
        <v>1959</v>
      </c>
      <c r="AQ88" s="959"/>
      <c r="AR88" s="959"/>
      <c r="AS88" s="959"/>
      <c r="AT88" s="959"/>
      <c r="AU88" s="959">
        <v>74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26</v>
      </c>
      <c r="CS102" s="953"/>
      <c r="CT102" s="953"/>
      <c r="CU102" s="953"/>
      <c r="CV102" s="954"/>
      <c r="CW102" s="952" t="s">
        <v>596</v>
      </c>
      <c r="CX102" s="953"/>
      <c r="CY102" s="953"/>
      <c r="CZ102" s="953"/>
      <c r="DA102" s="954"/>
      <c r="DB102" s="952">
        <v>30</v>
      </c>
      <c r="DC102" s="953"/>
      <c r="DD102" s="953"/>
      <c r="DE102" s="953"/>
      <c r="DF102" s="954"/>
      <c r="DG102" s="952" t="s">
        <v>596</v>
      </c>
      <c r="DH102" s="953"/>
      <c r="DI102" s="953"/>
      <c r="DJ102" s="953"/>
      <c r="DK102" s="954"/>
      <c r="DL102" s="952" t="s">
        <v>596</v>
      </c>
      <c r="DM102" s="953"/>
      <c r="DN102" s="953"/>
      <c r="DO102" s="953"/>
      <c r="DP102" s="954"/>
      <c r="DQ102" s="952" t="s">
        <v>596</v>
      </c>
      <c r="DR102" s="953"/>
      <c r="DS102" s="953"/>
      <c r="DT102" s="953"/>
      <c r="DU102" s="954"/>
      <c r="DV102" s="937"/>
      <c r="DW102" s="938"/>
      <c r="DX102" s="938"/>
      <c r="DY102" s="938"/>
      <c r="DZ102" s="939"/>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5">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312</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312</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312</v>
      </c>
      <c r="DR109" s="896"/>
      <c r="DS109" s="896"/>
      <c r="DT109" s="896"/>
      <c r="DU109" s="897"/>
      <c r="DV109" s="898" t="s">
        <v>438</v>
      </c>
      <c r="DW109" s="896"/>
      <c r="DX109" s="896"/>
      <c r="DY109" s="896"/>
      <c r="DZ109" s="929"/>
    </row>
    <row r="110" spans="1:131" s="230" customFormat="1" ht="26.25" customHeight="1" x14ac:dyDescent="0.25">
      <c r="A110" s="807" t="s">
        <v>440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590750</v>
      </c>
      <c r="AB110" s="889"/>
      <c r="AC110" s="889"/>
      <c r="AD110" s="889"/>
      <c r="AE110" s="890"/>
      <c r="AF110" s="891">
        <v>641783</v>
      </c>
      <c r="AG110" s="889"/>
      <c r="AH110" s="889"/>
      <c r="AI110" s="889"/>
      <c r="AJ110" s="890"/>
      <c r="AK110" s="891">
        <v>606494</v>
      </c>
      <c r="AL110" s="889"/>
      <c r="AM110" s="889"/>
      <c r="AN110" s="889"/>
      <c r="AO110" s="890"/>
      <c r="AP110" s="892">
        <v>21.3</v>
      </c>
      <c r="AQ110" s="893"/>
      <c r="AR110" s="893"/>
      <c r="AS110" s="893"/>
      <c r="AT110" s="894"/>
      <c r="AU110" s="930" t="s">
        <v>75</v>
      </c>
      <c r="AV110" s="931"/>
      <c r="AW110" s="931"/>
      <c r="AX110" s="931"/>
      <c r="AY110" s="931"/>
      <c r="AZ110" s="860" t="s">
        <v>441</v>
      </c>
      <c r="BA110" s="808"/>
      <c r="BB110" s="808"/>
      <c r="BC110" s="808"/>
      <c r="BD110" s="808"/>
      <c r="BE110" s="808"/>
      <c r="BF110" s="808"/>
      <c r="BG110" s="808"/>
      <c r="BH110" s="808"/>
      <c r="BI110" s="808"/>
      <c r="BJ110" s="808"/>
      <c r="BK110" s="808"/>
      <c r="BL110" s="808"/>
      <c r="BM110" s="808"/>
      <c r="BN110" s="808"/>
      <c r="BO110" s="808"/>
      <c r="BP110" s="809"/>
      <c r="BQ110" s="861">
        <v>5103521</v>
      </c>
      <c r="BR110" s="842"/>
      <c r="BS110" s="842"/>
      <c r="BT110" s="842"/>
      <c r="BU110" s="842"/>
      <c r="BV110" s="842">
        <v>4887430</v>
      </c>
      <c r="BW110" s="842"/>
      <c r="BX110" s="842"/>
      <c r="BY110" s="842"/>
      <c r="BZ110" s="842"/>
      <c r="CA110" s="842">
        <v>4948612</v>
      </c>
      <c r="CB110" s="842"/>
      <c r="CC110" s="842"/>
      <c r="CD110" s="842"/>
      <c r="CE110" s="842"/>
      <c r="CF110" s="866">
        <v>173.4</v>
      </c>
      <c r="CG110" s="867"/>
      <c r="CH110" s="867"/>
      <c r="CI110" s="867"/>
      <c r="CJ110" s="867"/>
      <c r="CK110" s="926" t="s">
        <v>442</v>
      </c>
      <c r="CL110" s="819"/>
      <c r="CM110" s="860" t="s">
        <v>443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418</v>
      </c>
      <c r="DH110" s="842"/>
      <c r="DI110" s="842"/>
      <c r="DJ110" s="842"/>
      <c r="DK110" s="842"/>
      <c r="DL110" s="842" t="s">
        <v>444</v>
      </c>
      <c r="DM110" s="842"/>
      <c r="DN110" s="842"/>
      <c r="DO110" s="842"/>
      <c r="DP110" s="842"/>
      <c r="DQ110" s="842" t="s">
        <v>418</v>
      </c>
      <c r="DR110" s="842"/>
      <c r="DS110" s="842"/>
      <c r="DT110" s="842"/>
      <c r="DU110" s="842"/>
      <c r="DV110" s="843" t="s">
        <v>418</v>
      </c>
      <c r="DW110" s="843"/>
      <c r="DX110" s="843"/>
      <c r="DY110" s="843"/>
      <c r="DZ110" s="844"/>
    </row>
    <row r="111" spans="1:131" s="230" customFormat="1" ht="26.25" customHeight="1" x14ac:dyDescent="0.25">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418</v>
      </c>
      <c r="AB111" s="919"/>
      <c r="AC111" s="919"/>
      <c r="AD111" s="919"/>
      <c r="AE111" s="920"/>
      <c r="AF111" s="921" t="s">
        <v>418</v>
      </c>
      <c r="AG111" s="919"/>
      <c r="AH111" s="919"/>
      <c r="AI111" s="919"/>
      <c r="AJ111" s="920"/>
      <c r="AK111" s="921" t="s">
        <v>444</v>
      </c>
      <c r="AL111" s="919"/>
      <c r="AM111" s="919"/>
      <c r="AN111" s="919"/>
      <c r="AO111" s="920"/>
      <c r="AP111" s="922" t="s">
        <v>418</v>
      </c>
      <c r="AQ111" s="923"/>
      <c r="AR111" s="923"/>
      <c r="AS111" s="923"/>
      <c r="AT111" s="924"/>
      <c r="AU111" s="932"/>
      <c r="AV111" s="933"/>
      <c r="AW111" s="933"/>
      <c r="AX111" s="933"/>
      <c r="AY111" s="933"/>
      <c r="AZ111" s="815" t="s">
        <v>446</v>
      </c>
      <c r="BA111" s="752"/>
      <c r="BB111" s="752"/>
      <c r="BC111" s="752"/>
      <c r="BD111" s="752"/>
      <c r="BE111" s="752"/>
      <c r="BF111" s="752"/>
      <c r="BG111" s="752"/>
      <c r="BH111" s="752"/>
      <c r="BI111" s="752"/>
      <c r="BJ111" s="752"/>
      <c r="BK111" s="752"/>
      <c r="BL111" s="752"/>
      <c r="BM111" s="752"/>
      <c r="BN111" s="752"/>
      <c r="BO111" s="752"/>
      <c r="BP111" s="753"/>
      <c r="BQ111" s="816">
        <v>94966</v>
      </c>
      <c r="BR111" s="817"/>
      <c r="BS111" s="817"/>
      <c r="BT111" s="817"/>
      <c r="BU111" s="817"/>
      <c r="BV111" s="817">
        <v>71319</v>
      </c>
      <c r="BW111" s="817"/>
      <c r="BX111" s="817"/>
      <c r="BY111" s="817"/>
      <c r="BZ111" s="817"/>
      <c r="CA111" s="817">
        <v>52831</v>
      </c>
      <c r="CB111" s="817"/>
      <c r="CC111" s="817"/>
      <c r="CD111" s="817"/>
      <c r="CE111" s="817"/>
      <c r="CF111" s="875">
        <v>1.9</v>
      </c>
      <c r="CG111" s="876"/>
      <c r="CH111" s="876"/>
      <c r="CI111" s="876"/>
      <c r="CJ111" s="876"/>
      <c r="CK111" s="927"/>
      <c r="CL111" s="821"/>
      <c r="CM111" s="815"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444</v>
      </c>
      <c r="DH111" s="817"/>
      <c r="DI111" s="817"/>
      <c r="DJ111" s="817"/>
      <c r="DK111" s="817"/>
      <c r="DL111" s="817" t="s">
        <v>418</v>
      </c>
      <c r="DM111" s="817"/>
      <c r="DN111" s="817"/>
      <c r="DO111" s="817"/>
      <c r="DP111" s="817"/>
      <c r="DQ111" s="817" t="s">
        <v>418</v>
      </c>
      <c r="DR111" s="817"/>
      <c r="DS111" s="817"/>
      <c r="DT111" s="817"/>
      <c r="DU111" s="817"/>
      <c r="DV111" s="794" t="s">
        <v>444</v>
      </c>
      <c r="DW111" s="794"/>
      <c r="DX111" s="794"/>
      <c r="DY111" s="794"/>
      <c r="DZ111" s="795"/>
    </row>
    <row r="112" spans="1:131" s="230" customFormat="1" ht="26.25" customHeight="1" x14ac:dyDescent="0.25">
      <c r="A112" s="912" t="s">
        <v>448</v>
      </c>
      <c r="B112" s="913"/>
      <c r="C112" s="752" t="s">
        <v>449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418</v>
      </c>
      <c r="AB112" s="780"/>
      <c r="AC112" s="780"/>
      <c r="AD112" s="780"/>
      <c r="AE112" s="781"/>
      <c r="AF112" s="782" t="s">
        <v>418</v>
      </c>
      <c r="AG112" s="780"/>
      <c r="AH112" s="780"/>
      <c r="AI112" s="780"/>
      <c r="AJ112" s="781"/>
      <c r="AK112" s="782" t="s">
        <v>418</v>
      </c>
      <c r="AL112" s="780"/>
      <c r="AM112" s="780"/>
      <c r="AN112" s="780"/>
      <c r="AO112" s="781"/>
      <c r="AP112" s="824" t="s">
        <v>418</v>
      </c>
      <c r="AQ112" s="825"/>
      <c r="AR112" s="825"/>
      <c r="AS112" s="825"/>
      <c r="AT112" s="826"/>
      <c r="AU112" s="932"/>
      <c r="AV112" s="933"/>
      <c r="AW112" s="933"/>
      <c r="AX112" s="933"/>
      <c r="AY112" s="933"/>
      <c r="AZ112" s="815" t="s">
        <v>450</v>
      </c>
      <c r="BA112" s="752"/>
      <c r="BB112" s="752"/>
      <c r="BC112" s="752"/>
      <c r="BD112" s="752"/>
      <c r="BE112" s="752"/>
      <c r="BF112" s="752"/>
      <c r="BG112" s="752"/>
      <c r="BH112" s="752"/>
      <c r="BI112" s="752"/>
      <c r="BJ112" s="752"/>
      <c r="BK112" s="752"/>
      <c r="BL112" s="752"/>
      <c r="BM112" s="752"/>
      <c r="BN112" s="752"/>
      <c r="BO112" s="752"/>
      <c r="BP112" s="753"/>
      <c r="BQ112" s="816">
        <v>2709616</v>
      </c>
      <c r="BR112" s="817"/>
      <c r="BS112" s="817"/>
      <c r="BT112" s="817"/>
      <c r="BU112" s="817"/>
      <c r="BV112" s="817">
        <v>2630750</v>
      </c>
      <c r="BW112" s="817"/>
      <c r="BX112" s="817"/>
      <c r="BY112" s="817"/>
      <c r="BZ112" s="817"/>
      <c r="CA112" s="817">
        <v>2594768</v>
      </c>
      <c r="CB112" s="817"/>
      <c r="CC112" s="817"/>
      <c r="CD112" s="817"/>
      <c r="CE112" s="817"/>
      <c r="CF112" s="875">
        <v>90.9</v>
      </c>
      <c r="CG112" s="876"/>
      <c r="CH112" s="876"/>
      <c r="CI112" s="876"/>
      <c r="CJ112" s="876"/>
      <c r="CK112" s="927"/>
      <c r="CL112" s="821"/>
      <c r="CM112" s="815" t="s">
        <v>451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178</v>
      </c>
      <c r="DH112" s="817"/>
      <c r="DI112" s="817"/>
      <c r="DJ112" s="817"/>
      <c r="DK112" s="817"/>
      <c r="DL112" s="817" t="s">
        <v>178</v>
      </c>
      <c r="DM112" s="817"/>
      <c r="DN112" s="817"/>
      <c r="DO112" s="817"/>
      <c r="DP112" s="817"/>
      <c r="DQ112" s="817" t="s">
        <v>418</v>
      </c>
      <c r="DR112" s="817"/>
      <c r="DS112" s="817"/>
      <c r="DT112" s="817"/>
      <c r="DU112" s="817"/>
      <c r="DV112" s="794" t="s">
        <v>178</v>
      </c>
      <c r="DW112" s="794"/>
      <c r="DX112" s="794"/>
      <c r="DY112" s="794"/>
      <c r="DZ112" s="795"/>
    </row>
    <row r="113" spans="1:130" s="230" customFormat="1" ht="26.25" customHeight="1" x14ac:dyDescent="0.25">
      <c r="A113" s="914"/>
      <c r="B113" s="915"/>
      <c r="C113" s="752" t="s">
        <v>452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314135</v>
      </c>
      <c r="AB113" s="919"/>
      <c r="AC113" s="919"/>
      <c r="AD113" s="919"/>
      <c r="AE113" s="920"/>
      <c r="AF113" s="921">
        <v>325812</v>
      </c>
      <c r="AG113" s="919"/>
      <c r="AH113" s="919"/>
      <c r="AI113" s="919"/>
      <c r="AJ113" s="920"/>
      <c r="AK113" s="921">
        <v>350235</v>
      </c>
      <c r="AL113" s="919"/>
      <c r="AM113" s="919"/>
      <c r="AN113" s="919"/>
      <c r="AO113" s="920"/>
      <c r="AP113" s="922">
        <v>12.3</v>
      </c>
      <c r="AQ113" s="923"/>
      <c r="AR113" s="923"/>
      <c r="AS113" s="923"/>
      <c r="AT113" s="924"/>
      <c r="AU113" s="932"/>
      <c r="AV113" s="933"/>
      <c r="AW113" s="933"/>
      <c r="AX113" s="933"/>
      <c r="AY113" s="933"/>
      <c r="AZ113" s="815" t="s">
        <v>453</v>
      </c>
      <c r="BA113" s="752"/>
      <c r="BB113" s="752"/>
      <c r="BC113" s="752"/>
      <c r="BD113" s="752"/>
      <c r="BE113" s="752"/>
      <c r="BF113" s="752"/>
      <c r="BG113" s="752"/>
      <c r="BH113" s="752"/>
      <c r="BI113" s="752"/>
      <c r="BJ113" s="752"/>
      <c r="BK113" s="752"/>
      <c r="BL113" s="752"/>
      <c r="BM113" s="752"/>
      <c r="BN113" s="752"/>
      <c r="BO113" s="752"/>
      <c r="BP113" s="753"/>
      <c r="BQ113" s="816">
        <v>84104</v>
      </c>
      <c r="BR113" s="817"/>
      <c r="BS113" s="817"/>
      <c r="BT113" s="817"/>
      <c r="BU113" s="817"/>
      <c r="BV113" s="817">
        <v>81281</v>
      </c>
      <c r="BW113" s="817"/>
      <c r="BX113" s="817"/>
      <c r="BY113" s="817"/>
      <c r="BZ113" s="817"/>
      <c r="CA113" s="817">
        <v>74452</v>
      </c>
      <c r="CB113" s="817"/>
      <c r="CC113" s="817"/>
      <c r="CD113" s="817"/>
      <c r="CE113" s="817"/>
      <c r="CF113" s="875">
        <v>2.6</v>
      </c>
      <c r="CG113" s="876"/>
      <c r="CH113" s="876"/>
      <c r="CI113" s="876"/>
      <c r="CJ113" s="876"/>
      <c r="CK113" s="927"/>
      <c r="CL113" s="821"/>
      <c r="CM113" s="815" t="s">
        <v>454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418</v>
      </c>
      <c r="DH113" s="780"/>
      <c r="DI113" s="780"/>
      <c r="DJ113" s="780"/>
      <c r="DK113" s="781"/>
      <c r="DL113" s="782" t="s">
        <v>178</v>
      </c>
      <c r="DM113" s="780"/>
      <c r="DN113" s="780"/>
      <c r="DO113" s="780"/>
      <c r="DP113" s="781"/>
      <c r="DQ113" s="782" t="s">
        <v>178</v>
      </c>
      <c r="DR113" s="780"/>
      <c r="DS113" s="780"/>
      <c r="DT113" s="780"/>
      <c r="DU113" s="781"/>
      <c r="DV113" s="824" t="s">
        <v>178</v>
      </c>
      <c r="DW113" s="825"/>
      <c r="DX113" s="825"/>
      <c r="DY113" s="825"/>
      <c r="DZ113" s="826"/>
    </row>
    <row r="114" spans="1:130" s="230" customFormat="1" ht="26.25" customHeight="1" x14ac:dyDescent="0.25">
      <c r="A114" s="914"/>
      <c r="B114" s="915"/>
      <c r="C114" s="752" t="s">
        <v>455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40130</v>
      </c>
      <c r="AB114" s="780"/>
      <c r="AC114" s="780"/>
      <c r="AD114" s="780"/>
      <c r="AE114" s="781"/>
      <c r="AF114" s="782">
        <v>43311</v>
      </c>
      <c r="AG114" s="780"/>
      <c r="AH114" s="780"/>
      <c r="AI114" s="780"/>
      <c r="AJ114" s="781"/>
      <c r="AK114" s="782">
        <v>46495</v>
      </c>
      <c r="AL114" s="780"/>
      <c r="AM114" s="780"/>
      <c r="AN114" s="780"/>
      <c r="AO114" s="781"/>
      <c r="AP114" s="824">
        <v>1.6</v>
      </c>
      <c r="AQ114" s="825"/>
      <c r="AR114" s="825"/>
      <c r="AS114" s="825"/>
      <c r="AT114" s="826"/>
      <c r="AU114" s="932"/>
      <c r="AV114" s="933"/>
      <c r="AW114" s="933"/>
      <c r="AX114" s="933"/>
      <c r="AY114" s="933"/>
      <c r="AZ114" s="815" t="s">
        <v>456</v>
      </c>
      <c r="BA114" s="752"/>
      <c r="BB114" s="752"/>
      <c r="BC114" s="752"/>
      <c r="BD114" s="752"/>
      <c r="BE114" s="752"/>
      <c r="BF114" s="752"/>
      <c r="BG114" s="752"/>
      <c r="BH114" s="752"/>
      <c r="BI114" s="752"/>
      <c r="BJ114" s="752"/>
      <c r="BK114" s="752"/>
      <c r="BL114" s="752"/>
      <c r="BM114" s="752"/>
      <c r="BN114" s="752"/>
      <c r="BO114" s="752"/>
      <c r="BP114" s="753"/>
      <c r="BQ114" s="816">
        <v>894096</v>
      </c>
      <c r="BR114" s="817"/>
      <c r="BS114" s="817"/>
      <c r="BT114" s="817"/>
      <c r="BU114" s="817"/>
      <c r="BV114" s="817">
        <v>910614</v>
      </c>
      <c r="BW114" s="817"/>
      <c r="BX114" s="817"/>
      <c r="BY114" s="817"/>
      <c r="BZ114" s="817"/>
      <c r="CA114" s="817">
        <v>850473</v>
      </c>
      <c r="CB114" s="817"/>
      <c r="CC114" s="817"/>
      <c r="CD114" s="817"/>
      <c r="CE114" s="817"/>
      <c r="CF114" s="875">
        <v>29.8</v>
      </c>
      <c r="CG114" s="876"/>
      <c r="CH114" s="876"/>
      <c r="CI114" s="876"/>
      <c r="CJ114" s="876"/>
      <c r="CK114" s="927"/>
      <c r="CL114" s="821"/>
      <c r="CM114" s="815" t="s">
        <v>457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178</v>
      </c>
      <c r="DH114" s="780"/>
      <c r="DI114" s="780"/>
      <c r="DJ114" s="780"/>
      <c r="DK114" s="781"/>
      <c r="DL114" s="782" t="s">
        <v>178</v>
      </c>
      <c r="DM114" s="780"/>
      <c r="DN114" s="780"/>
      <c r="DO114" s="780"/>
      <c r="DP114" s="781"/>
      <c r="DQ114" s="782" t="s">
        <v>178</v>
      </c>
      <c r="DR114" s="780"/>
      <c r="DS114" s="780"/>
      <c r="DT114" s="780"/>
      <c r="DU114" s="781"/>
      <c r="DV114" s="824" t="s">
        <v>178</v>
      </c>
      <c r="DW114" s="825"/>
      <c r="DX114" s="825"/>
      <c r="DY114" s="825"/>
      <c r="DZ114" s="826"/>
    </row>
    <row r="115" spans="1:130" s="230" customFormat="1" ht="26.25" customHeight="1" x14ac:dyDescent="0.25">
      <c r="A115" s="914"/>
      <c r="B115" s="915"/>
      <c r="C115" s="752" t="s">
        <v>458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42</v>
      </c>
      <c r="AB115" s="919"/>
      <c r="AC115" s="919"/>
      <c r="AD115" s="919"/>
      <c r="AE115" s="920"/>
      <c r="AF115" s="921">
        <v>79</v>
      </c>
      <c r="AG115" s="919"/>
      <c r="AH115" s="919"/>
      <c r="AI115" s="919"/>
      <c r="AJ115" s="920"/>
      <c r="AK115" s="921">
        <v>87</v>
      </c>
      <c r="AL115" s="919"/>
      <c r="AM115" s="919"/>
      <c r="AN115" s="919"/>
      <c r="AO115" s="920"/>
      <c r="AP115" s="922">
        <v>0</v>
      </c>
      <c r="AQ115" s="923"/>
      <c r="AR115" s="923"/>
      <c r="AS115" s="923"/>
      <c r="AT115" s="924"/>
      <c r="AU115" s="932"/>
      <c r="AV115" s="933"/>
      <c r="AW115" s="933"/>
      <c r="AX115" s="933"/>
      <c r="AY115" s="933"/>
      <c r="AZ115" s="815" t="s">
        <v>459</v>
      </c>
      <c r="BA115" s="752"/>
      <c r="BB115" s="752"/>
      <c r="BC115" s="752"/>
      <c r="BD115" s="752"/>
      <c r="BE115" s="752"/>
      <c r="BF115" s="752"/>
      <c r="BG115" s="752"/>
      <c r="BH115" s="752"/>
      <c r="BI115" s="752"/>
      <c r="BJ115" s="752"/>
      <c r="BK115" s="752"/>
      <c r="BL115" s="752"/>
      <c r="BM115" s="752"/>
      <c r="BN115" s="752"/>
      <c r="BO115" s="752"/>
      <c r="BP115" s="753"/>
      <c r="BQ115" s="816" t="s">
        <v>178</v>
      </c>
      <c r="BR115" s="817"/>
      <c r="BS115" s="817"/>
      <c r="BT115" s="817"/>
      <c r="BU115" s="817"/>
      <c r="BV115" s="817" t="s">
        <v>418</v>
      </c>
      <c r="BW115" s="817"/>
      <c r="BX115" s="817"/>
      <c r="BY115" s="817"/>
      <c r="BZ115" s="817"/>
      <c r="CA115" s="817" t="s">
        <v>418</v>
      </c>
      <c r="CB115" s="817"/>
      <c r="CC115" s="817"/>
      <c r="CD115" s="817"/>
      <c r="CE115" s="817"/>
      <c r="CF115" s="875" t="s">
        <v>418</v>
      </c>
      <c r="CG115" s="876"/>
      <c r="CH115" s="876"/>
      <c r="CI115" s="876"/>
      <c r="CJ115" s="876"/>
      <c r="CK115" s="927"/>
      <c r="CL115" s="821"/>
      <c r="CM115" s="815" t="s">
        <v>460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178</v>
      </c>
      <c r="DH115" s="780"/>
      <c r="DI115" s="780"/>
      <c r="DJ115" s="780"/>
      <c r="DK115" s="781"/>
      <c r="DL115" s="782" t="s">
        <v>418</v>
      </c>
      <c r="DM115" s="780"/>
      <c r="DN115" s="780"/>
      <c r="DO115" s="780"/>
      <c r="DP115" s="781"/>
      <c r="DQ115" s="782" t="s">
        <v>178</v>
      </c>
      <c r="DR115" s="780"/>
      <c r="DS115" s="780"/>
      <c r="DT115" s="780"/>
      <c r="DU115" s="781"/>
      <c r="DV115" s="824" t="s">
        <v>178</v>
      </c>
      <c r="DW115" s="825"/>
      <c r="DX115" s="825"/>
      <c r="DY115" s="825"/>
      <c r="DZ115" s="826"/>
    </row>
    <row r="116" spans="1:130" s="230" customFormat="1" ht="26.25" customHeight="1" x14ac:dyDescent="0.25">
      <c r="A116" s="916"/>
      <c r="B116" s="917"/>
      <c r="C116" s="839" t="s">
        <v>461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418</v>
      </c>
      <c r="AB116" s="780"/>
      <c r="AC116" s="780"/>
      <c r="AD116" s="780"/>
      <c r="AE116" s="781"/>
      <c r="AF116" s="782" t="s">
        <v>418</v>
      </c>
      <c r="AG116" s="780"/>
      <c r="AH116" s="780"/>
      <c r="AI116" s="780"/>
      <c r="AJ116" s="781"/>
      <c r="AK116" s="782" t="s">
        <v>178</v>
      </c>
      <c r="AL116" s="780"/>
      <c r="AM116" s="780"/>
      <c r="AN116" s="780"/>
      <c r="AO116" s="781"/>
      <c r="AP116" s="824" t="s">
        <v>418</v>
      </c>
      <c r="AQ116" s="825"/>
      <c r="AR116" s="825"/>
      <c r="AS116" s="825"/>
      <c r="AT116" s="826"/>
      <c r="AU116" s="932"/>
      <c r="AV116" s="933"/>
      <c r="AW116" s="933"/>
      <c r="AX116" s="933"/>
      <c r="AY116" s="933"/>
      <c r="AZ116" s="909" t="s">
        <v>462</v>
      </c>
      <c r="BA116" s="910"/>
      <c r="BB116" s="910"/>
      <c r="BC116" s="910"/>
      <c r="BD116" s="910"/>
      <c r="BE116" s="910"/>
      <c r="BF116" s="910"/>
      <c r="BG116" s="910"/>
      <c r="BH116" s="910"/>
      <c r="BI116" s="910"/>
      <c r="BJ116" s="910"/>
      <c r="BK116" s="910"/>
      <c r="BL116" s="910"/>
      <c r="BM116" s="910"/>
      <c r="BN116" s="910"/>
      <c r="BO116" s="910"/>
      <c r="BP116" s="911"/>
      <c r="BQ116" s="816" t="s">
        <v>178</v>
      </c>
      <c r="BR116" s="817"/>
      <c r="BS116" s="817"/>
      <c r="BT116" s="817"/>
      <c r="BU116" s="817"/>
      <c r="BV116" s="817" t="s">
        <v>418</v>
      </c>
      <c r="BW116" s="817"/>
      <c r="BX116" s="817"/>
      <c r="BY116" s="817"/>
      <c r="BZ116" s="817"/>
      <c r="CA116" s="817" t="s">
        <v>418</v>
      </c>
      <c r="CB116" s="817"/>
      <c r="CC116" s="817"/>
      <c r="CD116" s="817"/>
      <c r="CE116" s="817"/>
      <c r="CF116" s="875" t="s">
        <v>178</v>
      </c>
      <c r="CG116" s="876"/>
      <c r="CH116" s="876"/>
      <c r="CI116" s="876"/>
      <c r="CJ116" s="876"/>
      <c r="CK116" s="927"/>
      <c r="CL116" s="821"/>
      <c r="CM116" s="815" t="s">
        <v>463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418</v>
      </c>
      <c r="DH116" s="780"/>
      <c r="DI116" s="780"/>
      <c r="DJ116" s="780"/>
      <c r="DK116" s="781"/>
      <c r="DL116" s="782" t="s">
        <v>418</v>
      </c>
      <c r="DM116" s="780"/>
      <c r="DN116" s="780"/>
      <c r="DO116" s="780"/>
      <c r="DP116" s="781"/>
      <c r="DQ116" s="782" t="s">
        <v>178</v>
      </c>
      <c r="DR116" s="780"/>
      <c r="DS116" s="780"/>
      <c r="DT116" s="780"/>
      <c r="DU116" s="781"/>
      <c r="DV116" s="824" t="s">
        <v>178</v>
      </c>
      <c r="DW116" s="825"/>
      <c r="DX116" s="825"/>
      <c r="DY116" s="825"/>
      <c r="DZ116" s="826"/>
    </row>
    <row r="117" spans="1:130" s="230" customFormat="1" ht="26.25" customHeight="1" x14ac:dyDescent="0.2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464</v>
      </c>
      <c r="Z117" s="897"/>
      <c r="AA117" s="902">
        <v>945057</v>
      </c>
      <c r="AB117" s="903"/>
      <c r="AC117" s="903"/>
      <c r="AD117" s="903"/>
      <c r="AE117" s="904"/>
      <c r="AF117" s="905">
        <v>1010985</v>
      </c>
      <c r="AG117" s="903"/>
      <c r="AH117" s="903"/>
      <c r="AI117" s="903"/>
      <c r="AJ117" s="904"/>
      <c r="AK117" s="905">
        <v>1003311</v>
      </c>
      <c r="AL117" s="903"/>
      <c r="AM117" s="903"/>
      <c r="AN117" s="903"/>
      <c r="AO117" s="904"/>
      <c r="AP117" s="906"/>
      <c r="AQ117" s="907"/>
      <c r="AR117" s="907"/>
      <c r="AS117" s="907"/>
      <c r="AT117" s="908"/>
      <c r="AU117" s="932"/>
      <c r="AV117" s="933"/>
      <c r="AW117" s="933"/>
      <c r="AX117" s="933"/>
      <c r="AY117" s="933"/>
      <c r="AZ117" s="863" t="s">
        <v>465</v>
      </c>
      <c r="BA117" s="864"/>
      <c r="BB117" s="864"/>
      <c r="BC117" s="864"/>
      <c r="BD117" s="864"/>
      <c r="BE117" s="864"/>
      <c r="BF117" s="864"/>
      <c r="BG117" s="864"/>
      <c r="BH117" s="864"/>
      <c r="BI117" s="864"/>
      <c r="BJ117" s="864"/>
      <c r="BK117" s="864"/>
      <c r="BL117" s="864"/>
      <c r="BM117" s="864"/>
      <c r="BN117" s="864"/>
      <c r="BO117" s="864"/>
      <c r="BP117" s="865"/>
      <c r="BQ117" s="816" t="s">
        <v>178</v>
      </c>
      <c r="BR117" s="817"/>
      <c r="BS117" s="817"/>
      <c r="BT117" s="817"/>
      <c r="BU117" s="817"/>
      <c r="BV117" s="817" t="s">
        <v>178</v>
      </c>
      <c r="BW117" s="817"/>
      <c r="BX117" s="817"/>
      <c r="BY117" s="817"/>
      <c r="BZ117" s="817"/>
      <c r="CA117" s="817" t="s">
        <v>418</v>
      </c>
      <c r="CB117" s="817"/>
      <c r="CC117" s="817"/>
      <c r="CD117" s="817"/>
      <c r="CE117" s="817"/>
      <c r="CF117" s="875" t="s">
        <v>418</v>
      </c>
      <c r="CG117" s="876"/>
      <c r="CH117" s="876"/>
      <c r="CI117" s="876"/>
      <c r="CJ117" s="876"/>
      <c r="CK117" s="927"/>
      <c r="CL117" s="821"/>
      <c r="CM117" s="815" t="s">
        <v>466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178</v>
      </c>
      <c r="DH117" s="780"/>
      <c r="DI117" s="780"/>
      <c r="DJ117" s="780"/>
      <c r="DK117" s="781"/>
      <c r="DL117" s="782" t="s">
        <v>418</v>
      </c>
      <c r="DM117" s="780"/>
      <c r="DN117" s="780"/>
      <c r="DO117" s="780"/>
      <c r="DP117" s="781"/>
      <c r="DQ117" s="782" t="s">
        <v>418</v>
      </c>
      <c r="DR117" s="780"/>
      <c r="DS117" s="780"/>
      <c r="DT117" s="780"/>
      <c r="DU117" s="781"/>
      <c r="DV117" s="824" t="s">
        <v>178</v>
      </c>
      <c r="DW117" s="825"/>
      <c r="DX117" s="825"/>
      <c r="DY117" s="825"/>
      <c r="DZ117" s="826"/>
    </row>
    <row r="118" spans="1:130" s="230" customFormat="1" ht="26.25" customHeight="1" x14ac:dyDescent="0.25">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312</v>
      </c>
      <c r="AL118" s="896"/>
      <c r="AM118" s="896"/>
      <c r="AN118" s="896"/>
      <c r="AO118" s="897"/>
      <c r="AP118" s="899" t="s">
        <v>438</v>
      </c>
      <c r="AQ118" s="900"/>
      <c r="AR118" s="900"/>
      <c r="AS118" s="900"/>
      <c r="AT118" s="901"/>
      <c r="AU118" s="932"/>
      <c r="AV118" s="933"/>
      <c r="AW118" s="933"/>
      <c r="AX118" s="933"/>
      <c r="AY118" s="933"/>
      <c r="AZ118" s="838" t="s">
        <v>467</v>
      </c>
      <c r="BA118" s="839"/>
      <c r="BB118" s="839"/>
      <c r="BC118" s="839"/>
      <c r="BD118" s="839"/>
      <c r="BE118" s="839"/>
      <c r="BF118" s="839"/>
      <c r="BG118" s="839"/>
      <c r="BH118" s="839"/>
      <c r="BI118" s="839"/>
      <c r="BJ118" s="839"/>
      <c r="BK118" s="839"/>
      <c r="BL118" s="839"/>
      <c r="BM118" s="839"/>
      <c r="BN118" s="839"/>
      <c r="BO118" s="839"/>
      <c r="BP118" s="840"/>
      <c r="BQ118" s="879" t="s">
        <v>178</v>
      </c>
      <c r="BR118" s="845"/>
      <c r="BS118" s="845"/>
      <c r="BT118" s="845"/>
      <c r="BU118" s="845"/>
      <c r="BV118" s="845" t="s">
        <v>178</v>
      </c>
      <c r="BW118" s="845"/>
      <c r="BX118" s="845"/>
      <c r="BY118" s="845"/>
      <c r="BZ118" s="845"/>
      <c r="CA118" s="845" t="s">
        <v>178</v>
      </c>
      <c r="CB118" s="845"/>
      <c r="CC118" s="845"/>
      <c r="CD118" s="845"/>
      <c r="CE118" s="845"/>
      <c r="CF118" s="875" t="s">
        <v>178</v>
      </c>
      <c r="CG118" s="876"/>
      <c r="CH118" s="876"/>
      <c r="CI118" s="876"/>
      <c r="CJ118" s="876"/>
      <c r="CK118" s="927"/>
      <c r="CL118" s="821"/>
      <c r="CM118" s="815" t="s">
        <v>468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418</v>
      </c>
      <c r="DH118" s="780"/>
      <c r="DI118" s="780"/>
      <c r="DJ118" s="780"/>
      <c r="DK118" s="781"/>
      <c r="DL118" s="782" t="s">
        <v>178</v>
      </c>
      <c r="DM118" s="780"/>
      <c r="DN118" s="780"/>
      <c r="DO118" s="780"/>
      <c r="DP118" s="781"/>
      <c r="DQ118" s="782" t="s">
        <v>178</v>
      </c>
      <c r="DR118" s="780"/>
      <c r="DS118" s="780"/>
      <c r="DT118" s="780"/>
      <c r="DU118" s="781"/>
      <c r="DV118" s="824" t="s">
        <v>178</v>
      </c>
      <c r="DW118" s="825"/>
      <c r="DX118" s="825"/>
      <c r="DY118" s="825"/>
      <c r="DZ118" s="826"/>
    </row>
    <row r="119" spans="1:130" s="230" customFormat="1" ht="26.25" customHeight="1" x14ac:dyDescent="0.25">
      <c r="A119" s="818" t="s">
        <v>442</v>
      </c>
      <c r="B119" s="819"/>
      <c r="C119" s="860" t="s">
        <v>443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418</v>
      </c>
      <c r="AB119" s="889"/>
      <c r="AC119" s="889"/>
      <c r="AD119" s="889"/>
      <c r="AE119" s="890"/>
      <c r="AF119" s="891" t="s">
        <v>178</v>
      </c>
      <c r="AG119" s="889"/>
      <c r="AH119" s="889"/>
      <c r="AI119" s="889"/>
      <c r="AJ119" s="890"/>
      <c r="AK119" s="891" t="s">
        <v>418</v>
      </c>
      <c r="AL119" s="889"/>
      <c r="AM119" s="889"/>
      <c r="AN119" s="889"/>
      <c r="AO119" s="890"/>
      <c r="AP119" s="892" t="s">
        <v>178</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469</v>
      </c>
      <c r="BP119" s="878"/>
      <c r="BQ119" s="879">
        <v>8886303</v>
      </c>
      <c r="BR119" s="845"/>
      <c r="BS119" s="845"/>
      <c r="BT119" s="845"/>
      <c r="BU119" s="845"/>
      <c r="BV119" s="845">
        <v>8581394</v>
      </c>
      <c r="BW119" s="845"/>
      <c r="BX119" s="845"/>
      <c r="BY119" s="845"/>
      <c r="BZ119" s="845"/>
      <c r="CA119" s="845">
        <v>8521136</v>
      </c>
      <c r="CB119" s="845"/>
      <c r="CC119" s="845"/>
      <c r="CD119" s="845"/>
      <c r="CE119" s="845"/>
      <c r="CF119" s="748"/>
      <c r="CG119" s="749"/>
      <c r="CH119" s="749"/>
      <c r="CI119" s="749"/>
      <c r="CJ119" s="834"/>
      <c r="CK119" s="928"/>
      <c r="CL119" s="823"/>
      <c r="CM119" s="838" t="s">
        <v>470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94966</v>
      </c>
      <c r="DH119" s="764"/>
      <c r="DI119" s="764"/>
      <c r="DJ119" s="764"/>
      <c r="DK119" s="765"/>
      <c r="DL119" s="766">
        <v>71319</v>
      </c>
      <c r="DM119" s="764"/>
      <c r="DN119" s="764"/>
      <c r="DO119" s="764"/>
      <c r="DP119" s="765"/>
      <c r="DQ119" s="766">
        <v>52831</v>
      </c>
      <c r="DR119" s="764"/>
      <c r="DS119" s="764"/>
      <c r="DT119" s="764"/>
      <c r="DU119" s="765"/>
      <c r="DV119" s="848">
        <v>1.9</v>
      </c>
      <c r="DW119" s="849"/>
      <c r="DX119" s="849"/>
      <c r="DY119" s="849"/>
      <c r="DZ119" s="850"/>
    </row>
    <row r="120" spans="1:130" s="230" customFormat="1" ht="26.25" customHeight="1" x14ac:dyDescent="0.25">
      <c r="A120" s="820"/>
      <c r="B120" s="821"/>
      <c r="C120" s="815"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418</v>
      </c>
      <c r="AB120" s="780"/>
      <c r="AC120" s="780"/>
      <c r="AD120" s="780"/>
      <c r="AE120" s="781"/>
      <c r="AF120" s="782" t="s">
        <v>178</v>
      </c>
      <c r="AG120" s="780"/>
      <c r="AH120" s="780"/>
      <c r="AI120" s="780"/>
      <c r="AJ120" s="781"/>
      <c r="AK120" s="782" t="s">
        <v>178</v>
      </c>
      <c r="AL120" s="780"/>
      <c r="AM120" s="780"/>
      <c r="AN120" s="780"/>
      <c r="AO120" s="781"/>
      <c r="AP120" s="824" t="s">
        <v>178</v>
      </c>
      <c r="AQ120" s="825"/>
      <c r="AR120" s="825"/>
      <c r="AS120" s="825"/>
      <c r="AT120" s="826"/>
      <c r="AU120" s="880" t="s">
        <v>471</v>
      </c>
      <c r="AV120" s="881"/>
      <c r="AW120" s="881"/>
      <c r="AX120" s="881"/>
      <c r="AY120" s="882"/>
      <c r="AZ120" s="860" t="s">
        <v>472</v>
      </c>
      <c r="BA120" s="808"/>
      <c r="BB120" s="808"/>
      <c r="BC120" s="808"/>
      <c r="BD120" s="808"/>
      <c r="BE120" s="808"/>
      <c r="BF120" s="808"/>
      <c r="BG120" s="808"/>
      <c r="BH120" s="808"/>
      <c r="BI120" s="808"/>
      <c r="BJ120" s="808"/>
      <c r="BK120" s="808"/>
      <c r="BL120" s="808"/>
      <c r="BM120" s="808"/>
      <c r="BN120" s="808"/>
      <c r="BO120" s="808"/>
      <c r="BP120" s="809"/>
      <c r="BQ120" s="861">
        <v>1917699</v>
      </c>
      <c r="BR120" s="842"/>
      <c r="BS120" s="842"/>
      <c r="BT120" s="842"/>
      <c r="BU120" s="842"/>
      <c r="BV120" s="842">
        <v>2109442</v>
      </c>
      <c r="BW120" s="842"/>
      <c r="BX120" s="842"/>
      <c r="BY120" s="842"/>
      <c r="BZ120" s="842"/>
      <c r="CA120" s="842">
        <v>2137789</v>
      </c>
      <c r="CB120" s="842"/>
      <c r="CC120" s="842"/>
      <c r="CD120" s="842"/>
      <c r="CE120" s="842"/>
      <c r="CF120" s="866">
        <v>74.900000000000006</v>
      </c>
      <c r="CG120" s="867"/>
      <c r="CH120" s="867"/>
      <c r="CI120" s="867"/>
      <c r="CJ120" s="867"/>
      <c r="CK120" s="868" t="s">
        <v>473</v>
      </c>
      <c r="CL120" s="852"/>
      <c r="CM120" s="852"/>
      <c r="CN120" s="852"/>
      <c r="CO120" s="853"/>
      <c r="CP120" s="872" t="s">
        <v>474</v>
      </c>
      <c r="CQ120" s="873"/>
      <c r="CR120" s="873"/>
      <c r="CS120" s="873"/>
      <c r="CT120" s="873"/>
      <c r="CU120" s="873"/>
      <c r="CV120" s="873"/>
      <c r="CW120" s="873"/>
      <c r="CX120" s="873"/>
      <c r="CY120" s="873"/>
      <c r="CZ120" s="873"/>
      <c r="DA120" s="873"/>
      <c r="DB120" s="873"/>
      <c r="DC120" s="873"/>
      <c r="DD120" s="873"/>
      <c r="DE120" s="873"/>
      <c r="DF120" s="874"/>
      <c r="DG120" s="861">
        <v>2471939</v>
      </c>
      <c r="DH120" s="842"/>
      <c r="DI120" s="842"/>
      <c r="DJ120" s="842"/>
      <c r="DK120" s="842"/>
      <c r="DL120" s="842">
        <v>2370338</v>
      </c>
      <c r="DM120" s="842"/>
      <c r="DN120" s="842"/>
      <c r="DO120" s="842"/>
      <c r="DP120" s="842"/>
      <c r="DQ120" s="842">
        <v>2274172</v>
      </c>
      <c r="DR120" s="842"/>
      <c r="DS120" s="842"/>
      <c r="DT120" s="842"/>
      <c r="DU120" s="842"/>
      <c r="DV120" s="843">
        <v>79.7</v>
      </c>
      <c r="DW120" s="843"/>
      <c r="DX120" s="843"/>
      <c r="DY120" s="843"/>
      <c r="DZ120" s="844"/>
    </row>
    <row r="121" spans="1:130" s="230" customFormat="1" ht="26.25" customHeight="1" x14ac:dyDescent="0.25">
      <c r="A121" s="820"/>
      <c r="B121" s="821"/>
      <c r="C121" s="863" t="s">
        <v>475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178</v>
      </c>
      <c r="AB121" s="780"/>
      <c r="AC121" s="780"/>
      <c r="AD121" s="780"/>
      <c r="AE121" s="781"/>
      <c r="AF121" s="782" t="s">
        <v>178</v>
      </c>
      <c r="AG121" s="780"/>
      <c r="AH121" s="780"/>
      <c r="AI121" s="780"/>
      <c r="AJ121" s="781"/>
      <c r="AK121" s="782" t="s">
        <v>178</v>
      </c>
      <c r="AL121" s="780"/>
      <c r="AM121" s="780"/>
      <c r="AN121" s="780"/>
      <c r="AO121" s="781"/>
      <c r="AP121" s="824" t="s">
        <v>418</v>
      </c>
      <c r="AQ121" s="825"/>
      <c r="AR121" s="825"/>
      <c r="AS121" s="825"/>
      <c r="AT121" s="826"/>
      <c r="AU121" s="883"/>
      <c r="AV121" s="884"/>
      <c r="AW121" s="884"/>
      <c r="AX121" s="884"/>
      <c r="AY121" s="885"/>
      <c r="AZ121" s="815" t="s">
        <v>476</v>
      </c>
      <c r="BA121" s="752"/>
      <c r="BB121" s="752"/>
      <c r="BC121" s="752"/>
      <c r="BD121" s="752"/>
      <c r="BE121" s="752"/>
      <c r="BF121" s="752"/>
      <c r="BG121" s="752"/>
      <c r="BH121" s="752"/>
      <c r="BI121" s="752"/>
      <c r="BJ121" s="752"/>
      <c r="BK121" s="752"/>
      <c r="BL121" s="752"/>
      <c r="BM121" s="752"/>
      <c r="BN121" s="752"/>
      <c r="BO121" s="752"/>
      <c r="BP121" s="753"/>
      <c r="BQ121" s="816">
        <v>48904</v>
      </c>
      <c r="BR121" s="817"/>
      <c r="BS121" s="817"/>
      <c r="BT121" s="817"/>
      <c r="BU121" s="817"/>
      <c r="BV121" s="817">
        <v>36841</v>
      </c>
      <c r="BW121" s="817"/>
      <c r="BX121" s="817"/>
      <c r="BY121" s="817"/>
      <c r="BZ121" s="817"/>
      <c r="CA121" s="817">
        <v>22263</v>
      </c>
      <c r="CB121" s="817"/>
      <c r="CC121" s="817"/>
      <c r="CD121" s="817"/>
      <c r="CE121" s="817"/>
      <c r="CF121" s="875">
        <v>0.8</v>
      </c>
      <c r="CG121" s="876"/>
      <c r="CH121" s="876"/>
      <c r="CI121" s="876"/>
      <c r="CJ121" s="876"/>
      <c r="CK121" s="869"/>
      <c r="CL121" s="855"/>
      <c r="CM121" s="855"/>
      <c r="CN121" s="855"/>
      <c r="CO121" s="856"/>
      <c r="CP121" s="835" t="s">
        <v>412</v>
      </c>
      <c r="CQ121" s="836"/>
      <c r="CR121" s="836"/>
      <c r="CS121" s="836"/>
      <c r="CT121" s="836"/>
      <c r="CU121" s="836"/>
      <c r="CV121" s="836"/>
      <c r="CW121" s="836"/>
      <c r="CX121" s="836"/>
      <c r="CY121" s="836"/>
      <c r="CZ121" s="836"/>
      <c r="DA121" s="836"/>
      <c r="DB121" s="836"/>
      <c r="DC121" s="836"/>
      <c r="DD121" s="836"/>
      <c r="DE121" s="836"/>
      <c r="DF121" s="837"/>
      <c r="DG121" s="816">
        <v>234075</v>
      </c>
      <c r="DH121" s="817"/>
      <c r="DI121" s="817"/>
      <c r="DJ121" s="817"/>
      <c r="DK121" s="817"/>
      <c r="DL121" s="817">
        <v>257593</v>
      </c>
      <c r="DM121" s="817"/>
      <c r="DN121" s="817"/>
      <c r="DO121" s="817"/>
      <c r="DP121" s="817"/>
      <c r="DQ121" s="817">
        <v>318967</v>
      </c>
      <c r="DR121" s="817"/>
      <c r="DS121" s="817"/>
      <c r="DT121" s="817"/>
      <c r="DU121" s="817"/>
      <c r="DV121" s="794">
        <v>11.2</v>
      </c>
      <c r="DW121" s="794"/>
      <c r="DX121" s="794"/>
      <c r="DY121" s="794"/>
      <c r="DZ121" s="795"/>
    </row>
    <row r="122" spans="1:130" s="230" customFormat="1" ht="26.25" customHeight="1" x14ac:dyDescent="0.25">
      <c r="A122" s="820"/>
      <c r="B122" s="821"/>
      <c r="C122" s="815" t="s">
        <v>457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418</v>
      </c>
      <c r="AB122" s="780"/>
      <c r="AC122" s="780"/>
      <c r="AD122" s="780"/>
      <c r="AE122" s="781"/>
      <c r="AF122" s="782" t="s">
        <v>418</v>
      </c>
      <c r="AG122" s="780"/>
      <c r="AH122" s="780"/>
      <c r="AI122" s="780"/>
      <c r="AJ122" s="781"/>
      <c r="AK122" s="782" t="s">
        <v>178</v>
      </c>
      <c r="AL122" s="780"/>
      <c r="AM122" s="780"/>
      <c r="AN122" s="780"/>
      <c r="AO122" s="781"/>
      <c r="AP122" s="824" t="s">
        <v>178</v>
      </c>
      <c r="AQ122" s="825"/>
      <c r="AR122" s="825"/>
      <c r="AS122" s="825"/>
      <c r="AT122" s="826"/>
      <c r="AU122" s="883"/>
      <c r="AV122" s="884"/>
      <c r="AW122" s="884"/>
      <c r="AX122" s="884"/>
      <c r="AY122" s="885"/>
      <c r="AZ122" s="838" t="s">
        <v>477</v>
      </c>
      <c r="BA122" s="839"/>
      <c r="BB122" s="839"/>
      <c r="BC122" s="839"/>
      <c r="BD122" s="839"/>
      <c r="BE122" s="839"/>
      <c r="BF122" s="839"/>
      <c r="BG122" s="839"/>
      <c r="BH122" s="839"/>
      <c r="BI122" s="839"/>
      <c r="BJ122" s="839"/>
      <c r="BK122" s="839"/>
      <c r="BL122" s="839"/>
      <c r="BM122" s="839"/>
      <c r="BN122" s="839"/>
      <c r="BO122" s="839"/>
      <c r="BP122" s="840"/>
      <c r="BQ122" s="879">
        <v>6027077</v>
      </c>
      <c r="BR122" s="845"/>
      <c r="BS122" s="845"/>
      <c r="BT122" s="845"/>
      <c r="BU122" s="845"/>
      <c r="BV122" s="845">
        <v>5728335</v>
      </c>
      <c r="BW122" s="845"/>
      <c r="BX122" s="845"/>
      <c r="BY122" s="845"/>
      <c r="BZ122" s="845"/>
      <c r="CA122" s="845">
        <v>5668937</v>
      </c>
      <c r="CB122" s="845"/>
      <c r="CC122" s="845"/>
      <c r="CD122" s="845"/>
      <c r="CE122" s="845"/>
      <c r="CF122" s="846">
        <v>198.6</v>
      </c>
      <c r="CG122" s="847"/>
      <c r="CH122" s="847"/>
      <c r="CI122" s="847"/>
      <c r="CJ122" s="847"/>
      <c r="CK122" s="869"/>
      <c r="CL122" s="855"/>
      <c r="CM122" s="855"/>
      <c r="CN122" s="855"/>
      <c r="CO122" s="856"/>
      <c r="CP122" s="835" t="s">
        <v>413</v>
      </c>
      <c r="CQ122" s="836"/>
      <c r="CR122" s="836"/>
      <c r="CS122" s="836"/>
      <c r="CT122" s="836"/>
      <c r="CU122" s="836"/>
      <c r="CV122" s="836"/>
      <c r="CW122" s="836"/>
      <c r="CX122" s="836"/>
      <c r="CY122" s="836"/>
      <c r="CZ122" s="836"/>
      <c r="DA122" s="836"/>
      <c r="DB122" s="836"/>
      <c r="DC122" s="836"/>
      <c r="DD122" s="836"/>
      <c r="DE122" s="836"/>
      <c r="DF122" s="837"/>
      <c r="DG122" s="816">
        <v>2619</v>
      </c>
      <c r="DH122" s="817"/>
      <c r="DI122" s="817"/>
      <c r="DJ122" s="817"/>
      <c r="DK122" s="817"/>
      <c r="DL122" s="817">
        <v>2147</v>
      </c>
      <c r="DM122" s="817"/>
      <c r="DN122" s="817"/>
      <c r="DO122" s="817"/>
      <c r="DP122" s="817"/>
      <c r="DQ122" s="817">
        <v>1629</v>
      </c>
      <c r="DR122" s="817"/>
      <c r="DS122" s="817"/>
      <c r="DT122" s="817"/>
      <c r="DU122" s="817"/>
      <c r="DV122" s="794">
        <v>0.1</v>
      </c>
      <c r="DW122" s="794"/>
      <c r="DX122" s="794"/>
      <c r="DY122" s="794"/>
      <c r="DZ122" s="795"/>
    </row>
    <row r="123" spans="1:130" s="230" customFormat="1" ht="26.25" customHeight="1" x14ac:dyDescent="0.25">
      <c r="A123" s="820"/>
      <c r="B123" s="821"/>
      <c r="C123" s="815" t="s">
        <v>463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178</v>
      </c>
      <c r="AB123" s="780"/>
      <c r="AC123" s="780"/>
      <c r="AD123" s="780"/>
      <c r="AE123" s="781"/>
      <c r="AF123" s="782" t="s">
        <v>178</v>
      </c>
      <c r="AG123" s="780"/>
      <c r="AH123" s="780"/>
      <c r="AI123" s="780"/>
      <c r="AJ123" s="781"/>
      <c r="AK123" s="782" t="s">
        <v>418</v>
      </c>
      <c r="AL123" s="780"/>
      <c r="AM123" s="780"/>
      <c r="AN123" s="780"/>
      <c r="AO123" s="781"/>
      <c r="AP123" s="824" t="s">
        <v>178</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478</v>
      </c>
      <c r="BP123" s="878"/>
      <c r="BQ123" s="832">
        <v>7993680</v>
      </c>
      <c r="BR123" s="833"/>
      <c r="BS123" s="833"/>
      <c r="BT123" s="833"/>
      <c r="BU123" s="833"/>
      <c r="BV123" s="833">
        <v>7874618</v>
      </c>
      <c r="BW123" s="833"/>
      <c r="BX123" s="833"/>
      <c r="BY123" s="833"/>
      <c r="BZ123" s="833"/>
      <c r="CA123" s="833">
        <v>7828989</v>
      </c>
      <c r="CB123" s="833"/>
      <c r="CC123" s="833"/>
      <c r="CD123" s="833"/>
      <c r="CE123" s="833"/>
      <c r="CF123" s="748"/>
      <c r="CG123" s="749"/>
      <c r="CH123" s="749"/>
      <c r="CI123" s="749"/>
      <c r="CJ123" s="834"/>
      <c r="CK123" s="869"/>
      <c r="CL123" s="855"/>
      <c r="CM123" s="855"/>
      <c r="CN123" s="855"/>
      <c r="CO123" s="856"/>
      <c r="CP123" s="835" t="s">
        <v>408</v>
      </c>
      <c r="CQ123" s="836"/>
      <c r="CR123" s="836"/>
      <c r="CS123" s="836"/>
      <c r="CT123" s="836"/>
      <c r="CU123" s="836"/>
      <c r="CV123" s="836"/>
      <c r="CW123" s="836"/>
      <c r="CX123" s="836"/>
      <c r="CY123" s="836"/>
      <c r="CZ123" s="836"/>
      <c r="DA123" s="836"/>
      <c r="DB123" s="836"/>
      <c r="DC123" s="836"/>
      <c r="DD123" s="836"/>
      <c r="DE123" s="836"/>
      <c r="DF123" s="837"/>
      <c r="DG123" s="779" t="s">
        <v>418</v>
      </c>
      <c r="DH123" s="780"/>
      <c r="DI123" s="780"/>
      <c r="DJ123" s="780"/>
      <c r="DK123" s="781"/>
      <c r="DL123" s="782" t="s">
        <v>178</v>
      </c>
      <c r="DM123" s="780"/>
      <c r="DN123" s="780"/>
      <c r="DO123" s="780"/>
      <c r="DP123" s="781"/>
      <c r="DQ123" s="782" t="s">
        <v>418</v>
      </c>
      <c r="DR123" s="780"/>
      <c r="DS123" s="780"/>
      <c r="DT123" s="780"/>
      <c r="DU123" s="781"/>
      <c r="DV123" s="824" t="s">
        <v>418</v>
      </c>
      <c r="DW123" s="825"/>
      <c r="DX123" s="825"/>
      <c r="DY123" s="825"/>
      <c r="DZ123" s="826"/>
    </row>
    <row r="124" spans="1:130" s="230" customFormat="1" ht="26.25" customHeight="1" thickBot="1" x14ac:dyDescent="0.3">
      <c r="A124" s="820"/>
      <c r="B124" s="821"/>
      <c r="C124" s="815" t="s">
        <v>466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178</v>
      </c>
      <c r="AB124" s="780"/>
      <c r="AC124" s="780"/>
      <c r="AD124" s="780"/>
      <c r="AE124" s="781"/>
      <c r="AF124" s="782" t="s">
        <v>178</v>
      </c>
      <c r="AG124" s="780"/>
      <c r="AH124" s="780"/>
      <c r="AI124" s="780"/>
      <c r="AJ124" s="781"/>
      <c r="AK124" s="782" t="s">
        <v>178</v>
      </c>
      <c r="AL124" s="780"/>
      <c r="AM124" s="780"/>
      <c r="AN124" s="780"/>
      <c r="AO124" s="781"/>
      <c r="AP124" s="824" t="s">
        <v>178</v>
      </c>
      <c r="AQ124" s="825"/>
      <c r="AR124" s="825"/>
      <c r="AS124" s="825"/>
      <c r="AT124" s="826"/>
      <c r="AU124" s="827" t="s">
        <v>479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33.5</v>
      </c>
      <c r="BR124" s="831"/>
      <c r="BS124" s="831"/>
      <c r="BT124" s="831"/>
      <c r="BU124" s="831"/>
      <c r="BV124" s="831">
        <v>23.5</v>
      </c>
      <c r="BW124" s="831"/>
      <c r="BX124" s="831"/>
      <c r="BY124" s="831"/>
      <c r="BZ124" s="831"/>
      <c r="CA124" s="831">
        <v>24.2</v>
      </c>
      <c r="CB124" s="831"/>
      <c r="CC124" s="831"/>
      <c r="CD124" s="831"/>
      <c r="CE124" s="831"/>
      <c r="CF124" s="726"/>
      <c r="CG124" s="727"/>
      <c r="CH124" s="727"/>
      <c r="CI124" s="727"/>
      <c r="CJ124" s="862"/>
      <c r="CK124" s="870"/>
      <c r="CL124" s="870"/>
      <c r="CM124" s="870"/>
      <c r="CN124" s="870"/>
      <c r="CO124" s="871"/>
      <c r="CP124" s="835" t="s">
        <v>480</v>
      </c>
      <c r="CQ124" s="836"/>
      <c r="CR124" s="836"/>
      <c r="CS124" s="836"/>
      <c r="CT124" s="836"/>
      <c r="CU124" s="836"/>
      <c r="CV124" s="836"/>
      <c r="CW124" s="836"/>
      <c r="CX124" s="836"/>
      <c r="CY124" s="836"/>
      <c r="CZ124" s="836"/>
      <c r="DA124" s="836"/>
      <c r="DB124" s="836"/>
      <c r="DC124" s="836"/>
      <c r="DD124" s="836"/>
      <c r="DE124" s="836"/>
      <c r="DF124" s="837"/>
      <c r="DG124" s="763">
        <v>983</v>
      </c>
      <c r="DH124" s="764"/>
      <c r="DI124" s="764"/>
      <c r="DJ124" s="764"/>
      <c r="DK124" s="765"/>
      <c r="DL124" s="766">
        <v>672</v>
      </c>
      <c r="DM124" s="764"/>
      <c r="DN124" s="764"/>
      <c r="DO124" s="764"/>
      <c r="DP124" s="765"/>
      <c r="DQ124" s="766" t="s">
        <v>178</v>
      </c>
      <c r="DR124" s="764"/>
      <c r="DS124" s="764"/>
      <c r="DT124" s="764"/>
      <c r="DU124" s="765"/>
      <c r="DV124" s="848" t="s">
        <v>178</v>
      </c>
      <c r="DW124" s="849"/>
      <c r="DX124" s="849"/>
      <c r="DY124" s="849"/>
      <c r="DZ124" s="850"/>
    </row>
    <row r="125" spans="1:130" s="230" customFormat="1" ht="26.25" customHeight="1" x14ac:dyDescent="0.25">
      <c r="A125" s="820"/>
      <c r="B125" s="821"/>
      <c r="C125" s="815" t="s">
        <v>468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178</v>
      </c>
      <c r="AB125" s="780"/>
      <c r="AC125" s="780"/>
      <c r="AD125" s="780"/>
      <c r="AE125" s="781"/>
      <c r="AF125" s="782" t="s">
        <v>418</v>
      </c>
      <c r="AG125" s="780"/>
      <c r="AH125" s="780"/>
      <c r="AI125" s="780"/>
      <c r="AJ125" s="781"/>
      <c r="AK125" s="782" t="s">
        <v>418</v>
      </c>
      <c r="AL125" s="780"/>
      <c r="AM125" s="780"/>
      <c r="AN125" s="780"/>
      <c r="AO125" s="781"/>
      <c r="AP125" s="824" t="s">
        <v>418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481</v>
      </c>
      <c r="CL125" s="852"/>
      <c r="CM125" s="852"/>
      <c r="CN125" s="852"/>
      <c r="CO125" s="853"/>
      <c r="CP125" s="860" t="s">
        <v>482</v>
      </c>
      <c r="CQ125" s="808"/>
      <c r="CR125" s="808"/>
      <c r="CS125" s="808"/>
      <c r="CT125" s="808"/>
      <c r="CU125" s="808"/>
      <c r="CV125" s="808"/>
      <c r="CW125" s="808"/>
      <c r="CX125" s="808"/>
      <c r="CY125" s="808"/>
      <c r="CZ125" s="808"/>
      <c r="DA125" s="808"/>
      <c r="DB125" s="808"/>
      <c r="DC125" s="808"/>
      <c r="DD125" s="808"/>
      <c r="DE125" s="808"/>
      <c r="DF125" s="809"/>
      <c r="DG125" s="861" t="s">
        <v>418</v>
      </c>
      <c r="DH125" s="842"/>
      <c r="DI125" s="842"/>
      <c r="DJ125" s="842"/>
      <c r="DK125" s="842"/>
      <c r="DL125" s="842" t="s">
        <v>178</v>
      </c>
      <c r="DM125" s="842"/>
      <c r="DN125" s="842"/>
      <c r="DO125" s="842"/>
      <c r="DP125" s="842"/>
      <c r="DQ125" s="842" t="s">
        <v>418</v>
      </c>
      <c r="DR125" s="842"/>
      <c r="DS125" s="842"/>
      <c r="DT125" s="842"/>
      <c r="DU125" s="842"/>
      <c r="DV125" s="843" t="s">
        <v>418</v>
      </c>
      <c r="DW125" s="843"/>
      <c r="DX125" s="843"/>
      <c r="DY125" s="843"/>
      <c r="DZ125" s="844"/>
    </row>
    <row r="126" spans="1:130" s="230" customFormat="1" ht="26.25" customHeight="1" thickBot="1" x14ac:dyDescent="0.3">
      <c r="A126" s="820"/>
      <c r="B126" s="821"/>
      <c r="C126" s="815" t="s">
        <v>470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418</v>
      </c>
      <c r="AB126" s="780"/>
      <c r="AC126" s="780"/>
      <c r="AD126" s="780"/>
      <c r="AE126" s="781"/>
      <c r="AF126" s="782" t="s">
        <v>418</v>
      </c>
      <c r="AG126" s="780"/>
      <c r="AH126" s="780"/>
      <c r="AI126" s="780"/>
      <c r="AJ126" s="781"/>
      <c r="AK126" s="782" t="s">
        <v>418</v>
      </c>
      <c r="AL126" s="780"/>
      <c r="AM126" s="780"/>
      <c r="AN126" s="780"/>
      <c r="AO126" s="781"/>
      <c r="AP126" s="824" t="s">
        <v>418</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483</v>
      </c>
      <c r="CQ126" s="752"/>
      <c r="CR126" s="752"/>
      <c r="CS126" s="752"/>
      <c r="CT126" s="752"/>
      <c r="CU126" s="752"/>
      <c r="CV126" s="752"/>
      <c r="CW126" s="752"/>
      <c r="CX126" s="752"/>
      <c r="CY126" s="752"/>
      <c r="CZ126" s="752"/>
      <c r="DA126" s="752"/>
      <c r="DB126" s="752"/>
      <c r="DC126" s="752"/>
      <c r="DD126" s="752"/>
      <c r="DE126" s="752"/>
      <c r="DF126" s="753"/>
      <c r="DG126" s="816" t="s">
        <v>178</v>
      </c>
      <c r="DH126" s="817"/>
      <c r="DI126" s="817"/>
      <c r="DJ126" s="817"/>
      <c r="DK126" s="817"/>
      <c r="DL126" s="817" t="s">
        <v>178</v>
      </c>
      <c r="DM126" s="817"/>
      <c r="DN126" s="817"/>
      <c r="DO126" s="817"/>
      <c r="DP126" s="817"/>
      <c r="DQ126" s="817" t="s">
        <v>418</v>
      </c>
      <c r="DR126" s="817"/>
      <c r="DS126" s="817"/>
      <c r="DT126" s="817"/>
      <c r="DU126" s="817"/>
      <c r="DV126" s="794" t="s">
        <v>418</v>
      </c>
      <c r="DW126" s="794"/>
      <c r="DX126" s="794"/>
      <c r="DY126" s="794"/>
      <c r="DZ126" s="795"/>
    </row>
    <row r="127" spans="1:130" s="230" customFormat="1" ht="26.25" customHeight="1" x14ac:dyDescent="0.25">
      <c r="A127" s="822"/>
      <c r="B127" s="823"/>
      <c r="C127" s="838" t="s">
        <v>484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42</v>
      </c>
      <c r="AB127" s="780"/>
      <c r="AC127" s="780"/>
      <c r="AD127" s="780"/>
      <c r="AE127" s="781"/>
      <c r="AF127" s="782">
        <v>79</v>
      </c>
      <c r="AG127" s="780"/>
      <c r="AH127" s="780"/>
      <c r="AI127" s="780"/>
      <c r="AJ127" s="781"/>
      <c r="AK127" s="782">
        <v>87</v>
      </c>
      <c r="AL127" s="780"/>
      <c r="AM127" s="780"/>
      <c r="AN127" s="780"/>
      <c r="AO127" s="781"/>
      <c r="AP127" s="824">
        <v>0</v>
      </c>
      <c r="AQ127" s="825"/>
      <c r="AR127" s="825"/>
      <c r="AS127" s="825"/>
      <c r="AT127" s="826"/>
      <c r="AU127" s="232"/>
      <c r="AV127" s="232"/>
      <c r="AW127" s="232"/>
      <c r="AX127" s="841" t="s">
        <v>485</v>
      </c>
      <c r="AY127" s="812"/>
      <c r="AZ127" s="812"/>
      <c r="BA127" s="812"/>
      <c r="BB127" s="812"/>
      <c r="BC127" s="812"/>
      <c r="BD127" s="812"/>
      <c r="BE127" s="813"/>
      <c r="BF127" s="811" t="s">
        <v>486</v>
      </c>
      <c r="BG127" s="812"/>
      <c r="BH127" s="812"/>
      <c r="BI127" s="812"/>
      <c r="BJ127" s="812"/>
      <c r="BK127" s="812"/>
      <c r="BL127" s="813"/>
      <c r="BM127" s="811" t="s">
        <v>487</v>
      </c>
      <c r="BN127" s="812"/>
      <c r="BO127" s="812"/>
      <c r="BP127" s="812"/>
      <c r="BQ127" s="812"/>
      <c r="BR127" s="812"/>
      <c r="BS127" s="813"/>
      <c r="BT127" s="811" t="s">
        <v>488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489</v>
      </c>
      <c r="CQ127" s="752"/>
      <c r="CR127" s="752"/>
      <c r="CS127" s="752"/>
      <c r="CT127" s="752"/>
      <c r="CU127" s="752"/>
      <c r="CV127" s="752"/>
      <c r="CW127" s="752"/>
      <c r="CX127" s="752"/>
      <c r="CY127" s="752"/>
      <c r="CZ127" s="752"/>
      <c r="DA127" s="752"/>
      <c r="DB127" s="752"/>
      <c r="DC127" s="752"/>
      <c r="DD127" s="752"/>
      <c r="DE127" s="752"/>
      <c r="DF127" s="753"/>
      <c r="DG127" s="816" t="s">
        <v>418</v>
      </c>
      <c r="DH127" s="817"/>
      <c r="DI127" s="817"/>
      <c r="DJ127" s="817"/>
      <c r="DK127" s="817"/>
      <c r="DL127" s="817" t="s">
        <v>418</v>
      </c>
      <c r="DM127" s="817"/>
      <c r="DN127" s="817"/>
      <c r="DO127" s="817"/>
      <c r="DP127" s="817"/>
      <c r="DQ127" s="817" t="s">
        <v>178</v>
      </c>
      <c r="DR127" s="817"/>
      <c r="DS127" s="817"/>
      <c r="DT127" s="817"/>
      <c r="DU127" s="817"/>
      <c r="DV127" s="794" t="s">
        <v>178</v>
      </c>
      <c r="DW127" s="794"/>
      <c r="DX127" s="794"/>
      <c r="DY127" s="794"/>
      <c r="DZ127" s="795"/>
    </row>
    <row r="128" spans="1:130" s="230" customFormat="1" ht="26.25" customHeight="1" thickBot="1" x14ac:dyDescent="0.3">
      <c r="A128" s="796" t="s">
        <v>490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491</v>
      </c>
      <c r="X128" s="798"/>
      <c r="Y128" s="798"/>
      <c r="Z128" s="799"/>
      <c r="AA128" s="800">
        <v>38221</v>
      </c>
      <c r="AB128" s="801"/>
      <c r="AC128" s="801"/>
      <c r="AD128" s="801"/>
      <c r="AE128" s="802"/>
      <c r="AF128" s="803">
        <v>25539</v>
      </c>
      <c r="AG128" s="801"/>
      <c r="AH128" s="801"/>
      <c r="AI128" s="801"/>
      <c r="AJ128" s="802"/>
      <c r="AK128" s="803">
        <v>25315</v>
      </c>
      <c r="AL128" s="801"/>
      <c r="AM128" s="801"/>
      <c r="AN128" s="801"/>
      <c r="AO128" s="802"/>
      <c r="AP128" s="804"/>
      <c r="AQ128" s="805"/>
      <c r="AR128" s="805"/>
      <c r="AS128" s="805"/>
      <c r="AT128" s="806"/>
      <c r="AU128" s="232"/>
      <c r="AV128" s="232"/>
      <c r="AW128" s="232"/>
      <c r="AX128" s="807" t="s">
        <v>492</v>
      </c>
      <c r="AY128" s="808"/>
      <c r="AZ128" s="808"/>
      <c r="BA128" s="808"/>
      <c r="BB128" s="808"/>
      <c r="BC128" s="808"/>
      <c r="BD128" s="808"/>
      <c r="BE128" s="809"/>
      <c r="BF128" s="786" t="s">
        <v>178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493</v>
      </c>
      <c r="CQ128" s="730"/>
      <c r="CR128" s="730"/>
      <c r="CS128" s="730"/>
      <c r="CT128" s="730"/>
      <c r="CU128" s="730"/>
      <c r="CV128" s="730"/>
      <c r="CW128" s="730"/>
      <c r="CX128" s="730"/>
      <c r="CY128" s="730"/>
      <c r="CZ128" s="730"/>
      <c r="DA128" s="730"/>
      <c r="DB128" s="730"/>
      <c r="DC128" s="730"/>
      <c r="DD128" s="730"/>
      <c r="DE128" s="730"/>
      <c r="DF128" s="731"/>
      <c r="DG128" s="790" t="s">
        <v>418</v>
      </c>
      <c r="DH128" s="791"/>
      <c r="DI128" s="791"/>
      <c r="DJ128" s="791"/>
      <c r="DK128" s="791"/>
      <c r="DL128" s="791" t="s">
        <v>418</v>
      </c>
      <c r="DM128" s="791"/>
      <c r="DN128" s="791"/>
      <c r="DO128" s="791"/>
      <c r="DP128" s="791"/>
      <c r="DQ128" s="791" t="s">
        <v>418</v>
      </c>
      <c r="DR128" s="791"/>
      <c r="DS128" s="791"/>
      <c r="DT128" s="791"/>
      <c r="DU128" s="791"/>
      <c r="DV128" s="792" t="s">
        <v>418</v>
      </c>
      <c r="DW128" s="792"/>
      <c r="DX128" s="792"/>
      <c r="DY128" s="792"/>
      <c r="DZ128" s="793"/>
    </row>
    <row r="129" spans="1:131" s="230" customFormat="1" ht="26.25" customHeight="1" x14ac:dyDescent="0.2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494</v>
      </c>
      <c r="X129" s="777"/>
      <c r="Y129" s="777"/>
      <c r="Z129" s="778"/>
      <c r="AA129" s="779">
        <v>3263008</v>
      </c>
      <c r="AB129" s="780"/>
      <c r="AC129" s="780"/>
      <c r="AD129" s="780"/>
      <c r="AE129" s="781"/>
      <c r="AF129" s="782">
        <v>3641113</v>
      </c>
      <c r="AG129" s="780"/>
      <c r="AH129" s="780"/>
      <c r="AI129" s="780"/>
      <c r="AJ129" s="781"/>
      <c r="AK129" s="782">
        <v>3453276</v>
      </c>
      <c r="AL129" s="780"/>
      <c r="AM129" s="780"/>
      <c r="AN129" s="780"/>
      <c r="AO129" s="781"/>
      <c r="AP129" s="783"/>
      <c r="AQ129" s="784"/>
      <c r="AR129" s="784"/>
      <c r="AS129" s="784"/>
      <c r="AT129" s="785"/>
      <c r="AU129" s="233"/>
      <c r="AV129" s="233"/>
      <c r="AW129" s="233"/>
      <c r="AX129" s="751" t="s">
        <v>495</v>
      </c>
      <c r="AY129" s="752"/>
      <c r="AZ129" s="752"/>
      <c r="BA129" s="752"/>
      <c r="BB129" s="752"/>
      <c r="BC129" s="752"/>
      <c r="BD129" s="752"/>
      <c r="BE129" s="753"/>
      <c r="BF129" s="770" t="s">
        <v>178</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774" t="s">
        <v>496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497</v>
      </c>
      <c r="X130" s="777"/>
      <c r="Y130" s="777"/>
      <c r="Z130" s="778"/>
      <c r="AA130" s="779">
        <v>605137</v>
      </c>
      <c r="AB130" s="780"/>
      <c r="AC130" s="780"/>
      <c r="AD130" s="780"/>
      <c r="AE130" s="781"/>
      <c r="AF130" s="782">
        <v>639779</v>
      </c>
      <c r="AG130" s="780"/>
      <c r="AH130" s="780"/>
      <c r="AI130" s="780"/>
      <c r="AJ130" s="781"/>
      <c r="AK130" s="782">
        <v>599481</v>
      </c>
      <c r="AL130" s="780"/>
      <c r="AM130" s="780"/>
      <c r="AN130" s="780"/>
      <c r="AO130" s="781"/>
      <c r="AP130" s="783"/>
      <c r="AQ130" s="784"/>
      <c r="AR130" s="784"/>
      <c r="AS130" s="784"/>
      <c r="AT130" s="785"/>
      <c r="AU130" s="233"/>
      <c r="AV130" s="233"/>
      <c r="AW130" s="233"/>
      <c r="AX130" s="751" t="s">
        <v>498</v>
      </c>
      <c r="AY130" s="752"/>
      <c r="AZ130" s="752"/>
      <c r="BA130" s="752"/>
      <c r="BB130" s="752"/>
      <c r="BC130" s="752"/>
      <c r="BD130" s="752"/>
      <c r="BE130" s="753"/>
      <c r="BF130" s="754">
        <v>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499</v>
      </c>
      <c r="X131" s="761"/>
      <c r="Y131" s="761"/>
      <c r="Z131" s="762"/>
      <c r="AA131" s="763">
        <v>2657871</v>
      </c>
      <c r="AB131" s="764"/>
      <c r="AC131" s="764"/>
      <c r="AD131" s="764"/>
      <c r="AE131" s="765"/>
      <c r="AF131" s="766">
        <v>3001334</v>
      </c>
      <c r="AG131" s="764"/>
      <c r="AH131" s="764"/>
      <c r="AI131" s="764"/>
      <c r="AJ131" s="765"/>
      <c r="AK131" s="766">
        <v>2853795</v>
      </c>
      <c r="AL131" s="764"/>
      <c r="AM131" s="764"/>
      <c r="AN131" s="764"/>
      <c r="AO131" s="765"/>
      <c r="AP131" s="767"/>
      <c r="AQ131" s="768"/>
      <c r="AR131" s="768"/>
      <c r="AS131" s="768"/>
      <c r="AT131" s="769"/>
      <c r="AU131" s="233"/>
      <c r="AV131" s="233"/>
      <c r="AW131" s="233"/>
      <c r="AX131" s="729" t="s">
        <v>500</v>
      </c>
      <c r="AY131" s="730"/>
      <c r="AZ131" s="730"/>
      <c r="BA131" s="730"/>
      <c r="BB131" s="730"/>
      <c r="BC131" s="730"/>
      <c r="BD131" s="730"/>
      <c r="BE131" s="731"/>
      <c r="BF131" s="732">
        <v>24.2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738" t="s">
        <v>501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502</v>
      </c>
      <c r="W132" s="742"/>
      <c r="X132" s="742"/>
      <c r="Y132" s="742"/>
      <c r="Z132" s="743"/>
      <c r="AA132" s="744">
        <v>11.351152859999999</v>
      </c>
      <c r="AB132" s="745"/>
      <c r="AC132" s="745"/>
      <c r="AD132" s="745"/>
      <c r="AE132" s="746"/>
      <c r="AF132" s="747">
        <v>11.517112060000001</v>
      </c>
      <c r="AG132" s="745"/>
      <c r="AH132" s="745"/>
      <c r="AI132" s="745"/>
      <c r="AJ132" s="746"/>
      <c r="AK132" s="747">
        <v>13.263566580000001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503</v>
      </c>
      <c r="W133" s="721"/>
      <c r="X133" s="721"/>
      <c r="Y133" s="721"/>
      <c r="Z133" s="722"/>
      <c r="AA133" s="723">
        <v>10.5</v>
      </c>
      <c r="AB133" s="724"/>
      <c r="AC133" s="724"/>
      <c r="AD133" s="724"/>
      <c r="AE133" s="725"/>
      <c r="AF133" s="723">
        <v>10.9</v>
      </c>
      <c r="AG133" s="724"/>
      <c r="AH133" s="724"/>
      <c r="AI133" s="724"/>
      <c r="AJ133" s="725"/>
      <c r="AK133" s="723">
        <v>12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P+ogUqWlIUh+7ppTwKjCOtUlAh07/yLwSM1+QgXbpAt4nhRiiKzsouIfAJS9tYU5xAnLHI2VE8BYRIZebXTNw==" saltValue="ydrjxBnoy/qVrT3AF9OX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8914C-C7BC-4C0C-82DE-717D0C253D1A}">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504</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DckUSbz57y32BGQgj2AEYn70YD5lsZRqCSwlvji1X7lLvZ1scGtEGzWYhFrbGwOms7kkaaVSvCNasw7l7ilPEQ==" saltValue="1oRJJ3WxQh5/wU4IRrmLG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E8+YdwCcfOxVdc+6M3eqcmrO6j8f8tWYj/oaWXY/hjGRysfHsstOknea8HubI5+ppYl+KVMHcT4HxYYSnmBSkA==" saltValue="9qSbRAe1ZYmaY55NaYtQ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507</v>
      </c>
      <c r="AP7" s="272"/>
      <c r="AQ7" s="273" t="s">
        <v>508</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509</v>
      </c>
      <c r="AQ8" s="279" t="s">
        <v>510</v>
      </c>
      <c r="AR8" s="280" t="s">
        <v>511</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512</v>
      </c>
      <c r="AL9" s="1131"/>
      <c r="AM9" s="1131"/>
      <c r="AN9" s="1132"/>
      <c r="AO9" s="281">
        <v>902837</v>
      </c>
      <c r="AP9" s="281">
        <v>180712</v>
      </c>
      <c r="AQ9" s="282">
        <v>138583</v>
      </c>
      <c r="AR9" s="283">
        <v>30.4</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513</v>
      </c>
      <c r="AL10" s="1131"/>
      <c r="AM10" s="1131"/>
      <c r="AN10" s="1132"/>
      <c r="AO10" s="284">
        <v>8817</v>
      </c>
      <c r="AP10" s="284">
        <v>1765</v>
      </c>
      <c r="AQ10" s="285">
        <v>15847</v>
      </c>
      <c r="AR10" s="286">
        <v>-88.9</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514</v>
      </c>
      <c r="AL11" s="1131"/>
      <c r="AM11" s="1131"/>
      <c r="AN11" s="1132"/>
      <c r="AO11" s="284" t="s">
        <v>515</v>
      </c>
      <c r="AP11" s="284" t="s">
        <v>515</v>
      </c>
      <c r="AQ11" s="285">
        <v>2224</v>
      </c>
      <c r="AR11" s="286" t="s">
        <v>515</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515</v>
      </c>
      <c r="AP12" s="284" t="s">
        <v>515</v>
      </c>
      <c r="AQ12" s="285" t="s">
        <v>515</v>
      </c>
      <c r="AR12" s="286" t="s">
        <v>515</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517</v>
      </c>
      <c r="AL13" s="1131"/>
      <c r="AM13" s="1131"/>
      <c r="AN13" s="1132"/>
      <c r="AO13" s="284">
        <v>12011</v>
      </c>
      <c r="AP13" s="284">
        <v>2404</v>
      </c>
      <c r="AQ13" s="285">
        <v>5571</v>
      </c>
      <c r="AR13" s="286">
        <v>-56.8</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518</v>
      </c>
      <c r="AL14" s="1131"/>
      <c r="AM14" s="1131"/>
      <c r="AN14" s="1132"/>
      <c r="AO14" s="284">
        <v>21016</v>
      </c>
      <c r="AP14" s="284">
        <v>4207</v>
      </c>
      <c r="AQ14" s="285">
        <v>2766</v>
      </c>
      <c r="AR14" s="286">
        <v>52.1</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519</v>
      </c>
      <c r="AL15" s="1134"/>
      <c r="AM15" s="1134"/>
      <c r="AN15" s="1135"/>
      <c r="AO15" s="284">
        <v>-68093</v>
      </c>
      <c r="AP15" s="284">
        <v>-13630</v>
      </c>
      <c r="AQ15" s="285">
        <v>-9361</v>
      </c>
      <c r="AR15" s="286">
        <v>45.6</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876588</v>
      </c>
      <c r="AP16" s="284">
        <v>175458</v>
      </c>
      <c r="AQ16" s="285">
        <v>155632</v>
      </c>
      <c r="AR16" s="286">
        <v>12.7</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524</v>
      </c>
      <c r="AL21" s="1137"/>
      <c r="AM21" s="1137"/>
      <c r="AN21" s="1138"/>
      <c r="AO21" s="297">
        <v>19.420000000000002</v>
      </c>
      <c r="AP21" s="298">
        <v>13.83</v>
      </c>
      <c r="AQ21" s="299">
        <v>5.59</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525</v>
      </c>
      <c r="AL22" s="1137"/>
      <c r="AM22" s="1137"/>
      <c r="AN22" s="1138"/>
      <c r="AO22" s="302">
        <v>93.5</v>
      </c>
      <c r="AP22" s="303">
        <v>96.2</v>
      </c>
      <c r="AQ22" s="304">
        <v>-2.7</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29" t="s">
        <v>526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2.75" x14ac:dyDescent="0.25">
      <c r="A27" s="309"/>
      <c r="AO27" s="262"/>
      <c r="AP27" s="262"/>
      <c r="AQ27" s="262"/>
      <c r="AR27" s="262"/>
      <c r="AS27" s="262"/>
      <c r="AT27" s="262"/>
    </row>
    <row r="28" spans="1:46" ht="16.149999999999999" x14ac:dyDescent="0.2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507</v>
      </c>
      <c r="AP30" s="272"/>
      <c r="AQ30" s="273" t="s">
        <v>508</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509</v>
      </c>
      <c r="AQ31" s="279" t="s">
        <v>510</v>
      </c>
      <c r="AR31" s="280" t="s">
        <v>511</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529</v>
      </c>
      <c r="AL32" s="1121"/>
      <c r="AM32" s="1121"/>
      <c r="AN32" s="1122"/>
      <c r="AO32" s="312">
        <v>606494</v>
      </c>
      <c r="AP32" s="312">
        <v>121396</v>
      </c>
      <c r="AQ32" s="313">
        <v>82029</v>
      </c>
      <c r="AR32" s="314">
        <v>48</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530</v>
      </c>
      <c r="AL33" s="1121"/>
      <c r="AM33" s="1121"/>
      <c r="AN33" s="1122"/>
      <c r="AO33" s="312" t="s">
        <v>515</v>
      </c>
      <c r="AP33" s="312" t="s">
        <v>515</v>
      </c>
      <c r="AQ33" s="313" t="s">
        <v>515</v>
      </c>
      <c r="AR33" s="314" t="s">
        <v>515</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531</v>
      </c>
      <c r="AL34" s="1121"/>
      <c r="AM34" s="1121"/>
      <c r="AN34" s="1122"/>
      <c r="AO34" s="312" t="s">
        <v>515</v>
      </c>
      <c r="AP34" s="312" t="s">
        <v>515</v>
      </c>
      <c r="AQ34" s="313" t="s">
        <v>515</v>
      </c>
      <c r="AR34" s="314" t="s">
        <v>515</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532</v>
      </c>
      <c r="AL35" s="1121"/>
      <c r="AM35" s="1121"/>
      <c r="AN35" s="1122"/>
      <c r="AO35" s="312">
        <v>350235</v>
      </c>
      <c r="AP35" s="312">
        <v>70103</v>
      </c>
      <c r="AQ35" s="313">
        <v>28200</v>
      </c>
      <c r="AR35" s="314">
        <v>148.6</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533</v>
      </c>
      <c r="AL36" s="1121"/>
      <c r="AM36" s="1121"/>
      <c r="AN36" s="1122"/>
      <c r="AO36" s="312">
        <v>46495</v>
      </c>
      <c r="AP36" s="312">
        <v>9306</v>
      </c>
      <c r="AQ36" s="313">
        <v>4770</v>
      </c>
      <c r="AR36" s="314">
        <v>95.1</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534</v>
      </c>
      <c r="AL37" s="1121"/>
      <c r="AM37" s="1121"/>
      <c r="AN37" s="1122"/>
      <c r="AO37" s="312">
        <v>87</v>
      </c>
      <c r="AP37" s="312">
        <v>17</v>
      </c>
      <c r="AQ37" s="313">
        <v>525</v>
      </c>
      <c r="AR37" s="314">
        <v>-96.8</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535</v>
      </c>
      <c r="AL38" s="1124"/>
      <c r="AM38" s="1124"/>
      <c r="AN38" s="1125"/>
      <c r="AO38" s="315" t="s">
        <v>515</v>
      </c>
      <c r="AP38" s="315" t="s">
        <v>515</v>
      </c>
      <c r="AQ38" s="316">
        <v>4</v>
      </c>
      <c r="AR38" s="304" t="s">
        <v>515</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536</v>
      </c>
      <c r="AL39" s="1124"/>
      <c r="AM39" s="1124"/>
      <c r="AN39" s="1125"/>
      <c r="AO39" s="312">
        <v>-25315</v>
      </c>
      <c r="AP39" s="312">
        <v>-5067</v>
      </c>
      <c r="AQ39" s="313">
        <v>-1861</v>
      </c>
      <c r="AR39" s="314">
        <v>172.3</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537</v>
      </c>
      <c r="AL40" s="1121"/>
      <c r="AM40" s="1121"/>
      <c r="AN40" s="1122"/>
      <c r="AO40" s="312">
        <v>-599481</v>
      </c>
      <c r="AP40" s="312">
        <v>-119992</v>
      </c>
      <c r="AQ40" s="313">
        <v>-76879</v>
      </c>
      <c r="AR40" s="314">
        <v>56.1</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378515</v>
      </c>
      <c r="AP41" s="312">
        <v>75764</v>
      </c>
      <c r="AQ41" s="313">
        <v>36788</v>
      </c>
      <c r="AR41" s="314">
        <v>105.9</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507</v>
      </c>
      <c r="AN49" s="1115" t="s">
        <v>541</v>
      </c>
      <c r="AO49" s="1116"/>
      <c r="AP49" s="1116"/>
      <c r="AQ49" s="1116"/>
      <c r="AR49" s="1117"/>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542</v>
      </c>
      <c r="AO50" s="329" t="s">
        <v>543</v>
      </c>
      <c r="AP50" s="330" t="s">
        <v>544</v>
      </c>
      <c r="AQ50" s="331" t="s">
        <v>545</v>
      </c>
      <c r="AR50" s="332" t="s">
        <v>546</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684849</v>
      </c>
      <c r="AN51" s="334">
        <v>121148</v>
      </c>
      <c r="AO51" s="335">
        <v>-4.8</v>
      </c>
      <c r="AP51" s="336">
        <v>114790</v>
      </c>
      <c r="AQ51" s="337">
        <v>-6.6</v>
      </c>
      <c r="AR51" s="338">
        <v>1.8</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358208</v>
      </c>
      <c r="AN52" s="342">
        <v>63366</v>
      </c>
      <c r="AO52" s="343">
        <v>-30.9</v>
      </c>
      <c r="AP52" s="344">
        <v>55601</v>
      </c>
      <c r="AQ52" s="345">
        <v>-15.5</v>
      </c>
      <c r="AR52" s="346">
        <v>-15.4</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591183</v>
      </c>
      <c r="AN53" s="334">
        <v>108058</v>
      </c>
      <c r="AO53" s="335">
        <v>-10.8</v>
      </c>
      <c r="AP53" s="336">
        <v>126262</v>
      </c>
      <c r="AQ53" s="337">
        <v>10</v>
      </c>
      <c r="AR53" s="338">
        <v>-20.8</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264985</v>
      </c>
      <c r="AN54" s="342">
        <v>48434</v>
      </c>
      <c r="AO54" s="343">
        <v>-23.6</v>
      </c>
      <c r="AP54" s="344">
        <v>56769</v>
      </c>
      <c r="AQ54" s="345">
        <v>2.1</v>
      </c>
      <c r="AR54" s="346">
        <v>-25.7</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551352</v>
      </c>
      <c r="AN55" s="334">
        <v>103599</v>
      </c>
      <c r="AO55" s="335">
        <v>-4.0999999999999996</v>
      </c>
      <c r="AP55" s="336">
        <v>126525</v>
      </c>
      <c r="AQ55" s="337">
        <v>0.2</v>
      </c>
      <c r="AR55" s="338">
        <v>-4.3</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236896</v>
      </c>
      <c r="AN56" s="342">
        <v>44513</v>
      </c>
      <c r="AO56" s="343">
        <v>-8.1</v>
      </c>
      <c r="AP56" s="344">
        <v>67052</v>
      </c>
      <c r="AQ56" s="345">
        <v>18.100000000000001</v>
      </c>
      <c r="AR56" s="346">
        <v>-26.2</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715526</v>
      </c>
      <c r="AN57" s="334">
        <v>138614</v>
      </c>
      <c r="AO57" s="335">
        <v>33.799999999999997</v>
      </c>
      <c r="AP57" s="336">
        <v>122054</v>
      </c>
      <c r="AQ57" s="337">
        <v>-3.5</v>
      </c>
      <c r="AR57" s="338">
        <v>37.299999999999997</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309131</v>
      </c>
      <c r="AN58" s="342">
        <v>59886</v>
      </c>
      <c r="AO58" s="343">
        <v>34.5</v>
      </c>
      <c r="AP58" s="344">
        <v>68298</v>
      </c>
      <c r="AQ58" s="345">
        <v>1.9</v>
      </c>
      <c r="AR58" s="346">
        <v>32.6</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487764</v>
      </c>
      <c r="AN59" s="334">
        <v>97631</v>
      </c>
      <c r="AO59" s="335">
        <v>-29.6</v>
      </c>
      <c r="AP59" s="336">
        <v>111644</v>
      </c>
      <c r="AQ59" s="337">
        <v>-8.5</v>
      </c>
      <c r="AR59" s="338">
        <v>-21.1</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275818</v>
      </c>
      <c r="AN60" s="342">
        <v>55208</v>
      </c>
      <c r="AO60" s="343">
        <v>-7.8</v>
      </c>
      <c r="AP60" s="344">
        <v>66606</v>
      </c>
      <c r="AQ60" s="345">
        <v>-2.5</v>
      </c>
      <c r="AR60" s="346">
        <v>-5.3</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606135</v>
      </c>
      <c r="AN61" s="349">
        <v>113810</v>
      </c>
      <c r="AO61" s="350">
        <v>-3.1</v>
      </c>
      <c r="AP61" s="351">
        <v>120255</v>
      </c>
      <c r="AQ61" s="352">
        <v>-1.7</v>
      </c>
      <c r="AR61" s="338">
        <v>-1.4</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289008</v>
      </c>
      <c r="AN62" s="342">
        <v>54281</v>
      </c>
      <c r="AO62" s="343">
        <v>-7.2</v>
      </c>
      <c r="AP62" s="344">
        <v>62865</v>
      </c>
      <c r="AQ62" s="345">
        <v>0.8</v>
      </c>
      <c r="AR62" s="346">
        <v>-8</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P0siXLwKilPYO8bCq+JmPZdK9w0YRTr+I6+D9g8uqLykWfz3gDZL20BxGNnCra1jeQt8lm+dox5Ua+UC2RCJXA==" saltValue="JyJIX4AwN1xsSYO2KyOX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555</v>
      </c>
    </row>
    <row r="120" spans="125:125" ht="13.5" hidden="1" customHeight="1" x14ac:dyDescent="0.25"/>
    <row r="121" spans="125:125" ht="13.5" hidden="1" customHeight="1" x14ac:dyDescent="0.25">
      <c r="DU121" s="259"/>
    </row>
  </sheetData>
  <sheetProtection algorithmName="SHA-512" hashValue="RMLZXmSKK1Zm57ahwPoR8vvZfh/nKxMkbhVSfPlrby/u1Nd86wBu0Z4OgRTAa2ppvBbero0aqFex0xzM7HuT5w==" saltValue="jxTD097uH2wl0Q6wIC5o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556</v>
      </c>
    </row>
  </sheetData>
  <sheetProtection algorithmName="SHA-512" hashValue="q7Dp7HL2oWzKiPkMDq+Ia4pb/7ygNeX2khhAWlaLFWskuJaZesn2pyielKCD2GWFJI6ilFQ/bZ1W1bYtNGQhKQ==" saltValue="2Ls88yOOKT8rFHZBFUkT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557</v>
      </c>
      <c r="G46" s="8" t="s">
        <v>558</v>
      </c>
      <c r="H46" s="8" t="s">
        <v>559</v>
      </c>
      <c r="I46" s="8" t="s">
        <v>560</v>
      </c>
      <c r="J46" s="9" t="s">
        <v>561</v>
      </c>
    </row>
    <row r="47" spans="2:10" ht="57.75" customHeight="1" x14ac:dyDescent="0.25">
      <c r="B47" s="10"/>
      <c r="C47" s="1139" t="s">
        <v>3</v>
      </c>
      <c r="D47" s="1139"/>
      <c r="E47" s="1140"/>
      <c r="F47" s="11">
        <v>21.57</v>
      </c>
      <c r="G47" s="12">
        <v>21.25</v>
      </c>
      <c r="H47" s="12">
        <v>20.53</v>
      </c>
      <c r="I47" s="12">
        <v>18.399999999999999</v>
      </c>
      <c r="J47" s="13">
        <v>19.399999999999999</v>
      </c>
    </row>
    <row r="48" spans="2:10" ht="57.75" customHeight="1" x14ac:dyDescent="0.25">
      <c r="B48" s="14"/>
      <c r="C48" s="1141" t="s">
        <v>4</v>
      </c>
      <c r="D48" s="1141"/>
      <c r="E48" s="1142"/>
      <c r="F48" s="15">
        <v>4.5199999999999996</v>
      </c>
      <c r="G48" s="16">
        <v>4.42</v>
      </c>
      <c r="H48" s="16">
        <v>5.15</v>
      </c>
      <c r="I48" s="16">
        <v>5.49</v>
      </c>
      <c r="J48" s="17">
        <v>5.57</v>
      </c>
    </row>
    <row r="49" spans="2:10" ht="57.75" customHeight="1" thickBot="1" x14ac:dyDescent="0.3">
      <c r="B49" s="18"/>
      <c r="C49" s="1143" t="s">
        <v>5</v>
      </c>
      <c r="D49" s="1143"/>
      <c r="E49" s="1144"/>
      <c r="F49" s="19" t="s">
        <v>562</v>
      </c>
      <c r="G49" s="20" t="s">
        <v>563</v>
      </c>
      <c r="H49" s="20">
        <v>0.89</v>
      </c>
      <c r="I49" s="20">
        <v>0.88</v>
      </c>
      <c r="J49" s="21" t="s">
        <v>564</v>
      </c>
    </row>
    <row r="50" spans="2:10" ht="12.75" x14ac:dyDescent="0.25"/>
  </sheetData>
  <sheetProtection algorithmName="SHA-512" hashValue="5h8OPLLDbFgBP8N91aDGJKjm8pj+gonuQhpkGYKHjFRKohkNjcQwFxjQG47zd2gaQAXMGPFzjn36gWVrvev/cw==" saltValue="+4vI4vO/qgbs2pmc+tdx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2024-03-18T00:23:07Z</cp:lastPrinted>
  <dcterms:created xsi:type="dcterms:W3CDTF">2024-02-05T01:08:31Z</dcterms:created>
  <dcterms:modified xsi:type="dcterms:W3CDTF">2024-09-30T04:15:29Z</dcterms:modified>
  <cp:category/>
</cp:coreProperties>
</file>