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060雇用能力開発課\令和07年度\企画技能係\E訓練\b訓練事業等\12_長期高度人材育成コース\02_委託先選定プロポーザル\04_ホームページ公開データ\02_公開\"/>
    </mc:Choice>
  </mc:AlternateContent>
  <xr:revisionPtr revIDLastSave="0" documentId="13_ncr:1_{2BE7DDE5-7B6F-4E16-BE86-C8F9AB3F9BB4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提案書表紙" sheetId="4" r:id="rId1"/>
    <sheet name="２_就職支援等" sheetId="1" r:id="rId2"/>
    <sheet name="3-1_教科等" sheetId="5" r:id="rId3"/>
    <sheet name="3-2_教科等" sheetId="7" r:id="rId4"/>
    <sheet name="4-1_教科等" sheetId="14" r:id="rId5"/>
    <sheet name="4-2_教科等" sheetId="15" r:id="rId6"/>
    <sheet name="5_実習" sheetId="10" r:id="rId7"/>
    <sheet name="6_その他" sheetId="17" r:id="rId8"/>
    <sheet name="7_年間費用" sheetId="20" r:id="rId9"/>
    <sheet name="7_年間費用（記載例）" sheetId="13" r:id="rId10"/>
    <sheet name="8_行事予定表(令和8年度)" sheetId="18" r:id="rId11"/>
    <sheet name="8_行事予定表(令和9年度)" sheetId="21" r:id="rId12"/>
  </sheets>
  <definedNames>
    <definedName name="_xlnm._FilterDatabase" localSheetId="10" hidden="1">'8_行事予定表(令和8年度)'!$A$4:$AN$32</definedName>
    <definedName name="_xlnm._FilterDatabase" localSheetId="11" hidden="1">'8_行事予定表(令和9年度)'!$A$4:$AN$32</definedName>
    <definedName name="HTML_CodePage" hidden="1">932</definedName>
    <definedName name="HTML_Control" hidden="1">{"'求人一覧'!$B$4:$Z$84"}</definedName>
    <definedName name="HTML_Description" hidden="1">""</definedName>
    <definedName name="HTML_Email" hidden="1">""</definedName>
    <definedName name="HTML_Header" hidden="1">"平成１０年度　求人一覧表"</definedName>
    <definedName name="HTML_LastUpdate" hidden="1">"98/05/28"</definedName>
    <definedName name="HTML_LineAfter" hidden="1">FALSE</definedName>
    <definedName name="HTML_LineBefore" hidden="1">FALSE</definedName>
    <definedName name="HTML_Name" hidden="1">"大矢 厚"</definedName>
    <definedName name="HTML_OBDlg2" hidden="1">TRUE</definedName>
    <definedName name="HTML_OBDlg4" hidden="1">TRUE</definedName>
    <definedName name="HTML_OS" hidden="1">0</definedName>
    <definedName name="HTML_PathFile" hidden="1">"C:\Temp\MyHTML.htm"</definedName>
    <definedName name="HTML_Title" hidden="1">"求人受理一覧表"</definedName>
    <definedName name="_xlnm.Print_Area" localSheetId="1">'２_就職支援等'!$A$1:$C$49</definedName>
    <definedName name="_xlnm.Print_Area" localSheetId="2">'3-1_教科等'!$A$1:$K$48</definedName>
    <definedName name="_xlnm.Print_Area" localSheetId="6">'5_実習'!$A$1:$K$44</definedName>
    <definedName name="_xlnm.Print_Area" localSheetId="8">'7_年間費用'!$A$1:$G$64</definedName>
    <definedName name="_xlnm.Print_Area" localSheetId="9">'7_年間費用（記載例）'!$A$1:$G$64</definedName>
    <definedName name="_xlnm.Print_Area" localSheetId="10">'8_行事予定表(令和8年度)'!$A$1:$AN$60</definedName>
    <definedName name="_xlnm.Print_Area" localSheetId="11">'8_行事予定表(令和9年度)'!$A$1:$AN$60</definedName>
    <definedName name="_xlnm.Print_Area" localSheetId="0">提案書表紙!$A$1:$L$34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20" l="1"/>
  <c r="E34" i="20"/>
  <c r="F20" i="15"/>
  <c r="J50" i="14"/>
  <c r="K50" i="14"/>
  <c r="I50" i="14"/>
  <c r="I49" i="14"/>
  <c r="I37" i="14"/>
  <c r="I47" i="5"/>
  <c r="K47" i="5"/>
  <c r="J47" i="5"/>
  <c r="K43" i="5"/>
  <c r="J43" i="5"/>
  <c r="I43" i="5"/>
  <c r="K33" i="5"/>
  <c r="J33" i="5"/>
  <c r="I33" i="5"/>
  <c r="K14" i="5"/>
  <c r="J14" i="5"/>
  <c r="I14" i="5"/>
  <c r="G47" i="5"/>
  <c r="F47" i="5"/>
  <c r="H47" i="5"/>
  <c r="H45" i="5"/>
  <c r="H46" i="5"/>
  <c r="H44" i="5"/>
  <c r="G14" i="5"/>
  <c r="F14" i="5"/>
  <c r="H49" i="14"/>
  <c r="G49" i="14"/>
  <c r="F49" i="14"/>
  <c r="H37" i="14"/>
  <c r="G37" i="14"/>
  <c r="F37" i="14"/>
  <c r="H9" i="14"/>
  <c r="G9" i="14"/>
  <c r="F9" i="14"/>
  <c r="F50" i="14"/>
  <c r="AL59" i="21"/>
  <c r="AC59" i="21"/>
  <c r="AK58" i="21"/>
  <c r="AM58" i="21" s="1"/>
  <c r="AQ58" i="21" s="1"/>
  <c r="AJ58" i="21"/>
  <c r="AN57" i="21"/>
  <c r="AM57" i="21"/>
  <c r="AP57" i="21" s="1"/>
  <c r="AK57" i="21"/>
  <c r="AJ57" i="21"/>
  <c r="AK54" i="21"/>
  <c r="AM54" i="21" s="1"/>
  <c r="AQ54" i="21" s="1"/>
  <c r="AJ54" i="21"/>
  <c r="AN53" i="21"/>
  <c r="AK53" i="21"/>
  <c r="AM53" i="21" s="1"/>
  <c r="AP53" i="21" s="1"/>
  <c r="AJ53" i="21"/>
  <c r="AK50" i="21"/>
  <c r="AM50" i="21" s="1"/>
  <c r="AQ50" i="21" s="1"/>
  <c r="AJ50" i="21"/>
  <c r="AN49" i="21"/>
  <c r="AK49" i="21"/>
  <c r="AM49" i="21" s="1"/>
  <c r="AP49" i="21" s="1"/>
  <c r="AJ49" i="21"/>
  <c r="AK46" i="21"/>
  <c r="AM46" i="21" s="1"/>
  <c r="AQ46" i="21" s="1"/>
  <c r="AJ46" i="21"/>
  <c r="AP45" i="21"/>
  <c r="AN45" i="21"/>
  <c r="AM45" i="21"/>
  <c r="AK45" i="21"/>
  <c r="AJ45" i="21"/>
  <c r="AK42" i="21"/>
  <c r="AM42" i="21" s="1"/>
  <c r="AQ42" i="21" s="1"/>
  <c r="AJ42" i="21"/>
  <c r="AN41" i="21"/>
  <c r="AM41" i="21"/>
  <c r="AP41" i="21" s="1"/>
  <c r="AK41" i="21"/>
  <c r="AJ41" i="21"/>
  <c r="AK38" i="21"/>
  <c r="AM38" i="21" s="1"/>
  <c r="AQ38" i="21" s="1"/>
  <c r="AJ38" i="21"/>
  <c r="AN37" i="21"/>
  <c r="AK37" i="21"/>
  <c r="AM37" i="21" s="1"/>
  <c r="AP37" i="21" s="1"/>
  <c r="AJ37" i="21"/>
  <c r="AM28" i="21"/>
  <c r="AQ28" i="21" s="1"/>
  <c r="AK28" i="21"/>
  <c r="AJ28" i="21"/>
  <c r="AN27" i="21"/>
  <c r="AK27" i="21"/>
  <c r="AM27" i="21" s="1"/>
  <c r="AP27" i="21" s="1"/>
  <c r="AJ27" i="21"/>
  <c r="AM24" i="21"/>
  <c r="AQ24" i="21" s="1"/>
  <c r="AK24" i="21"/>
  <c r="AJ24" i="21"/>
  <c r="AN23" i="21"/>
  <c r="AK23" i="21"/>
  <c r="AM23" i="21" s="1"/>
  <c r="AP23" i="21" s="1"/>
  <c r="AJ23" i="21"/>
  <c r="AK20" i="21"/>
  <c r="AM20" i="21" s="1"/>
  <c r="AQ20" i="21" s="1"/>
  <c r="AJ20" i="21"/>
  <c r="AN19" i="21"/>
  <c r="AK19" i="21"/>
  <c r="AM19" i="21" s="1"/>
  <c r="AP19" i="21" s="1"/>
  <c r="AJ19" i="21"/>
  <c r="AK16" i="21"/>
  <c r="AM16" i="21" s="1"/>
  <c r="AQ16" i="21" s="1"/>
  <c r="AJ16" i="21"/>
  <c r="AN15" i="21"/>
  <c r="AK15" i="21"/>
  <c r="AM15" i="21" s="1"/>
  <c r="AP15" i="21" s="1"/>
  <c r="AJ15" i="21"/>
  <c r="AM12" i="21"/>
  <c r="AQ12" i="21" s="1"/>
  <c r="AK12" i="21"/>
  <c r="AJ12" i="21"/>
  <c r="AN11" i="21"/>
  <c r="AK11" i="21"/>
  <c r="AM11" i="21" s="1"/>
  <c r="AP11" i="21" s="1"/>
  <c r="AJ11" i="21"/>
  <c r="AM8" i="21"/>
  <c r="AQ8" i="21" s="1"/>
  <c r="AK8" i="21"/>
  <c r="AJ8" i="21"/>
  <c r="AN7" i="21"/>
  <c r="AK7" i="21"/>
  <c r="AM7" i="21" s="1"/>
  <c r="AP7" i="21" s="1"/>
  <c r="AJ7" i="21"/>
  <c r="AK58" i="18"/>
  <c r="AM58" i="18" s="1"/>
  <c r="AQ58" i="18" s="1"/>
  <c r="AK57" i="18"/>
  <c r="AQ30" i="18"/>
  <c r="AQ46" i="18"/>
  <c r="AP45" i="18"/>
  <c r="AQ42" i="18"/>
  <c r="AP41" i="18"/>
  <c r="AQ38" i="18"/>
  <c r="AP37" i="18"/>
  <c r="AK37" i="18"/>
  <c r="AM37" i="18" s="1"/>
  <c r="AQ28" i="18"/>
  <c r="AQ24" i="18"/>
  <c r="AP23" i="18"/>
  <c r="AQ20" i="18"/>
  <c r="AP19" i="18"/>
  <c r="AQ16" i="18"/>
  <c r="AQ12" i="18"/>
  <c r="AQ8" i="18"/>
  <c r="AP15" i="18"/>
  <c r="AP11" i="18"/>
  <c r="AP7" i="18"/>
  <c r="AJ8" i="18"/>
  <c r="AJ7" i="18"/>
  <c r="AN57" i="18"/>
  <c r="AM57" i="18"/>
  <c r="AP57" i="18" s="1"/>
  <c r="AK54" i="18"/>
  <c r="AM54" i="18" s="1"/>
  <c r="AQ54" i="18" s="1"/>
  <c r="AN53" i="18"/>
  <c r="AK53" i="18"/>
  <c r="AM53" i="18" s="1"/>
  <c r="AP53" i="18" s="1"/>
  <c r="AM50" i="18"/>
  <c r="AQ50" i="18" s="1"/>
  <c r="AK50" i="18"/>
  <c r="AN49" i="18"/>
  <c r="AK49" i="18"/>
  <c r="AM49" i="18" s="1"/>
  <c r="AP49" i="18" s="1"/>
  <c r="AK46" i="18"/>
  <c r="AM46" i="18" s="1"/>
  <c r="AN45" i="18"/>
  <c r="AK45" i="18"/>
  <c r="AM45" i="18" s="1"/>
  <c r="AK42" i="18"/>
  <c r="AM42" i="18" s="1"/>
  <c r="AN41" i="18"/>
  <c r="AK41" i="18"/>
  <c r="AM41" i="18" s="1"/>
  <c r="AK38" i="18"/>
  <c r="AM38" i="18" s="1"/>
  <c r="AN37" i="18"/>
  <c r="AK28" i="18"/>
  <c r="AM28" i="18" s="1"/>
  <c r="AJ28" i="18"/>
  <c r="AN27" i="18"/>
  <c r="AK27" i="18"/>
  <c r="AM27" i="18" s="1"/>
  <c r="AP27" i="18" s="1"/>
  <c r="AP30" i="18" s="1"/>
  <c r="AJ27" i="18"/>
  <c r="AK24" i="18"/>
  <c r="AM24" i="18" s="1"/>
  <c r="AJ24" i="18"/>
  <c r="AN23" i="18"/>
  <c r="AK23" i="18"/>
  <c r="AM23" i="18" s="1"/>
  <c r="AJ23" i="18"/>
  <c r="AM20" i="18"/>
  <c r="AK20" i="18"/>
  <c r="AJ20" i="18"/>
  <c r="AN19" i="18"/>
  <c r="AM19" i="18"/>
  <c r="AK19" i="18"/>
  <c r="AJ19" i="18"/>
  <c r="AK16" i="18"/>
  <c r="AM16" i="18" s="1"/>
  <c r="AJ16" i="18"/>
  <c r="AN15" i="18"/>
  <c r="AM15" i="18"/>
  <c r="AK15" i="18"/>
  <c r="AJ15" i="18"/>
  <c r="AK12" i="18"/>
  <c r="AM12" i="18" s="1"/>
  <c r="AJ12" i="18"/>
  <c r="AN11" i="18"/>
  <c r="AK11" i="18"/>
  <c r="AM11" i="18" s="1"/>
  <c r="AJ11" i="18"/>
  <c r="AN7" i="18"/>
  <c r="AM8" i="18"/>
  <c r="AK7" i="18"/>
  <c r="AM7" i="18" s="1"/>
  <c r="AK8" i="18"/>
  <c r="D47" i="5"/>
  <c r="D48" i="5" s="1"/>
  <c r="D43" i="5"/>
  <c r="D14" i="5"/>
  <c r="D33" i="5"/>
  <c r="E33" i="20"/>
  <c r="E32" i="20"/>
  <c r="E31" i="20"/>
  <c r="E30" i="20"/>
  <c r="E11" i="20"/>
  <c r="E33" i="13"/>
  <c r="E32" i="13"/>
  <c r="E31" i="13"/>
  <c r="E30" i="13"/>
  <c r="E11" i="13"/>
  <c r="G50" i="14" l="1"/>
  <c r="H50" i="14" s="1"/>
  <c r="AQ30" i="21"/>
  <c r="AP59" i="21"/>
  <c r="AP30" i="21"/>
  <c r="AQ59" i="21"/>
  <c r="AQ59" i="18"/>
  <c r="AC59" i="18" s="1"/>
  <c r="AP59" i="18"/>
  <c r="AL59" i="18" s="1"/>
  <c r="D38" i="20"/>
  <c r="D34" i="20"/>
  <c r="D42" i="20" s="1"/>
  <c r="D46" i="20" s="1"/>
  <c r="C33" i="20"/>
  <c r="C32" i="20"/>
  <c r="C31" i="20"/>
  <c r="C30" i="20"/>
  <c r="E29" i="20"/>
  <c r="C29" i="20"/>
  <c r="E28" i="20"/>
  <c r="C28" i="20" s="1"/>
  <c r="E27" i="20"/>
  <c r="C27" i="20" s="1"/>
  <c r="E26" i="20"/>
  <c r="C26" i="20" s="1"/>
  <c r="E25" i="20"/>
  <c r="C25" i="20"/>
  <c r="E24" i="20"/>
  <c r="E23" i="20"/>
  <c r="C23" i="20" s="1"/>
  <c r="E22" i="20"/>
  <c r="C22" i="20" s="1"/>
  <c r="E21" i="20"/>
  <c r="C21" i="20" s="1"/>
  <c r="E20" i="20"/>
  <c r="C20" i="20" s="1"/>
  <c r="E19" i="20"/>
  <c r="C19" i="20" s="1"/>
  <c r="E18" i="20"/>
  <c r="C17" i="20"/>
  <c r="C16" i="20"/>
  <c r="E12" i="20"/>
  <c r="D12" i="20"/>
  <c r="C11" i="20"/>
  <c r="C10" i="20"/>
  <c r="AC29" i="21" l="1"/>
  <c r="AL29" i="21"/>
  <c r="AC29" i="18"/>
  <c r="AL29" i="18"/>
  <c r="C12" i="20"/>
  <c r="E38" i="20"/>
  <c r="C38" i="20" s="1"/>
  <c r="E42" i="20"/>
  <c r="C42" i="20" s="1"/>
  <c r="C18" i="20"/>
  <c r="D50" i="20"/>
  <c r="C24" i="20"/>
  <c r="C46" i="20" l="1"/>
  <c r="C50" i="20" s="1"/>
  <c r="E46" i="20"/>
  <c r="C34" i="20"/>
  <c r="C11" i="13" l="1"/>
  <c r="C10" i="13"/>
  <c r="D12" i="13"/>
  <c r="E12" i="13"/>
  <c r="C12" i="13" l="1"/>
  <c r="D37" i="14"/>
  <c r="D49" i="14"/>
  <c r="E19" i="13" l="1"/>
  <c r="E20" i="13"/>
  <c r="E21" i="13"/>
  <c r="E22" i="13"/>
  <c r="E23" i="13"/>
  <c r="E24" i="13"/>
  <c r="E25" i="13"/>
  <c r="E26" i="13"/>
  <c r="E27" i="13"/>
  <c r="E28" i="13"/>
  <c r="E29" i="13"/>
  <c r="E18" i="13"/>
  <c r="AJ58" i="18" l="1"/>
  <c r="AJ57" i="18"/>
  <c r="AJ54" i="18"/>
  <c r="AJ53" i="18"/>
  <c r="AJ50" i="18"/>
  <c r="AJ49" i="18"/>
  <c r="AJ46" i="18"/>
  <c r="AJ45" i="18"/>
  <c r="AJ42" i="18"/>
  <c r="AJ41" i="18"/>
  <c r="AJ38" i="18"/>
  <c r="AJ37" i="18"/>
  <c r="K20" i="15"/>
  <c r="J20" i="15"/>
  <c r="I20" i="15"/>
  <c r="G20" i="15"/>
  <c r="H20" i="15"/>
  <c r="K49" i="14"/>
  <c r="J49" i="14"/>
  <c r="K37" i="14"/>
  <c r="J37" i="14"/>
  <c r="K9" i="14"/>
  <c r="J9" i="14"/>
  <c r="I9" i="14"/>
  <c r="D9" i="14"/>
  <c r="D50" i="14" s="1"/>
  <c r="H5" i="5"/>
  <c r="H6" i="5"/>
  <c r="H7" i="5"/>
  <c r="H8" i="5"/>
  <c r="H9" i="5"/>
  <c r="H10" i="5"/>
  <c r="H11" i="5"/>
  <c r="H12" i="5"/>
  <c r="H13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F33" i="5"/>
  <c r="G33" i="5"/>
  <c r="H34" i="5"/>
  <c r="H35" i="5"/>
  <c r="H36" i="5"/>
  <c r="H37" i="5"/>
  <c r="H38" i="5"/>
  <c r="H39" i="5"/>
  <c r="H40" i="5"/>
  <c r="H41" i="5"/>
  <c r="H42" i="5"/>
  <c r="F43" i="5"/>
  <c r="G43" i="5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F19" i="7"/>
  <c r="G19" i="7"/>
  <c r="I19" i="7"/>
  <c r="J19" i="7"/>
  <c r="K19" i="7"/>
  <c r="H9" i="10"/>
  <c r="H10" i="10"/>
  <c r="H11" i="10"/>
  <c r="H12" i="10"/>
  <c r="H13" i="10"/>
  <c r="H14" i="10"/>
  <c r="H15" i="10"/>
  <c r="F16" i="10"/>
  <c r="G16" i="10"/>
  <c r="H16" i="10" s="1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D34" i="13"/>
  <c r="D42" i="13" s="1"/>
  <c r="D38" i="13"/>
  <c r="E64" i="13"/>
  <c r="H33" i="5" l="1"/>
  <c r="H14" i="5"/>
  <c r="H43" i="5"/>
  <c r="H19" i="7"/>
  <c r="F48" i="5"/>
  <c r="F22" i="7" s="1"/>
  <c r="E34" i="13"/>
  <c r="E42" i="13" s="1"/>
  <c r="D46" i="13"/>
  <c r="D50" i="13" s="1"/>
  <c r="E38" i="13"/>
  <c r="C38" i="13" s="1"/>
  <c r="F23" i="15"/>
  <c r="I23" i="15"/>
  <c r="G23" i="15"/>
  <c r="J23" i="15"/>
  <c r="K23" i="15"/>
  <c r="K48" i="5"/>
  <c r="K22" i="7" s="1"/>
  <c r="J48" i="5"/>
  <c r="J22" i="7" s="1"/>
  <c r="G48" i="5"/>
  <c r="G22" i="7" s="1"/>
  <c r="I48" i="5"/>
  <c r="I22" i="7" s="1"/>
  <c r="C34" i="13"/>
  <c r="E46" i="13" l="1"/>
  <c r="H22" i="7"/>
  <c r="C42" i="13"/>
  <c r="C46" i="13" s="1"/>
  <c r="H23" i="15"/>
  <c r="H48" i="5"/>
  <c r="C50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F48" authorId="0" shapeId="0" xr:uid="{D0DDA010-5ED5-4E45-B36D-C107307E2BE1}">
      <text>
        <r>
          <rPr>
            <sz val="9"/>
            <color indexed="81"/>
            <rFont val="MS P ゴシック"/>
            <family val="3"/>
            <charset val="128"/>
          </rPr>
          <t xml:space="preserve">8_行事予定表（令和８年度）AC29・AC59と合計時間が合致すること
</t>
        </r>
      </text>
    </comment>
    <comment ref="G48" authorId="0" shapeId="0" xr:uid="{9AE362E9-8537-47A7-8733-88C6ED9B2310}">
      <text>
        <r>
          <rPr>
            <sz val="9"/>
            <color indexed="81"/>
            <rFont val="MS P ゴシック"/>
            <family val="3"/>
            <charset val="128"/>
          </rPr>
          <t xml:space="preserve">8_行事予定表（令和９年度）AC29・AC59と合計時間が合致すること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F19" authorId="0" shapeId="0" xr:uid="{B343E0FF-EF5E-4447-97D5-EFA3F81E9FD2}">
      <text>
        <r>
          <rPr>
            <sz val="9"/>
            <color indexed="81"/>
            <rFont val="MS P ゴシック"/>
            <family val="3"/>
            <charset val="128"/>
          </rPr>
          <t>8_行事予定表（令和８年度）AL29列・AL59列と合計時間が合致すること</t>
        </r>
      </text>
    </comment>
    <comment ref="G19" authorId="0" shapeId="0" xr:uid="{F1B54E46-C9BC-4E00-A362-AE8F30CBCAF7}">
      <text>
        <r>
          <rPr>
            <sz val="9"/>
            <color indexed="81"/>
            <rFont val="MS P ゴシック"/>
            <family val="3"/>
            <charset val="128"/>
          </rPr>
          <t xml:space="preserve">8_行事予定表（令和９年度）AL29列・AL59列
と合計時間が合致すること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F50" authorId="0" shapeId="0" xr:uid="{375BE8B6-31A0-4714-B972-D7CFC2E587BF}">
      <text>
        <r>
          <rPr>
            <sz val="9"/>
            <color indexed="81"/>
            <rFont val="MS P ゴシック"/>
            <family val="3"/>
            <charset val="128"/>
          </rPr>
          <t xml:space="preserve">8_行事予定表（令和８年度）AC29列･AC59列と合計時間が合致すること
</t>
        </r>
      </text>
    </comment>
    <comment ref="G50" authorId="0" shapeId="0" xr:uid="{4CAFAB7F-605E-4A0D-B388-819469263137}">
      <text>
        <r>
          <rPr>
            <sz val="9"/>
            <color indexed="81"/>
            <rFont val="MS P ゴシック"/>
            <family val="3"/>
            <charset val="128"/>
          </rPr>
          <t xml:space="preserve">8_行事予定表（令和９年度）AC29列･AC59列と合計時間が合致すること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F20" authorId="0" shapeId="0" xr:uid="{E976E3C1-398E-4E90-B107-E10156CCE094}">
      <text>
        <r>
          <rPr>
            <sz val="9"/>
            <color indexed="81"/>
            <rFont val="MS P ゴシック"/>
            <family val="3"/>
            <charset val="128"/>
          </rPr>
          <t xml:space="preserve">8_行事予定表(令和８年度）AL29列･AL59列と合計時間が合致すること
</t>
        </r>
      </text>
    </comment>
    <comment ref="G20" authorId="0" shapeId="0" xr:uid="{5FF39EA5-D642-40BA-B8BD-0D89B3DA1EF5}">
      <text>
        <r>
          <rPr>
            <sz val="9"/>
            <color indexed="81"/>
            <rFont val="MS P ゴシック"/>
            <family val="3"/>
            <charset val="128"/>
          </rPr>
          <t>8_行事予定表(令和９年度）AL29列･AL59列と合計時間が合致すること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B8" authorId="0" shapeId="0" xr:uid="{00000000-0006-0000-0800-000001000000}">
      <text>
        <r>
          <rPr>
            <sz val="9"/>
            <color indexed="81"/>
            <rFont val="ＭＳ Ｐゴシック"/>
            <family val="3"/>
            <charset val="128"/>
          </rPr>
          <t>見積書と積算内訳をご用意ください</t>
        </r>
      </text>
    </comment>
    <comment ref="D46" authorId="0" shapeId="0" xr:uid="{00000000-0006-0000-0800-000002000000}">
      <text>
        <r>
          <rPr>
            <sz val="9"/>
            <color indexed="81"/>
            <rFont val="MS P ゴシック"/>
            <family val="3"/>
            <charset val="128"/>
          </rPr>
          <t>上限は90,000円（外税）となります</t>
        </r>
      </text>
    </comment>
    <comment ref="E64" authorId="0" shapeId="0" xr:uid="{F3A7F5E1-81D3-4012-A4F4-27BE49FE1A34}">
      <text>
        <r>
          <rPr>
            <sz val="9"/>
            <color indexed="81"/>
            <rFont val="MS P ゴシック"/>
            <family val="3"/>
            <charset val="128"/>
          </rPr>
          <t>③自己負担額の合計と同額になっているか確認（税込で記載）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AJ30" authorId="0" shapeId="0" xr:uid="{82D01634-CFF0-47B6-8E69-74AEF9704F78}">
      <text>
        <r>
          <rPr>
            <sz val="10"/>
            <color indexed="81"/>
            <rFont val="ＭＳ Ｐゴシック"/>
            <family val="3"/>
            <charset val="128"/>
            <scheme val="major"/>
          </rPr>
          <t xml:space="preserve">修了年の和暦数字のみ入力する。
例　２年制　令和10年3月＝10と入力
</t>
        </r>
      </text>
    </comment>
    <comment ref="AJ60" authorId="0" shapeId="0" xr:uid="{70DE07B4-3620-4E92-9D40-AD84AA6B92A6}">
      <text>
        <r>
          <rPr>
            <sz val="10"/>
            <color indexed="81"/>
            <rFont val="ＭＳ Ｐゴシック"/>
            <family val="3"/>
            <charset val="128"/>
            <scheme val="major"/>
          </rPr>
          <t>修了年の和暦数字のみ入力する。
例　２年制　令和10年3月＝10と入力
 1年制　令和９年３月＝9と入力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AJ30" authorId="0" shapeId="0" xr:uid="{E9912BEE-C900-4E21-8A8C-C4D7BA5F10D6}">
      <text>
        <r>
          <rPr>
            <sz val="10"/>
            <color indexed="81"/>
            <rFont val="ＭＳ Ｐゴシック"/>
            <family val="3"/>
            <charset val="128"/>
            <scheme val="major"/>
          </rPr>
          <t xml:space="preserve">修了年の和暦数字のみ入力する。
例　２年制　令和10年3月＝10と入力
</t>
        </r>
      </text>
    </comment>
    <comment ref="AJ60" authorId="0" shapeId="0" xr:uid="{7F1F6BB7-D5BC-4006-B8F8-84F3B7D3F6D7}">
      <text>
        <r>
          <rPr>
            <sz val="10"/>
            <color indexed="81"/>
            <rFont val="ＭＳ Ｐゴシック"/>
            <family val="3"/>
            <charset val="128"/>
            <scheme val="major"/>
          </rPr>
          <t>修了年の和暦数字のみ入力する。
例　２年制　令和10年3月＝10と入力
 1年制　令和９年３月＝9と入力</t>
        </r>
      </text>
    </comment>
  </commentList>
</comments>
</file>

<file path=xl/sharedStrings.xml><?xml version="1.0" encoding="utf-8"?>
<sst xmlns="http://schemas.openxmlformats.org/spreadsheetml/2006/main" count="1361" uniqueCount="281">
  <si>
    <t>人</t>
    <rPh sb="0" eb="1">
      <t>ニン</t>
    </rPh>
    <phoneticPr fontId="2"/>
  </si>
  <si>
    <t>専任教員</t>
    <rPh sb="0" eb="2">
      <t>センニン</t>
    </rPh>
    <rPh sb="2" eb="4">
      <t>キョウイン</t>
    </rPh>
    <phoneticPr fontId="2"/>
  </si>
  <si>
    <t>提案者</t>
    <rPh sb="0" eb="3">
      <t>テイアンシャ</t>
    </rPh>
    <phoneticPr fontId="2"/>
  </si>
  <si>
    <t>所在地</t>
    <rPh sb="0" eb="3">
      <t>ショザイチ</t>
    </rPh>
    <phoneticPr fontId="2"/>
  </si>
  <si>
    <t>領域</t>
    <rPh sb="0" eb="2">
      <t>リョウイキ</t>
    </rPh>
    <phoneticPr fontId="2"/>
  </si>
  <si>
    <t>人間と社会</t>
    <rPh sb="0" eb="2">
      <t>ニンゲン</t>
    </rPh>
    <rPh sb="3" eb="5">
      <t>シャカイ</t>
    </rPh>
    <phoneticPr fontId="2"/>
  </si>
  <si>
    <t>人間の尊重と自立</t>
    <rPh sb="0" eb="2">
      <t>ニンゲン</t>
    </rPh>
    <rPh sb="3" eb="5">
      <t>ソンチョウ</t>
    </rPh>
    <rPh sb="6" eb="8">
      <t>ジリツ</t>
    </rPh>
    <phoneticPr fontId="2"/>
  </si>
  <si>
    <t>人間関係とコミュニケーション</t>
    <rPh sb="0" eb="2">
      <t>ニンゲン</t>
    </rPh>
    <rPh sb="2" eb="4">
      <t>カンケイ</t>
    </rPh>
    <phoneticPr fontId="2"/>
  </si>
  <si>
    <t>社会の理解</t>
    <rPh sb="0" eb="2">
      <t>シャカイ</t>
    </rPh>
    <rPh sb="3" eb="5">
      <t>リカイ</t>
    </rPh>
    <phoneticPr fontId="2"/>
  </si>
  <si>
    <t>小計</t>
    <rPh sb="0" eb="2">
      <t>ショウケイ</t>
    </rPh>
    <phoneticPr fontId="2"/>
  </si>
  <si>
    <t>介護の基本</t>
    <rPh sb="0" eb="2">
      <t>カイゴ</t>
    </rPh>
    <rPh sb="3" eb="5">
      <t>キホン</t>
    </rPh>
    <phoneticPr fontId="2"/>
  </si>
  <si>
    <t>コミュニケーション技術</t>
    <rPh sb="9" eb="11">
      <t>ギジュツ</t>
    </rPh>
    <phoneticPr fontId="2"/>
  </si>
  <si>
    <t>生活支援技術</t>
    <rPh sb="0" eb="2">
      <t>セイカツ</t>
    </rPh>
    <rPh sb="2" eb="4">
      <t>シエン</t>
    </rPh>
    <rPh sb="4" eb="6">
      <t>ギジュツ</t>
    </rPh>
    <phoneticPr fontId="2"/>
  </si>
  <si>
    <t>介護過程</t>
    <rPh sb="0" eb="2">
      <t>カイゴ</t>
    </rPh>
    <rPh sb="2" eb="4">
      <t>カテイ</t>
    </rPh>
    <phoneticPr fontId="2"/>
  </si>
  <si>
    <t>介護総合演習</t>
    <rPh sb="0" eb="2">
      <t>カイゴ</t>
    </rPh>
    <rPh sb="2" eb="4">
      <t>ソウゴウ</t>
    </rPh>
    <rPh sb="4" eb="6">
      <t>エンシュウ</t>
    </rPh>
    <phoneticPr fontId="2"/>
  </si>
  <si>
    <t>介護実習</t>
    <rPh sb="0" eb="2">
      <t>カイゴ</t>
    </rPh>
    <rPh sb="2" eb="4">
      <t>ジッシュウ</t>
    </rPh>
    <phoneticPr fontId="2"/>
  </si>
  <si>
    <t>発達と老化の理解</t>
    <rPh sb="0" eb="2">
      <t>ハッタツ</t>
    </rPh>
    <rPh sb="3" eb="5">
      <t>ロウカ</t>
    </rPh>
    <rPh sb="6" eb="8">
      <t>リカイ</t>
    </rPh>
    <phoneticPr fontId="2"/>
  </si>
  <si>
    <t>認知症の理解</t>
    <rPh sb="0" eb="3">
      <t>ニンチショウ</t>
    </rPh>
    <rPh sb="4" eb="6">
      <t>リカイ</t>
    </rPh>
    <phoneticPr fontId="2"/>
  </si>
  <si>
    <t>障害の理解</t>
    <rPh sb="0" eb="2">
      <t>ショウガイ</t>
    </rPh>
    <rPh sb="3" eb="5">
      <t>リカイ</t>
    </rPh>
    <phoneticPr fontId="2"/>
  </si>
  <si>
    <t>介護</t>
    <rPh sb="0" eb="2">
      <t>カイゴ</t>
    </rPh>
    <phoneticPr fontId="2"/>
  </si>
  <si>
    <t>最低
時間数</t>
    <rPh sb="0" eb="2">
      <t>サイテイ</t>
    </rPh>
    <rPh sb="3" eb="6">
      <t>ジカンスウ</t>
    </rPh>
    <phoneticPr fontId="2"/>
  </si>
  <si>
    <t>合　計　（Ａ）</t>
    <rPh sb="0" eb="1">
      <t>ゴウ</t>
    </rPh>
    <rPh sb="2" eb="3">
      <t>ケイ</t>
    </rPh>
    <phoneticPr fontId="2"/>
  </si>
  <si>
    <t>合　計　（Ｂ）</t>
    <rPh sb="0" eb="1">
      <t>ゴウ</t>
    </rPh>
    <rPh sb="2" eb="3">
      <t>ケイ</t>
    </rPh>
    <phoneticPr fontId="2"/>
  </si>
  <si>
    <t>総訓練時間数（Ａ）＋（Ｂ）</t>
    <rPh sb="0" eb="1">
      <t>ソウ</t>
    </rPh>
    <rPh sb="1" eb="3">
      <t>クンレン</t>
    </rPh>
    <rPh sb="3" eb="6">
      <t>ジカンスウ</t>
    </rPh>
    <phoneticPr fontId="2"/>
  </si>
  <si>
    <t>a</t>
    <phoneticPr fontId="2"/>
  </si>
  <si>
    <t>b</t>
    <phoneticPr fontId="2"/>
  </si>
  <si>
    <t>図書費</t>
    <rPh sb="0" eb="3">
      <t>トショヒ</t>
    </rPh>
    <phoneticPr fontId="2"/>
  </si>
  <si>
    <t>計</t>
    <rPh sb="0" eb="1">
      <t>ケイ</t>
    </rPh>
    <phoneticPr fontId="2"/>
  </si>
  <si>
    <t>項目</t>
    <rPh sb="0" eb="2">
      <t>コウモク</t>
    </rPh>
    <phoneticPr fontId="2"/>
  </si>
  <si>
    <t>電話番号</t>
    <rPh sb="0" eb="2">
      <t>デンワ</t>
    </rPh>
    <rPh sb="2" eb="4">
      <t>バンゴウ</t>
    </rPh>
    <phoneticPr fontId="2"/>
  </si>
  <si>
    <t>〒</t>
    <phoneticPr fontId="2"/>
  </si>
  <si>
    <t>人間と社会に関する選択科目</t>
    <rPh sb="0" eb="2">
      <t>ニンゲン</t>
    </rPh>
    <rPh sb="3" eb="5">
      <t>シャカイ</t>
    </rPh>
    <rPh sb="6" eb="7">
      <t>カン</t>
    </rPh>
    <rPh sb="9" eb="13">
      <t>センタクカモク</t>
    </rPh>
    <phoneticPr fontId="2"/>
  </si>
  <si>
    <t>教育内容（規則別表４関係）</t>
    <rPh sb="0" eb="2">
      <t>キョウイク</t>
    </rPh>
    <rPh sb="2" eb="4">
      <t>ナイヨウ</t>
    </rPh>
    <rPh sb="5" eb="7">
      <t>キソク</t>
    </rPh>
    <rPh sb="7" eb="9">
      <t>ベッピョウ</t>
    </rPh>
    <rPh sb="10" eb="12">
      <t>カンケイ</t>
    </rPh>
    <phoneticPr fontId="2"/>
  </si>
  <si>
    <t>開講教科名</t>
    <rPh sb="0" eb="2">
      <t>カイコウ</t>
    </rPh>
    <rPh sb="2" eb="5">
      <t>キョウカメイ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</si>
  <si>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</si>
  <si>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</si>
  <si>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時間数</t>
    <rPh sb="0" eb="3">
      <t>ジカンスウ</t>
    </rPh>
    <phoneticPr fontId="2"/>
  </si>
  <si>
    <t>講師担当時間</t>
    <rPh sb="0" eb="2">
      <t>コウシ</t>
    </rPh>
    <rPh sb="2" eb="4">
      <t>タントウ</t>
    </rPh>
    <rPh sb="4" eb="6">
      <t>ジカン</t>
    </rPh>
    <phoneticPr fontId="2"/>
  </si>
  <si>
    <t>外部講師</t>
    <rPh sb="0" eb="2">
      <t>ガイブ</t>
    </rPh>
    <rPh sb="2" eb="4">
      <t>コウシ</t>
    </rPh>
    <phoneticPr fontId="2"/>
  </si>
  <si>
    <t>施設実習</t>
    <rPh sb="0" eb="2">
      <t>シセツ</t>
    </rPh>
    <rPh sb="2" eb="4">
      <t>ジッシュウ</t>
    </rPh>
    <phoneticPr fontId="2"/>
  </si>
  <si>
    <t>こころとからだのしくみ</t>
    <phoneticPr fontId="2"/>
  </si>
  <si>
    <t>内容の概要</t>
    <rPh sb="0" eb="2">
      <t>ナイヨウ</t>
    </rPh>
    <rPh sb="3" eb="5">
      <t>ガイヨウ</t>
    </rPh>
    <phoneticPr fontId="2"/>
  </si>
  <si>
    <t>該当する開講教科名</t>
    <rPh sb="0" eb="2">
      <t>ガイトウ</t>
    </rPh>
    <rPh sb="4" eb="6">
      <t>カイコウ</t>
    </rPh>
    <rPh sb="6" eb="9">
      <t>キョウカメイ</t>
    </rPh>
    <phoneticPr fontId="2"/>
  </si>
  <si>
    <t>施設の種類</t>
    <rPh sb="0" eb="2">
      <t>シセツ</t>
    </rPh>
    <rPh sb="3" eb="5">
      <t>シュルイ</t>
    </rPh>
    <phoneticPr fontId="2"/>
  </si>
  <si>
    <t>施設実習の時間数</t>
    <rPh sb="0" eb="2">
      <t>シセツ</t>
    </rPh>
    <rPh sb="2" eb="4">
      <t>ジッシュウ</t>
    </rPh>
    <rPh sb="5" eb="8">
      <t>ジカンスウ</t>
    </rPh>
    <phoneticPr fontId="2"/>
  </si>
  <si>
    <t>主な施設実習先の名称</t>
    <rPh sb="0" eb="1">
      <t>オモ</t>
    </rPh>
    <rPh sb="2" eb="4">
      <t>シセツ</t>
    </rPh>
    <rPh sb="4" eb="7">
      <t>ジッシュウサキ</t>
    </rPh>
    <rPh sb="8" eb="10">
      <t>メイショウ</t>
    </rPh>
    <phoneticPr fontId="2"/>
  </si>
  <si>
    <t>施設の名称</t>
    <rPh sb="0" eb="2">
      <t>シセツ</t>
    </rPh>
    <rPh sb="3" eb="5">
      <t>メイショウ</t>
    </rPh>
    <phoneticPr fontId="2"/>
  </si>
  <si>
    <t>合　計</t>
    <rPh sb="0" eb="1">
      <t>ゴウ</t>
    </rPh>
    <rPh sb="2" eb="3">
      <t>ケイ</t>
    </rPh>
    <phoneticPr fontId="2"/>
  </si>
  <si>
    <t>施設の種類 *</t>
    <rPh sb="0" eb="2">
      <t>シセツ</t>
    </rPh>
    <rPh sb="3" eb="5">
      <t>シュルイ</t>
    </rPh>
    <phoneticPr fontId="2"/>
  </si>
  <si>
    <t>様式１</t>
    <rPh sb="0" eb="2">
      <t>ヨウシキ</t>
    </rPh>
    <phoneticPr fontId="2"/>
  </si>
  <si>
    <t>様式２</t>
    <rPh sb="0" eb="2">
      <t>ヨウシキ</t>
    </rPh>
    <phoneticPr fontId="2"/>
  </si>
  <si>
    <t>実習先施設と就職の連携</t>
    <rPh sb="0" eb="2">
      <t>ジッシュウ</t>
    </rPh>
    <rPh sb="2" eb="3">
      <t>サキ</t>
    </rPh>
    <rPh sb="3" eb="5">
      <t>シセツ</t>
    </rPh>
    <rPh sb="6" eb="8">
      <t>シュウショク</t>
    </rPh>
    <rPh sb="9" eb="11">
      <t>レンケイ</t>
    </rPh>
    <phoneticPr fontId="2"/>
  </si>
  <si>
    <t>実習先施設への就職実績（件数や割合があれば記載）、今後の計画</t>
    <rPh sb="0" eb="2">
      <t>ジッシュウ</t>
    </rPh>
    <rPh sb="2" eb="3">
      <t>サキ</t>
    </rPh>
    <rPh sb="3" eb="5">
      <t>シセツ</t>
    </rPh>
    <rPh sb="7" eb="9">
      <t>シュウショク</t>
    </rPh>
    <rPh sb="9" eb="11">
      <t>ジッセキ</t>
    </rPh>
    <rPh sb="12" eb="14">
      <t>ケンスウ</t>
    </rPh>
    <rPh sb="15" eb="17">
      <t>ワリアイ</t>
    </rPh>
    <rPh sb="21" eb="23">
      <t>キサイ</t>
    </rPh>
    <rPh sb="25" eb="27">
      <t>コンゴ</t>
    </rPh>
    <rPh sb="28" eb="30">
      <t>ケイカク</t>
    </rPh>
    <phoneticPr fontId="2"/>
  </si>
  <si>
    <t>事業所名</t>
    <rPh sb="0" eb="3">
      <t>ジギョウショ</t>
    </rPh>
    <rPh sb="3" eb="4">
      <t>メイ</t>
    </rPh>
    <phoneticPr fontId="2"/>
  </si>
  <si>
    <t>○○専門学校</t>
    <rPh sb="2" eb="4">
      <t>センモン</t>
    </rPh>
    <rPh sb="4" eb="6">
      <t>ガッコウ</t>
    </rPh>
    <phoneticPr fontId="2"/>
  </si>
  <si>
    <t>実施コース名</t>
    <rPh sb="0" eb="2">
      <t>ジッシ</t>
    </rPh>
    <rPh sb="5" eb="6">
      <t>メイ</t>
    </rPh>
    <phoneticPr fontId="2"/>
  </si>
  <si>
    <t>①　委託費見積額（1人一月あたり）</t>
    <rPh sb="2" eb="5">
      <t>イタクヒ</t>
    </rPh>
    <rPh sb="5" eb="8">
      <t>ミツモリガク</t>
    </rPh>
    <rPh sb="10" eb="11">
      <t>リ</t>
    </rPh>
    <rPh sb="11" eb="12">
      <t>ヒト</t>
    </rPh>
    <rPh sb="12" eb="13">
      <t>ツキ</t>
    </rPh>
    <phoneticPr fontId="2"/>
  </si>
  <si>
    <t>税込額</t>
    <rPh sb="0" eb="2">
      <t>ゼイコミ</t>
    </rPh>
    <rPh sb="2" eb="3">
      <t>ガク</t>
    </rPh>
    <phoneticPr fontId="2"/>
  </si>
  <si>
    <t>税抜額</t>
    <rPh sb="0" eb="2">
      <t>ゼイヌキ</t>
    </rPh>
    <rPh sb="2" eb="3">
      <t>ガク</t>
    </rPh>
    <phoneticPr fontId="2"/>
  </si>
  <si>
    <t>消費税</t>
    <rPh sb="0" eb="3">
      <t>ショウヒゼイ</t>
    </rPh>
    <phoneticPr fontId="2"/>
  </si>
  <si>
    <t>入学金</t>
    <rPh sb="0" eb="3">
      <t>ニュウガクキン</t>
    </rPh>
    <phoneticPr fontId="11"/>
  </si>
  <si>
    <t>委託費対象</t>
    <rPh sb="0" eb="2">
      <t>イタク</t>
    </rPh>
    <rPh sb="2" eb="3">
      <t>ヒ</t>
    </rPh>
    <rPh sb="3" eb="5">
      <t>タイショウ</t>
    </rPh>
    <phoneticPr fontId="2"/>
  </si>
  <si>
    <t>授業料</t>
    <rPh sb="0" eb="2">
      <t>ジュギョウ</t>
    </rPh>
    <rPh sb="2" eb="3">
      <t>リョウ</t>
    </rPh>
    <phoneticPr fontId="11"/>
  </si>
  <si>
    <t>施設使用料（水道光熱費等）</t>
    <rPh sb="0" eb="2">
      <t>シセツ</t>
    </rPh>
    <rPh sb="2" eb="4">
      <t>シヨウ</t>
    </rPh>
    <rPh sb="4" eb="5">
      <t>リョウ</t>
    </rPh>
    <rPh sb="6" eb="8">
      <t>スイドウ</t>
    </rPh>
    <rPh sb="8" eb="11">
      <t>コウネツヒ</t>
    </rPh>
    <rPh sb="11" eb="12">
      <t>トウ</t>
    </rPh>
    <phoneticPr fontId="11"/>
  </si>
  <si>
    <t>実習費</t>
    <rPh sb="0" eb="2">
      <t>ジッシュウ</t>
    </rPh>
    <rPh sb="2" eb="3">
      <t>ヒ</t>
    </rPh>
    <phoneticPr fontId="11"/>
  </si>
  <si>
    <t>材料費</t>
    <rPh sb="0" eb="2">
      <t>ザイリョウ</t>
    </rPh>
    <rPh sb="2" eb="3">
      <t>ヒ</t>
    </rPh>
    <phoneticPr fontId="11"/>
  </si>
  <si>
    <t>訓練生自己負担</t>
    <rPh sb="0" eb="3">
      <t>クンレンセイ</t>
    </rPh>
    <rPh sb="3" eb="5">
      <t>ジコ</t>
    </rPh>
    <rPh sb="5" eb="7">
      <t>フタン</t>
    </rPh>
    <phoneticPr fontId="2"/>
  </si>
  <si>
    <t>行事費（修学旅行等）</t>
    <rPh sb="0" eb="2">
      <t>ギョウジ</t>
    </rPh>
    <rPh sb="2" eb="3">
      <t>ヒ</t>
    </rPh>
    <rPh sb="4" eb="6">
      <t>シュウガク</t>
    </rPh>
    <rPh sb="6" eb="8">
      <t>リョコウ</t>
    </rPh>
    <rPh sb="8" eb="9">
      <t>トウ</t>
    </rPh>
    <phoneticPr fontId="11"/>
  </si>
  <si>
    <t>損害保険料</t>
    <rPh sb="0" eb="2">
      <t>ソンガイ</t>
    </rPh>
    <rPh sb="2" eb="5">
      <t>ホケンリョウ</t>
    </rPh>
    <phoneticPr fontId="11"/>
  </si>
  <si>
    <t>国家試験模試・登録諸費用</t>
    <rPh sb="0" eb="2">
      <t>コッカ</t>
    </rPh>
    <rPh sb="2" eb="4">
      <t>シケン</t>
    </rPh>
    <rPh sb="4" eb="6">
      <t>モシ</t>
    </rPh>
    <rPh sb="7" eb="9">
      <t>トウロク</t>
    </rPh>
    <rPh sb="9" eb="10">
      <t>ショ</t>
    </rPh>
    <rPh sb="10" eb="12">
      <t>ヒヨウ</t>
    </rPh>
    <phoneticPr fontId="11"/>
  </si>
  <si>
    <t>③　テクノスクール訓練受講生本人の負担総額（テキスト代、行事費など、２年分）</t>
    <rPh sb="9" eb="11">
      <t>クンレン</t>
    </rPh>
    <rPh sb="11" eb="14">
      <t>ジュコウセイ</t>
    </rPh>
    <rPh sb="14" eb="16">
      <t>ホンニン</t>
    </rPh>
    <rPh sb="17" eb="19">
      <t>フタン</t>
    </rPh>
    <rPh sb="19" eb="21">
      <t>ソウガク</t>
    </rPh>
    <rPh sb="26" eb="27">
      <t>ダイ</t>
    </rPh>
    <rPh sb="28" eb="30">
      <t>ギョウジ</t>
    </rPh>
    <rPh sb="30" eb="31">
      <t>ヒ</t>
    </rPh>
    <rPh sb="35" eb="37">
      <t>ネンブン</t>
    </rPh>
    <phoneticPr fontId="2"/>
  </si>
  <si>
    <t>④　本科生が支払う入学料、授業料等の総額（２年分）</t>
    <rPh sb="2" eb="5">
      <t>ホンカセイ</t>
    </rPh>
    <rPh sb="6" eb="8">
      <t>シハラ</t>
    </rPh>
    <rPh sb="9" eb="12">
      <t>ニュウガクリョウ</t>
    </rPh>
    <rPh sb="13" eb="16">
      <t>ジュギョウリョウ</t>
    </rPh>
    <rPh sb="16" eb="17">
      <t>トウ</t>
    </rPh>
    <rPh sb="18" eb="20">
      <t>ソウガク</t>
    </rPh>
    <rPh sb="22" eb="24">
      <t>ネンブン</t>
    </rPh>
    <phoneticPr fontId="2"/>
  </si>
  <si>
    <t>⑤　月額単価基準額　（④－③）÷２４か月</t>
    <rPh sb="2" eb="4">
      <t>ゲツガク</t>
    </rPh>
    <rPh sb="4" eb="6">
      <t>タンカ</t>
    </rPh>
    <rPh sb="6" eb="8">
      <t>キジュン</t>
    </rPh>
    <rPh sb="8" eb="9">
      <t>ガク</t>
    </rPh>
    <rPh sb="19" eb="20">
      <t>ゲツ</t>
    </rPh>
    <phoneticPr fontId="2"/>
  </si>
  <si>
    <t>⑥　委託費見積額との差　⑤－①</t>
    <rPh sb="2" eb="4">
      <t>イタク</t>
    </rPh>
    <rPh sb="4" eb="5">
      <t>ヒ</t>
    </rPh>
    <rPh sb="5" eb="7">
      <t>ミツモ</t>
    </rPh>
    <rPh sb="7" eb="8">
      <t>ガク</t>
    </rPh>
    <rPh sb="10" eb="11">
      <t>サ</t>
    </rPh>
    <phoneticPr fontId="2"/>
  </si>
  <si>
    <t>※根拠資料を提出</t>
    <rPh sb="1" eb="3">
      <t>コンキョ</t>
    </rPh>
    <rPh sb="3" eb="5">
      <t>シリョウ</t>
    </rPh>
    <rPh sb="6" eb="8">
      <t>テイシュツ</t>
    </rPh>
    <phoneticPr fontId="2"/>
  </si>
  <si>
    <t>c</t>
    <phoneticPr fontId="2"/>
  </si>
  <si>
    <t>健康診断費</t>
    <rPh sb="0" eb="2">
      <t>ケンコウ</t>
    </rPh>
    <rPh sb="2" eb="4">
      <t>シンダン</t>
    </rPh>
    <rPh sb="4" eb="5">
      <t>ヒ</t>
    </rPh>
    <phoneticPr fontId="11"/>
  </si>
  <si>
    <t>教科書代</t>
    <rPh sb="0" eb="3">
      <t>キョウカショ</t>
    </rPh>
    <rPh sb="3" eb="4">
      <t>ダイ</t>
    </rPh>
    <phoneticPr fontId="11"/>
  </si>
  <si>
    <t>検定等預り金</t>
    <rPh sb="0" eb="2">
      <t>ケンテイ</t>
    </rPh>
    <rPh sb="2" eb="3">
      <t>トウ</t>
    </rPh>
    <rPh sb="3" eb="4">
      <t>アズカ</t>
    </rPh>
    <rPh sb="5" eb="6">
      <t>キン</t>
    </rPh>
    <phoneticPr fontId="11"/>
  </si>
  <si>
    <t>実習着代</t>
    <rPh sb="0" eb="2">
      <t>ジッシュウ</t>
    </rPh>
    <rPh sb="2" eb="3">
      <t>キ</t>
    </rPh>
    <rPh sb="3" eb="4">
      <t>フミヨ</t>
    </rPh>
    <phoneticPr fontId="11"/>
  </si>
  <si>
    <t>⑦　受講者負担分の納入期日</t>
    <rPh sb="2" eb="5">
      <t>ジュコウシャ</t>
    </rPh>
    <rPh sb="5" eb="8">
      <t>フタンブン</t>
    </rPh>
    <rPh sb="9" eb="11">
      <t>ノウニュウ</t>
    </rPh>
    <rPh sb="11" eb="13">
      <t>キジツ</t>
    </rPh>
    <phoneticPr fontId="2"/>
  </si>
  <si>
    <t>年月日</t>
    <rPh sb="0" eb="3">
      <t>ネンガッピ</t>
    </rPh>
    <phoneticPr fontId="2"/>
  </si>
  <si>
    <t>金額</t>
    <rPh sb="0" eb="2">
      <t>キンガク</t>
    </rPh>
    <phoneticPr fontId="2"/>
  </si>
  <si>
    <t>計　(B)</t>
    <rPh sb="0" eb="1">
      <t>ケイ</t>
    </rPh>
    <phoneticPr fontId="2"/>
  </si>
  <si>
    <t>提案コース</t>
    <rPh sb="0" eb="2">
      <t>テイアン</t>
    </rPh>
    <phoneticPr fontId="2"/>
  </si>
  <si>
    <t>単位数</t>
    <rPh sb="0" eb="2">
      <t>タンイ</t>
    </rPh>
    <rPh sb="2" eb="3">
      <t>スウ</t>
    </rPh>
    <phoneticPr fontId="2"/>
  </si>
  <si>
    <t>教養科目</t>
    <rPh sb="0" eb="2">
      <t>キョウヨウ</t>
    </rPh>
    <rPh sb="2" eb="4">
      <t>カモク</t>
    </rPh>
    <phoneticPr fontId="2"/>
  </si>
  <si>
    <t>必修科目</t>
    <rPh sb="0" eb="2">
      <t>ヒッシュウ</t>
    </rPh>
    <rPh sb="2" eb="4">
      <t>カモク</t>
    </rPh>
    <phoneticPr fontId="2"/>
  </si>
  <si>
    <t>保育原理（講義）</t>
    <rPh sb="0" eb="2">
      <t>ホイク</t>
    </rPh>
    <rPh sb="2" eb="4">
      <t>ゲンリ</t>
    </rPh>
    <rPh sb="5" eb="7">
      <t>コウギ</t>
    </rPh>
    <phoneticPr fontId="2"/>
  </si>
  <si>
    <t>教育原理（講義）</t>
    <rPh sb="0" eb="2">
      <t>キョウイク</t>
    </rPh>
    <rPh sb="2" eb="4">
      <t>ゲンリ</t>
    </rPh>
    <rPh sb="5" eb="7">
      <t>コウギ</t>
    </rPh>
    <phoneticPr fontId="2"/>
  </si>
  <si>
    <t>社会福祉（講義）</t>
    <rPh sb="0" eb="2">
      <t>シャカイ</t>
    </rPh>
    <rPh sb="2" eb="4">
      <t>フクシ</t>
    </rPh>
    <rPh sb="5" eb="7">
      <t>コウギ</t>
    </rPh>
    <phoneticPr fontId="2"/>
  </si>
  <si>
    <t>保育者論（講義）</t>
    <rPh sb="0" eb="3">
      <t>ホイクシャ</t>
    </rPh>
    <rPh sb="3" eb="4">
      <t>ロン</t>
    </rPh>
    <rPh sb="5" eb="7">
      <t>コウギ</t>
    </rPh>
    <phoneticPr fontId="2"/>
  </si>
  <si>
    <t>子どもの食と栄養（演習）</t>
    <rPh sb="0" eb="1">
      <t>コ</t>
    </rPh>
    <rPh sb="4" eb="5">
      <t>ショク</t>
    </rPh>
    <rPh sb="6" eb="8">
      <t>エイヨウ</t>
    </rPh>
    <rPh sb="9" eb="11">
      <t>エンシュウ</t>
    </rPh>
    <phoneticPr fontId="2"/>
  </si>
  <si>
    <t>保育内容総論（演習）</t>
    <rPh sb="0" eb="2">
      <t>ホイク</t>
    </rPh>
    <rPh sb="2" eb="4">
      <t>ナイヨウ</t>
    </rPh>
    <rPh sb="4" eb="6">
      <t>ソウロン</t>
    </rPh>
    <rPh sb="7" eb="9">
      <t>エンシュウ</t>
    </rPh>
    <phoneticPr fontId="2"/>
  </si>
  <si>
    <t>保育内容演習（演習）</t>
    <rPh sb="0" eb="2">
      <t>ホイク</t>
    </rPh>
    <rPh sb="2" eb="4">
      <t>ナイヨウ</t>
    </rPh>
    <rPh sb="4" eb="6">
      <t>エンシュウ</t>
    </rPh>
    <rPh sb="7" eb="9">
      <t>エンシュウ</t>
    </rPh>
    <phoneticPr fontId="2"/>
  </si>
  <si>
    <t>障害児保育（演習）</t>
    <rPh sb="0" eb="3">
      <t>ショウガイジ</t>
    </rPh>
    <rPh sb="3" eb="5">
      <t>ホイク</t>
    </rPh>
    <rPh sb="6" eb="8">
      <t>エンシュウ</t>
    </rPh>
    <phoneticPr fontId="2"/>
  </si>
  <si>
    <t>保育実習Ⅰ（実習）</t>
    <rPh sb="0" eb="2">
      <t>ホイク</t>
    </rPh>
    <rPh sb="2" eb="4">
      <t>ジッシュウ</t>
    </rPh>
    <rPh sb="6" eb="8">
      <t>ジッシュウ</t>
    </rPh>
    <phoneticPr fontId="2"/>
  </si>
  <si>
    <t>保育実習指導Ⅰ（演習）</t>
    <rPh sb="0" eb="2">
      <t>ホイク</t>
    </rPh>
    <rPh sb="2" eb="4">
      <t>ジッシュウ</t>
    </rPh>
    <rPh sb="4" eb="6">
      <t>シドウ</t>
    </rPh>
    <rPh sb="8" eb="10">
      <t>エンシュウ</t>
    </rPh>
    <phoneticPr fontId="2"/>
  </si>
  <si>
    <t>保育実践演習（演習）</t>
    <rPh sb="0" eb="2">
      <t>ホイク</t>
    </rPh>
    <rPh sb="2" eb="4">
      <t>ジッセン</t>
    </rPh>
    <rPh sb="4" eb="6">
      <t>エンシュウ</t>
    </rPh>
    <rPh sb="7" eb="9">
      <t>エンシュウ</t>
    </rPh>
    <phoneticPr fontId="2"/>
  </si>
  <si>
    <t>選択必須科目</t>
    <rPh sb="0" eb="2">
      <t>センタク</t>
    </rPh>
    <rPh sb="2" eb="4">
      <t>ヒッス</t>
    </rPh>
    <rPh sb="4" eb="6">
      <t>カモク</t>
    </rPh>
    <phoneticPr fontId="2"/>
  </si>
  <si>
    <t>保育の本質・目的に関する科目</t>
    <rPh sb="0" eb="2">
      <t>ホイク</t>
    </rPh>
    <rPh sb="3" eb="5">
      <t>ホンシツ</t>
    </rPh>
    <rPh sb="6" eb="8">
      <t>モクテキ</t>
    </rPh>
    <rPh sb="9" eb="10">
      <t>カン</t>
    </rPh>
    <rPh sb="12" eb="14">
      <t>カモク</t>
    </rPh>
    <phoneticPr fontId="2"/>
  </si>
  <si>
    <t>保育の対象の理解に関する科目</t>
    <rPh sb="0" eb="2">
      <t>ホイク</t>
    </rPh>
    <rPh sb="3" eb="5">
      <t>タイショウ</t>
    </rPh>
    <rPh sb="6" eb="8">
      <t>リカイ</t>
    </rPh>
    <rPh sb="9" eb="10">
      <t>カン</t>
    </rPh>
    <rPh sb="12" eb="14">
      <t>カモク</t>
    </rPh>
    <phoneticPr fontId="2"/>
  </si>
  <si>
    <t>保育の内容・方法に関する科目</t>
    <rPh sb="0" eb="2">
      <t>ホイク</t>
    </rPh>
    <rPh sb="3" eb="5">
      <t>ナイヨウ</t>
    </rPh>
    <rPh sb="6" eb="8">
      <t>ホウホウ</t>
    </rPh>
    <rPh sb="9" eb="10">
      <t>カン</t>
    </rPh>
    <rPh sb="12" eb="14">
      <t>カモク</t>
    </rPh>
    <phoneticPr fontId="2"/>
  </si>
  <si>
    <t>様式3-1（介護福祉士養成科用）</t>
    <rPh sb="0" eb="2">
      <t>ヨウシキ</t>
    </rPh>
    <rPh sb="6" eb="8">
      <t>カイゴ</t>
    </rPh>
    <rPh sb="8" eb="11">
      <t>フクシシ</t>
    </rPh>
    <rPh sb="11" eb="14">
      <t>ヨウセイカ</t>
    </rPh>
    <rPh sb="14" eb="15">
      <t>ヨウ</t>
    </rPh>
    <phoneticPr fontId="2"/>
  </si>
  <si>
    <t>様式3-2（介護福祉士養成科用）</t>
    <rPh sb="0" eb="2">
      <t>ヨウシキ</t>
    </rPh>
    <rPh sb="6" eb="8">
      <t>カイゴ</t>
    </rPh>
    <rPh sb="8" eb="11">
      <t>フクシシ</t>
    </rPh>
    <rPh sb="11" eb="14">
      <t>ヨウセイカ</t>
    </rPh>
    <rPh sb="14" eb="15">
      <t>ヨウ</t>
    </rPh>
    <phoneticPr fontId="2"/>
  </si>
  <si>
    <t>様式4-1（保育士養成科用）</t>
    <rPh sb="0" eb="2">
      <t>ヨウシキ</t>
    </rPh>
    <rPh sb="6" eb="8">
      <t>ホイク</t>
    </rPh>
    <rPh sb="8" eb="9">
      <t>シ</t>
    </rPh>
    <rPh sb="9" eb="12">
      <t>ヨウセイカ</t>
    </rPh>
    <rPh sb="12" eb="13">
      <t>ヨウ</t>
    </rPh>
    <phoneticPr fontId="2"/>
  </si>
  <si>
    <t>様式4-2（保育士養成科用）</t>
    <rPh sb="0" eb="2">
      <t>ヨウシキ</t>
    </rPh>
    <rPh sb="6" eb="8">
      <t>ホイク</t>
    </rPh>
    <rPh sb="8" eb="9">
      <t>シ</t>
    </rPh>
    <rPh sb="9" eb="12">
      <t>ヨウセイカ</t>
    </rPh>
    <rPh sb="12" eb="13">
      <t>ヨウ</t>
    </rPh>
    <phoneticPr fontId="2"/>
  </si>
  <si>
    <t>２年間のカリキュラムのうち、一人当たりの施設実習の予定時間を記載してください。</t>
    <rPh sb="1" eb="3">
      <t>ネンカン</t>
    </rPh>
    <rPh sb="14" eb="17">
      <t>ヒトリア</t>
    </rPh>
    <rPh sb="20" eb="22">
      <t>シセツ</t>
    </rPh>
    <rPh sb="22" eb="24">
      <t>ジッシュウ</t>
    </rPh>
    <rPh sb="25" eb="27">
      <t>ヨテイ</t>
    </rPh>
    <rPh sb="27" eb="29">
      <t>ジカン</t>
    </rPh>
    <rPh sb="30" eb="32">
      <t>キサイ</t>
    </rPh>
    <phoneticPr fontId="2"/>
  </si>
  <si>
    <t>教職員による施設の巡回指導の方法及び回数の方針</t>
    <rPh sb="0" eb="3">
      <t>キョウショクイン</t>
    </rPh>
    <rPh sb="6" eb="8">
      <t>シセツ</t>
    </rPh>
    <rPh sb="9" eb="11">
      <t>ジュンカイ</t>
    </rPh>
    <rPh sb="11" eb="13">
      <t>シドウ</t>
    </rPh>
    <rPh sb="14" eb="16">
      <t>ホウホウ</t>
    </rPh>
    <rPh sb="16" eb="17">
      <t>オヨ</t>
    </rPh>
    <rPh sb="18" eb="20">
      <t>カイスウ</t>
    </rPh>
    <rPh sb="19" eb="20">
      <t>ジュンカイ</t>
    </rPh>
    <rPh sb="21" eb="23">
      <t>ホウシン</t>
    </rPh>
    <phoneticPr fontId="2"/>
  </si>
  <si>
    <t>様式６</t>
    <rPh sb="0" eb="2">
      <t>ヨウシキ</t>
    </rPh>
    <phoneticPr fontId="9"/>
  </si>
  <si>
    <t>様式７</t>
    <rPh sb="0" eb="2">
      <t>ヨウシキ</t>
    </rPh>
    <phoneticPr fontId="2"/>
  </si>
  <si>
    <t>（提案するコースに○印をつけるか 非該当を削除願います）</t>
    <rPh sb="1" eb="3">
      <t>テイアン</t>
    </rPh>
    <rPh sb="10" eb="11">
      <t>シルシ</t>
    </rPh>
    <rPh sb="17" eb="20">
      <t>ヒガイトウ</t>
    </rPh>
    <rPh sb="21" eb="23">
      <t>サクジョ</t>
    </rPh>
    <rPh sb="23" eb="24">
      <t>ネガ</t>
    </rPh>
    <phoneticPr fontId="2"/>
  </si>
  <si>
    <t>介護福祉士養成科 ・ 保育士養成科</t>
    <rPh sb="0" eb="2">
      <t>カイゴ</t>
    </rPh>
    <rPh sb="2" eb="5">
      <t>フクシシ</t>
    </rPh>
    <rPh sb="4" eb="5">
      <t>シ</t>
    </rPh>
    <rPh sb="5" eb="8">
      <t>ヨウセイカ</t>
    </rPh>
    <rPh sb="11" eb="14">
      <t>ホイクシ</t>
    </rPh>
    <rPh sb="14" eb="17">
      <t>ヨウセイカ</t>
    </rPh>
    <phoneticPr fontId="2"/>
  </si>
  <si>
    <t>担当者名</t>
    <rPh sb="0" eb="4">
      <t>タントウシャメイ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</si>
  <si>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</si>
  <si>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</si>
  <si>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○○科</t>
    <rPh sb="2" eb="3">
      <t>カ</t>
    </rPh>
    <phoneticPr fontId="2"/>
  </si>
  <si>
    <t>代表者名</t>
    <rPh sb="0" eb="3">
      <t>ダイヒョウシャ</t>
    </rPh>
    <rPh sb="3" eb="4">
      <t>メイ</t>
    </rPh>
    <phoneticPr fontId="2"/>
  </si>
  <si>
    <t>(1) 提案コースに係る養成施設の指定を受けた日</t>
    <rPh sb="4" eb="6">
      <t>テイアン</t>
    </rPh>
    <rPh sb="10" eb="11">
      <t>カカ</t>
    </rPh>
    <rPh sb="12" eb="14">
      <t>ヨウセイ</t>
    </rPh>
    <rPh sb="14" eb="16">
      <t>シセツ</t>
    </rPh>
    <rPh sb="17" eb="19">
      <t>シテイ</t>
    </rPh>
    <rPh sb="20" eb="21">
      <t>ウ</t>
    </rPh>
    <rPh sb="23" eb="24">
      <t>ヒ</t>
    </rPh>
    <phoneticPr fontId="2"/>
  </si>
  <si>
    <t>(2) 変更申請の承認を受けた日（最新の年月日）</t>
    <rPh sb="4" eb="6">
      <t>ヘンコウ</t>
    </rPh>
    <rPh sb="6" eb="8">
      <t>シンセイ</t>
    </rPh>
    <rPh sb="9" eb="11">
      <t>ショウニン</t>
    </rPh>
    <rPh sb="12" eb="13">
      <t>ウ</t>
    </rPh>
    <rPh sb="15" eb="16">
      <t>ヒ</t>
    </rPh>
    <rPh sb="17" eb="19">
      <t>サイシン</t>
    </rPh>
    <rPh sb="20" eb="23">
      <t>ネンガッピ</t>
    </rPh>
    <phoneticPr fontId="2"/>
  </si>
  <si>
    <t>(3) 提案コースの実施地域（市町村名）：</t>
    <rPh sb="4" eb="6">
      <t>テイアン</t>
    </rPh>
    <rPh sb="10" eb="12">
      <t>ジッシ</t>
    </rPh>
    <rPh sb="12" eb="14">
      <t>チイキ</t>
    </rPh>
    <rPh sb="15" eb="19">
      <t>シチョウソンメイ</t>
    </rPh>
    <phoneticPr fontId="2"/>
  </si>
  <si>
    <t>（提出日現在の人数を記入してください）</t>
    <rPh sb="1" eb="4">
      <t>テイシュツビ</t>
    </rPh>
    <rPh sb="4" eb="6">
      <t>ゲンザイ</t>
    </rPh>
    <rPh sb="7" eb="9">
      <t>ニンズウ</t>
    </rPh>
    <rPh sb="10" eb="12">
      <t>キニュウ</t>
    </rPh>
    <phoneticPr fontId="2"/>
  </si>
  <si>
    <t>* 施設の種類は、介護老人保健施設、グループホーム、保育所、幼稚園などと記入してください。（以下、同じ）</t>
    <rPh sb="2" eb="4">
      <t>シセツ</t>
    </rPh>
    <rPh sb="5" eb="7">
      <t>シュルイ</t>
    </rPh>
    <rPh sb="26" eb="29">
      <t>ホイクショ</t>
    </rPh>
    <rPh sb="30" eb="33">
      <t>ヨウチエン</t>
    </rPh>
    <rPh sb="36" eb="38">
      <t>キニュウ</t>
    </rPh>
    <rPh sb="46" eb="48">
      <t>イカ</t>
    </rPh>
    <rPh sb="49" eb="50">
      <t>オナ</t>
    </rPh>
    <phoneticPr fontId="2"/>
  </si>
  <si>
    <t>訓練委託費と本科生授業料等の比較表</t>
    <rPh sb="0" eb="2">
      <t>クンレン</t>
    </rPh>
    <rPh sb="2" eb="5">
      <t>イタクヒ</t>
    </rPh>
    <rPh sb="6" eb="9">
      <t>ホンカセイ</t>
    </rPh>
    <rPh sb="9" eb="12">
      <t>ジュギョウリョウ</t>
    </rPh>
    <rPh sb="12" eb="13">
      <t>トウ</t>
    </rPh>
    <rPh sb="14" eb="17">
      <t>ヒカクヒョウ</t>
    </rPh>
    <phoneticPr fontId="2"/>
  </si>
  <si>
    <t>時限</t>
    <rPh sb="0" eb="2">
      <t>ジゲン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</si>
  <si>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</si>
  <si>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</si>
  <si>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昼休み</t>
    <rPh sb="0" eb="2">
      <t>ヒルヤス</t>
    </rPh>
    <phoneticPr fontId="2"/>
  </si>
  <si>
    <t>１　公共職業訓練実施に対する考え方及び就職支援等</t>
    <rPh sb="2" eb="4">
      <t>コウキョウ</t>
    </rPh>
    <rPh sb="4" eb="6">
      <t>ショクギョウ</t>
    </rPh>
    <rPh sb="6" eb="8">
      <t>クンレン</t>
    </rPh>
    <rPh sb="8" eb="10">
      <t>ジッシ</t>
    </rPh>
    <rPh sb="11" eb="12">
      <t>タイ</t>
    </rPh>
    <rPh sb="14" eb="15">
      <t>カンガ</t>
    </rPh>
    <rPh sb="16" eb="17">
      <t>カタ</t>
    </rPh>
    <rPh sb="17" eb="18">
      <t>オヨ</t>
    </rPh>
    <rPh sb="19" eb="21">
      <t>シュウショク</t>
    </rPh>
    <rPh sb="21" eb="23">
      <t>シエン</t>
    </rPh>
    <rPh sb="23" eb="24">
      <t>トウ</t>
    </rPh>
    <phoneticPr fontId="2"/>
  </si>
  <si>
    <t>２　教科時間及び教員に関する事項</t>
    <rPh sb="2" eb="4">
      <t>キョウカ</t>
    </rPh>
    <rPh sb="4" eb="6">
      <t>ジカン</t>
    </rPh>
    <rPh sb="6" eb="7">
      <t>オヨ</t>
    </rPh>
    <rPh sb="8" eb="10">
      <t>キョウイン</t>
    </rPh>
    <rPh sb="11" eb="12">
      <t>カン</t>
    </rPh>
    <rPh sb="14" eb="16">
      <t>ジコウ</t>
    </rPh>
    <phoneticPr fontId="2"/>
  </si>
  <si>
    <t>３　施設実習</t>
    <rPh sb="2" eb="4">
      <t>シセツ</t>
    </rPh>
    <rPh sb="4" eb="6">
      <t>ジッシュウ</t>
    </rPh>
    <phoneticPr fontId="2"/>
  </si>
  <si>
    <t>（１） 当該事業実施に当たっての考え方</t>
    <phoneticPr fontId="2"/>
  </si>
  <si>
    <t>（２） 再就職支援に関する内容</t>
    <phoneticPr fontId="2"/>
  </si>
  <si>
    <t>（３） 訓練受講生への配慮</t>
    <phoneticPr fontId="2"/>
  </si>
  <si>
    <t>（１） 介護福祉士養成にかかる教科時間数及び担当教員</t>
    <rPh sb="4" eb="6">
      <t>カイゴ</t>
    </rPh>
    <rPh sb="6" eb="9">
      <t>フクシシ</t>
    </rPh>
    <rPh sb="9" eb="11">
      <t>ヨウセイ</t>
    </rPh>
    <rPh sb="15" eb="17">
      <t>キョウカ</t>
    </rPh>
    <rPh sb="17" eb="20">
      <t>ジカンスウ</t>
    </rPh>
    <rPh sb="20" eb="21">
      <t>オヨ</t>
    </rPh>
    <rPh sb="22" eb="24">
      <t>タントウ</t>
    </rPh>
    <rPh sb="24" eb="26">
      <t>キョウイン</t>
    </rPh>
    <phoneticPr fontId="2"/>
  </si>
  <si>
    <t>（２） 介護福祉士養成にかかる教科以外の時間数及び担当教員</t>
    <rPh sb="4" eb="6">
      <t>カイゴ</t>
    </rPh>
    <rPh sb="6" eb="9">
      <t>フクシシ</t>
    </rPh>
    <rPh sb="9" eb="11">
      <t>ヨウセイ</t>
    </rPh>
    <rPh sb="15" eb="17">
      <t>キョウカ</t>
    </rPh>
    <rPh sb="17" eb="19">
      <t>イガイ</t>
    </rPh>
    <rPh sb="20" eb="23">
      <t>ジカンスウ</t>
    </rPh>
    <rPh sb="23" eb="24">
      <t>オヨ</t>
    </rPh>
    <rPh sb="25" eb="27">
      <t>タントウ</t>
    </rPh>
    <rPh sb="27" eb="29">
      <t>キョウイン</t>
    </rPh>
    <phoneticPr fontId="2"/>
  </si>
  <si>
    <t>（３） 各教科の到達度の評価方法及びそのフォローの方法や考え方</t>
    <rPh sb="4" eb="7">
      <t>カクキョウカ</t>
    </rPh>
    <rPh sb="8" eb="11">
      <t>トウタツド</t>
    </rPh>
    <rPh sb="12" eb="14">
      <t>ヒョウカ</t>
    </rPh>
    <rPh sb="14" eb="16">
      <t>ホウホウ</t>
    </rPh>
    <rPh sb="16" eb="17">
      <t>オヨ</t>
    </rPh>
    <rPh sb="25" eb="27">
      <t>ホウホウ</t>
    </rPh>
    <rPh sb="28" eb="29">
      <t>カンガ</t>
    </rPh>
    <rPh sb="30" eb="31">
      <t>カタ</t>
    </rPh>
    <phoneticPr fontId="2"/>
  </si>
  <si>
    <t>（１） 保育士養成にかかる教科時間数及び担当教員</t>
    <rPh sb="4" eb="6">
      <t>ホイク</t>
    </rPh>
    <rPh sb="6" eb="7">
      <t>シ</t>
    </rPh>
    <rPh sb="7" eb="9">
      <t>ヨウセイ</t>
    </rPh>
    <rPh sb="13" eb="15">
      <t>キョウカ</t>
    </rPh>
    <rPh sb="15" eb="18">
      <t>ジカンスウ</t>
    </rPh>
    <rPh sb="18" eb="19">
      <t>オヨ</t>
    </rPh>
    <rPh sb="20" eb="22">
      <t>タントウ</t>
    </rPh>
    <rPh sb="22" eb="24">
      <t>キョウイン</t>
    </rPh>
    <phoneticPr fontId="2"/>
  </si>
  <si>
    <t>（２） 保育士養成にかかる教科以外の時間数及び担当教員</t>
    <rPh sb="4" eb="6">
      <t>ホイク</t>
    </rPh>
    <rPh sb="6" eb="7">
      <t>シ</t>
    </rPh>
    <rPh sb="7" eb="9">
      <t>ヨウセイ</t>
    </rPh>
    <rPh sb="13" eb="15">
      <t>キョウカ</t>
    </rPh>
    <rPh sb="15" eb="17">
      <t>イガイ</t>
    </rPh>
    <rPh sb="18" eb="21">
      <t>ジカンスウ</t>
    </rPh>
    <rPh sb="21" eb="22">
      <t>オヨ</t>
    </rPh>
    <rPh sb="23" eb="25">
      <t>タントウ</t>
    </rPh>
    <rPh sb="25" eb="27">
      <t>キョウイン</t>
    </rPh>
    <phoneticPr fontId="2"/>
  </si>
  <si>
    <t>（２） 訓練時刻表</t>
    <rPh sb="4" eb="6">
      <t>クンレン</t>
    </rPh>
    <rPh sb="6" eb="8">
      <t>ジコク</t>
    </rPh>
    <rPh sb="8" eb="9">
      <t>ヒョウ</t>
    </rPh>
    <phoneticPr fontId="2"/>
  </si>
  <si>
    <t>就職相談室</t>
  </si>
  <si>
    <t>求人情報検索PC</t>
  </si>
  <si>
    <t>駐車場</t>
  </si>
  <si>
    <t>交通機関</t>
  </si>
  <si>
    <t>（１） 教室・実習場以外の施設について</t>
    <rPh sb="4" eb="6">
      <t>キョウシツ</t>
    </rPh>
    <rPh sb="7" eb="10">
      <t>ジッシュウジョウ</t>
    </rPh>
    <rPh sb="10" eb="12">
      <t>イガイ</t>
    </rPh>
    <rPh sb="13" eb="15">
      <t>シセツ</t>
    </rPh>
    <phoneticPr fontId="2"/>
  </si>
  <si>
    <t>４　その他、施設設備等について</t>
    <rPh sb="4" eb="5">
      <t>タ</t>
    </rPh>
    <rPh sb="6" eb="8">
      <t>シセツ</t>
    </rPh>
    <rPh sb="8" eb="10">
      <t>セツビ</t>
    </rPh>
    <rPh sb="10" eb="11">
      <t>トウ</t>
    </rPh>
    <phoneticPr fontId="2"/>
  </si>
  <si>
    <t>専門学校の名称</t>
    <rPh sb="0" eb="2">
      <t>センモン</t>
    </rPh>
    <rPh sb="2" eb="4">
      <t>ガッコウ</t>
    </rPh>
    <rPh sb="5" eb="7">
      <t>メイショウ</t>
    </rPh>
    <phoneticPr fontId="2"/>
  </si>
  <si>
    <t>※ 提案者と同じ場合は空欄</t>
    <rPh sb="2" eb="5">
      <t>テイアンシャ</t>
    </rPh>
    <rPh sb="6" eb="7">
      <t>オナ</t>
    </rPh>
    <rPh sb="8" eb="10">
      <t>バアイ</t>
    </rPh>
    <rPh sb="11" eb="13">
      <t>クウラン</t>
    </rPh>
    <phoneticPr fontId="2"/>
  </si>
  <si>
    <t>　　上記のうち公共職業訓練受講者の受け入れ可能人数</t>
    <rPh sb="2" eb="4">
      <t>ジョウキ</t>
    </rPh>
    <rPh sb="7" eb="9">
      <t>コウキョウ</t>
    </rPh>
    <rPh sb="9" eb="11">
      <t>ショクギョウ</t>
    </rPh>
    <rPh sb="11" eb="13">
      <t>クンレン</t>
    </rPh>
    <rPh sb="13" eb="16">
      <t>ジュコウシャ</t>
    </rPh>
    <rPh sb="17" eb="18">
      <t>ウ</t>
    </rPh>
    <rPh sb="19" eb="20">
      <t>イ</t>
    </rPh>
    <rPh sb="21" eb="23">
      <t>カノウ</t>
    </rPh>
    <rPh sb="23" eb="25">
      <t>ニンズウ</t>
    </rPh>
    <phoneticPr fontId="2"/>
  </si>
  <si>
    <t>様式５</t>
    <rPh sb="0" eb="2">
      <t>ヨウシキ</t>
    </rPh>
    <phoneticPr fontId="2"/>
  </si>
  <si>
    <t>（３） その他、参考情報（受講希望者への情報提供用）</t>
    <rPh sb="6" eb="7">
      <t>タ</t>
    </rPh>
    <rPh sb="8" eb="10">
      <t>サンコウ</t>
    </rPh>
    <rPh sb="10" eb="12">
      <t>ジョウホウ</t>
    </rPh>
    <rPh sb="13" eb="15">
      <t>ジュコウ</t>
    </rPh>
    <rPh sb="15" eb="18">
      <t>キボウシャ</t>
    </rPh>
    <rPh sb="20" eb="22">
      <t>ジョウホウ</t>
    </rPh>
    <rPh sb="22" eb="24">
      <t>テイキョウ</t>
    </rPh>
    <rPh sb="24" eb="25">
      <t>ヨウ</t>
    </rPh>
    <phoneticPr fontId="2"/>
  </si>
  <si>
    <t>通常
(例)</t>
    <rPh sb="0" eb="2">
      <t>ツウジョウ</t>
    </rPh>
    <rPh sb="5" eb="6">
      <t>レイ</t>
    </rPh>
    <phoneticPr fontId="2"/>
  </si>
  <si>
    <t>②　本科生支払総額内訳</t>
    <rPh sb="2" eb="4">
      <t>ホンカ</t>
    </rPh>
    <rPh sb="4" eb="5">
      <t>セイ</t>
    </rPh>
    <rPh sb="5" eb="7">
      <t>シハライ</t>
    </rPh>
    <rPh sb="7" eb="9">
      <t>ソウガク</t>
    </rPh>
    <rPh sb="9" eb="11">
      <t>ウチワケ</t>
    </rPh>
    <phoneticPr fontId="2"/>
  </si>
  <si>
    <t>　※マイナスの場合は、委託訓練実施上、本科生よりも経費が掛かる理由を記載</t>
    <rPh sb="7" eb="9">
      <t>バアイ</t>
    </rPh>
    <rPh sb="11" eb="13">
      <t>イタク</t>
    </rPh>
    <rPh sb="13" eb="15">
      <t>クンレン</t>
    </rPh>
    <rPh sb="15" eb="17">
      <t>ジッシ</t>
    </rPh>
    <rPh sb="17" eb="18">
      <t>ジョウ</t>
    </rPh>
    <rPh sb="19" eb="21">
      <t>ホンカ</t>
    </rPh>
    <rPh sb="21" eb="22">
      <t>セイ</t>
    </rPh>
    <rPh sb="25" eb="27">
      <t>ケイヒ</t>
    </rPh>
    <rPh sb="28" eb="29">
      <t>カ</t>
    </rPh>
    <rPh sb="31" eb="33">
      <t>リユウ</t>
    </rPh>
    <rPh sb="34" eb="36">
      <t>キサイ</t>
    </rPh>
    <phoneticPr fontId="2"/>
  </si>
  <si>
    <t>月</t>
    <rPh sb="0" eb="1">
      <t>ツキ</t>
    </rPh>
    <phoneticPr fontId="2"/>
  </si>
  <si>
    <t>区分</t>
    <rPh sb="0" eb="2">
      <t>クブン</t>
    </rPh>
    <phoneticPr fontId="2"/>
  </si>
  <si>
    <t>日</t>
    <rPh sb="0" eb="1">
      <t>ヒ</t>
    </rPh>
    <phoneticPr fontId="2"/>
  </si>
  <si>
    <t>月時間計</t>
    <rPh sb="0" eb="1">
      <t>ツキ</t>
    </rPh>
    <rPh sb="1" eb="3">
      <t>ジカン</t>
    </rPh>
    <rPh sb="3" eb="4">
      <t>ケイ</t>
    </rPh>
    <phoneticPr fontId="2"/>
  </si>
  <si>
    <t>対応日を１月とした算出</t>
    <rPh sb="0" eb="2">
      <t>タイオウ</t>
    </rPh>
    <rPh sb="2" eb="3">
      <t>ビ</t>
    </rPh>
    <rPh sb="5" eb="6">
      <t>ツキ</t>
    </rPh>
    <rPh sb="9" eb="11">
      <t>サンシュツ</t>
    </rPh>
    <phoneticPr fontId="2"/>
  </si>
  <si>
    <t>曜　　　日</t>
    <rPh sb="0" eb="1">
      <t>ヨウ</t>
    </rPh>
    <rPh sb="4" eb="5">
      <t>ヒ</t>
    </rPh>
    <phoneticPr fontId="2"/>
  </si>
  <si>
    <t>月</t>
  </si>
  <si>
    <t>火</t>
  </si>
  <si>
    <t>水</t>
  </si>
  <si>
    <t>木</t>
  </si>
  <si>
    <t>金</t>
  </si>
  <si>
    <t>土</t>
  </si>
  <si>
    <t>日</t>
  </si>
  <si>
    <t>行　　　事</t>
    <rPh sb="0" eb="1">
      <t>ギョウ</t>
    </rPh>
    <rPh sb="4" eb="5">
      <t>コト</t>
    </rPh>
    <phoneticPr fontId="2"/>
  </si>
  <si>
    <t>昭和の日</t>
    <rPh sb="0" eb="2">
      <t>ショウワ</t>
    </rPh>
    <rPh sb="3" eb="4">
      <t>ヒ</t>
    </rPh>
    <phoneticPr fontId="2"/>
  </si>
  <si>
    <t>当月時間</t>
    <rPh sb="0" eb="2">
      <t>トウゲツ</t>
    </rPh>
    <rPh sb="2" eb="4">
      <t>ジカン</t>
    </rPh>
    <phoneticPr fontId="2"/>
  </si>
  <si>
    <t>時間計</t>
    <rPh sb="0" eb="2">
      <t>ジカン</t>
    </rPh>
    <rPh sb="2" eb="3">
      <t>ケイ</t>
    </rPh>
    <phoneticPr fontId="2"/>
  </si>
  <si>
    <t>訓練日数</t>
    <rPh sb="0" eb="2">
      <t>クンレン</t>
    </rPh>
    <rPh sb="2" eb="4">
      <t>ニッスウ</t>
    </rPh>
    <phoneticPr fontId="2"/>
  </si>
  <si>
    <t>※</t>
    <phoneticPr fontId="2"/>
  </si>
  <si>
    <t>訓練時間</t>
    <rPh sb="0" eb="2">
      <t>クンレン</t>
    </rPh>
    <rPh sb="2" eb="4">
      <t>ジカン</t>
    </rPh>
    <phoneticPr fontId="2"/>
  </si>
  <si>
    <t>憲法記念日</t>
    <rPh sb="0" eb="2">
      <t>ケンポウ</t>
    </rPh>
    <rPh sb="2" eb="5">
      <t>キネンビ</t>
    </rPh>
    <phoneticPr fontId="2"/>
  </si>
  <si>
    <t>みどりの日</t>
    <rPh sb="4" eb="5">
      <t>ヒ</t>
    </rPh>
    <phoneticPr fontId="2"/>
  </si>
  <si>
    <t>こどもの日</t>
    <rPh sb="4" eb="5">
      <t>ヒ</t>
    </rPh>
    <phoneticPr fontId="2"/>
  </si>
  <si>
    <t>※</t>
    <phoneticPr fontId="2"/>
  </si>
  <si>
    <t>※</t>
    <phoneticPr fontId="2"/>
  </si>
  <si>
    <t>山の日</t>
    <rPh sb="0" eb="1">
      <t>ヤマ</t>
    </rPh>
    <rPh sb="2" eb="3">
      <t>ヒ</t>
    </rPh>
    <phoneticPr fontId="2"/>
  </si>
  <si>
    <t>※</t>
    <phoneticPr fontId="2"/>
  </si>
  <si>
    <t>敬老の日</t>
    <rPh sb="0" eb="2">
      <t>ケイロウ</t>
    </rPh>
    <rPh sb="3" eb="4">
      <t>ヒ</t>
    </rPh>
    <phoneticPr fontId="2"/>
  </si>
  <si>
    <t>秋分の日</t>
    <rPh sb="0" eb="2">
      <t>シュウブン</t>
    </rPh>
    <rPh sb="3" eb="4">
      <t>ヒ</t>
    </rPh>
    <phoneticPr fontId="2"/>
  </si>
  <si>
    <t>※　総訓練時間に含めない科目の時間数（訓練時間に含めない就職支援を実施した場合　など）</t>
    <rPh sb="2" eb="3">
      <t>ソウ</t>
    </rPh>
    <rPh sb="3" eb="5">
      <t>クンレン</t>
    </rPh>
    <rPh sb="5" eb="7">
      <t>ジカン</t>
    </rPh>
    <rPh sb="8" eb="9">
      <t>フク</t>
    </rPh>
    <rPh sb="12" eb="14">
      <t>カモク</t>
    </rPh>
    <rPh sb="15" eb="18">
      <t>ジカンスウ</t>
    </rPh>
    <phoneticPr fontId="2"/>
  </si>
  <si>
    <t>※</t>
    <phoneticPr fontId="2"/>
  </si>
  <si>
    <t>文化の日</t>
    <rPh sb="0" eb="2">
      <t>ブンカ</t>
    </rPh>
    <rPh sb="3" eb="4">
      <t>ヒ</t>
    </rPh>
    <phoneticPr fontId="2"/>
  </si>
  <si>
    <t>勤労感謝の日</t>
    <rPh sb="0" eb="2">
      <t>キンロウ</t>
    </rPh>
    <rPh sb="2" eb="4">
      <t>カンシャ</t>
    </rPh>
    <rPh sb="5" eb="6">
      <t>ヒ</t>
    </rPh>
    <phoneticPr fontId="2"/>
  </si>
  <si>
    <t>成人の日</t>
    <rPh sb="0" eb="2">
      <t>セイジン</t>
    </rPh>
    <rPh sb="3" eb="4">
      <t>ヒ</t>
    </rPh>
    <phoneticPr fontId="2"/>
  </si>
  <si>
    <t>金</t>
    <rPh sb="0" eb="1">
      <t>キン</t>
    </rPh>
    <phoneticPr fontId="2"/>
  </si>
  <si>
    <t>天皇誕生日</t>
    <rPh sb="0" eb="2">
      <t>テンノウ</t>
    </rPh>
    <rPh sb="2" eb="4">
      <t>タンジョウ</t>
    </rPh>
    <rPh sb="4" eb="5">
      <t>ヒ</t>
    </rPh>
    <phoneticPr fontId="2"/>
  </si>
  <si>
    <t>※</t>
    <phoneticPr fontId="2"/>
  </si>
  <si>
    <t>春分の日</t>
    <rPh sb="0" eb="2">
      <t>シュンブン</t>
    </rPh>
    <rPh sb="3" eb="4">
      <t>ヒ</t>
    </rPh>
    <phoneticPr fontId="2"/>
  </si>
  <si>
    <t>※</t>
    <phoneticPr fontId="2"/>
  </si>
  <si>
    <t>海の日</t>
    <rPh sb="0" eb="1">
      <t>ウミ</t>
    </rPh>
    <rPh sb="2" eb="3">
      <t>ヒ</t>
    </rPh>
    <phoneticPr fontId="2"/>
  </si>
  <si>
    <t>様式　８</t>
    <rPh sb="0" eb="2">
      <t>ヨウシキ</t>
    </rPh>
    <phoneticPr fontId="2"/>
  </si>
  <si>
    <t>医療的ケア</t>
    <rPh sb="0" eb="3">
      <t>イリョウテキ</t>
    </rPh>
    <phoneticPr fontId="2"/>
  </si>
  <si>
    <t>子ども家庭福祉（講義）</t>
    <rPh sb="0" eb="1">
      <t>コ</t>
    </rPh>
    <rPh sb="3" eb="5">
      <t>カテイ</t>
    </rPh>
    <rPh sb="5" eb="7">
      <t>フクシ</t>
    </rPh>
    <rPh sb="8" eb="10">
      <t>コウギ</t>
    </rPh>
    <phoneticPr fontId="2"/>
  </si>
  <si>
    <t>子ども家庭支援（講義）</t>
    <rPh sb="0" eb="1">
      <t>コ</t>
    </rPh>
    <rPh sb="3" eb="5">
      <t>カテイ</t>
    </rPh>
    <rPh sb="5" eb="7">
      <t>シエン</t>
    </rPh>
    <rPh sb="8" eb="10">
      <t>コウギ</t>
    </rPh>
    <phoneticPr fontId="2"/>
  </si>
  <si>
    <t>社会的養護Ⅰ（講義）</t>
    <rPh sb="0" eb="2">
      <t>シャカイ</t>
    </rPh>
    <rPh sb="2" eb="3">
      <t>テキ</t>
    </rPh>
    <rPh sb="3" eb="5">
      <t>ヨウゴ</t>
    </rPh>
    <rPh sb="7" eb="9">
      <t>コウギ</t>
    </rPh>
    <phoneticPr fontId="2"/>
  </si>
  <si>
    <t>保育の心理学（講義）</t>
    <rPh sb="0" eb="2">
      <t>ホイク</t>
    </rPh>
    <rPh sb="3" eb="5">
      <t>シンリ</t>
    </rPh>
    <rPh sb="5" eb="6">
      <t>ガク</t>
    </rPh>
    <rPh sb="7" eb="9">
      <t>コウギ</t>
    </rPh>
    <phoneticPr fontId="2"/>
  </si>
  <si>
    <t>子ども家庭支援の心理学（講義）</t>
    <rPh sb="0" eb="1">
      <t>コ</t>
    </rPh>
    <rPh sb="3" eb="5">
      <t>カテイ</t>
    </rPh>
    <rPh sb="5" eb="7">
      <t>シエン</t>
    </rPh>
    <rPh sb="8" eb="10">
      <t>シンリ</t>
    </rPh>
    <rPh sb="10" eb="11">
      <t>ガク</t>
    </rPh>
    <rPh sb="12" eb="14">
      <t>コウギ</t>
    </rPh>
    <phoneticPr fontId="2"/>
  </si>
  <si>
    <t>子どもの理解と援助（演習）</t>
    <rPh sb="0" eb="1">
      <t>コ</t>
    </rPh>
    <rPh sb="4" eb="6">
      <t>リカイ</t>
    </rPh>
    <rPh sb="7" eb="9">
      <t>エンジョ</t>
    </rPh>
    <rPh sb="10" eb="12">
      <t>エンシュウ</t>
    </rPh>
    <phoneticPr fontId="2"/>
  </si>
  <si>
    <t>子どもの保健（講義）</t>
    <rPh sb="0" eb="1">
      <t>コ</t>
    </rPh>
    <rPh sb="4" eb="6">
      <t>ホケン</t>
    </rPh>
    <rPh sb="7" eb="9">
      <t>コウギ</t>
    </rPh>
    <phoneticPr fontId="2"/>
  </si>
  <si>
    <t>保育の計画と評価（講義）</t>
    <rPh sb="0" eb="2">
      <t>ホイク</t>
    </rPh>
    <rPh sb="3" eb="5">
      <t>ケイカク</t>
    </rPh>
    <rPh sb="6" eb="8">
      <t>ヒョウカ</t>
    </rPh>
    <rPh sb="9" eb="11">
      <t>コウギ</t>
    </rPh>
    <phoneticPr fontId="2"/>
  </si>
  <si>
    <t>乳児保育Ⅰ（講義）</t>
    <rPh sb="0" eb="2">
      <t>ニュウジ</t>
    </rPh>
    <rPh sb="2" eb="4">
      <t>ホイク</t>
    </rPh>
    <rPh sb="6" eb="8">
      <t>コウギ</t>
    </rPh>
    <phoneticPr fontId="2"/>
  </si>
  <si>
    <t>乳児保育Ⅱ（演習）</t>
    <rPh sb="0" eb="2">
      <t>ニュウジ</t>
    </rPh>
    <rPh sb="2" eb="4">
      <t>ホイク</t>
    </rPh>
    <rPh sb="6" eb="8">
      <t>エンシュウ</t>
    </rPh>
    <phoneticPr fontId="2"/>
  </si>
  <si>
    <t>子どもの健康と安全（演習）</t>
    <rPh sb="0" eb="1">
      <t>コ</t>
    </rPh>
    <rPh sb="4" eb="6">
      <t>ケンコウ</t>
    </rPh>
    <rPh sb="7" eb="9">
      <t>アンゼン</t>
    </rPh>
    <rPh sb="10" eb="12">
      <t>エンシュウ</t>
    </rPh>
    <phoneticPr fontId="2"/>
  </si>
  <si>
    <t>社会的養護Ⅱ（演習）</t>
    <rPh sb="0" eb="3">
      <t>シャカイテキ</t>
    </rPh>
    <rPh sb="3" eb="5">
      <t>ヨウゴ</t>
    </rPh>
    <rPh sb="7" eb="9">
      <t>エンシュウ</t>
    </rPh>
    <phoneticPr fontId="2"/>
  </si>
  <si>
    <t>子育て支援（演習）</t>
    <rPh sb="0" eb="2">
      <t>コソダ</t>
    </rPh>
    <rPh sb="3" eb="5">
      <t>シエン</t>
    </rPh>
    <rPh sb="6" eb="8">
      <t>エンシュウ</t>
    </rPh>
    <phoneticPr fontId="2"/>
  </si>
  <si>
    <t>保育実習Ⅱ（実習）</t>
    <rPh sb="0" eb="2">
      <t>ホイク</t>
    </rPh>
    <rPh sb="2" eb="4">
      <t>ジッシュウ</t>
    </rPh>
    <rPh sb="6" eb="8">
      <t>ジッシュウ</t>
    </rPh>
    <phoneticPr fontId="2"/>
  </si>
  <si>
    <t>保育実習指導Ⅱ（演習）</t>
    <rPh sb="0" eb="2">
      <t>ホイク</t>
    </rPh>
    <rPh sb="2" eb="4">
      <t>ジッシュウ</t>
    </rPh>
    <rPh sb="4" eb="6">
      <t>シドウ</t>
    </rPh>
    <rPh sb="8" eb="10">
      <t>エンシュウ</t>
    </rPh>
    <phoneticPr fontId="2"/>
  </si>
  <si>
    <t>保育実習Ⅲ（実習）</t>
    <rPh sb="0" eb="2">
      <t>ホイク</t>
    </rPh>
    <rPh sb="1" eb="2">
      <t>ホホ</t>
    </rPh>
    <rPh sb="2" eb="4">
      <t>ジッシュウ</t>
    </rPh>
    <rPh sb="6" eb="8">
      <t>ジッシュウ</t>
    </rPh>
    <phoneticPr fontId="2"/>
  </si>
  <si>
    <t>保育実習指導Ⅲ（演習）</t>
    <rPh sb="0" eb="2">
      <t>ホイク</t>
    </rPh>
    <rPh sb="1" eb="2">
      <t>ホホ</t>
    </rPh>
    <rPh sb="2" eb="4">
      <t>ジッシュウ</t>
    </rPh>
    <rPh sb="4" eb="6">
      <t>シドウ</t>
    </rPh>
    <rPh sb="8" eb="10">
      <t>エンシュウ</t>
    </rPh>
    <phoneticPr fontId="2"/>
  </si>
  <si>
    <t>保育内容の理解と方法（演習）</t>
    <rPh sb="0" eb="2">
      <t>ホイク</t>
    </rPh>
    <rPh sb="2" eb="4">
      <t>ナイヨウ</t>
    </rPh>
    <rPh sb="5" eb="7">
      <t>リカイ</t>
    </rPh>
    <rPh sb="8" eb="10">
      <t>ホウホウ</t>
    </rPh>
    <rPh sb="11" eb="13">
      <t>エンシュウ</t>
    </rPh>
    <phoneticPr fontId="2"/>
  </si>
  <si>
    <t>保育実習</t>
    <rPh sb="0" eb="2">
      <t>ホイク</t>
    </rPh>
    <rPh sb="2" eb="4">
      <t>ジッシュウ</t>
    </rPh>
    <phoneticPr fontId="2"/>
  </si>
  <si>
    <t>体育（講義）</t>
    <rPh sb="0" eb="2">
      <t>タイイク</t>
    </rPh>
    <rPh sb="3" eb="5">
      <t>コウギ</t>
    </rPh>
    <phoneticPr fontId="2"/>
  </si>
  <si>
    <t>体育（実技）</t>
    <rPh sb="0" eb="2">
      <t>タイイク</t>
    </rPh>
    <rPh sb="3" eb="5">
      <t>ジツギ</t>
    </rPh>
    <phoneticPr fontId="2"/>
  </si>
  <si>
    <t>そのほかの科目</t>
    <rPh sb="5" eb="7">
      <t>カモク</t>
    </rPh>
    <phoneticPr fontId="2"/>
  </si>
  <si>
    <t>教育内容
（児童福祉法施行規則）</t>
    <rPh sb="0" eb="2">
      <t>キョウイク</t>
    </rPh>
    <rPh sb="2" eb="4">
      <t>ナイヨウ</t>
    </rPh>
    <rPh sb="6" eb="8">
      <t>ジドウ</t>
    </rPh>
    <rPh sb="8" eb="10">
      <t>フクシ</t>
    </rPh>
    <rPh sb="10" eb="11">
      <t>ホウ</t>
    </rPh>
    <rPh sb="11" eb="13">
      <t>セコウ</t>
    </rPh>
    <rPh sb="13" eb="15">
      <t>キソク</t>
    </rPh>
    <phoneticPr fontId="2"/>
  </si>
  <si>
    <t>課税対象費用</t>
    <rPh sb="0" eb="2">
      <t>カゼイ</t>
    </rPh>
    <rPh sb="2" eb="4">
      <t>タイショウ</t>
    </rPh>
    <rPh sb="4" eb="6">
      <t>ヒヨウ</t>
    </rPh>
    <phoneticPr fontId="2"/>
  </si>
  <si>
    <t>非課税対象費用</t>
    <rPh sb="0" eb="3">
      <t>ヒカゼイ</t>
    </rPh>
    <rPh sb="3" eb="5">
      <t>タイショウ</t>
    </rPh>
    <rPh sb="5" eb="7">
      <t>ヒヨウ</t>
    </rPh>
    <phoneticPr fontId="2"/>
  </si>
  <si>
    <t>スポーツの日</t>
    <rPh sb="5" eb="6">
      <t>ヒ</t>
    </rPh>
    <phoneticPr fontId="2"/>
  </si>
  <si>
    <t>建国記念の日</t>
    <rPh sb="0" eb="1">
      <t>ダテ</t>
    </rPh>
    <rPh sb="1" eb="2">
      <t>クニ</t>
    </rPh>
    <rPh sb="2" eb="3">
      <t>キ</t>
    </rPh>
    <rPh sb="3" eb="4">
      <t>ネン</t>
    </rPh>
    <rPh sb="5" eb="6">
      <t>ヒ</t>
    </rPh>
    <phoneticPr fontId="2"/>
  </si>
  <si>
    <t>振替休日</t>
    <rPh sb="0" eb="4">
      <t>フリカエキュウジツ</t>
    </rPh>
    <phoneticPr fontId="2"/>
  </si>
  <si>
    <t>昼食・休憩場所等</t>
    <rPh sb="3" eb="5">
      <t>キュウケイ</t>
    </rPh>
    <phoneticPr fontId="2"/>
  </si>
  <si>
    <r>
      <t>最寄駅（名称：　　　　　　）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訓練実施施設までの距離</t>
    </r>
    <r>
      <rPr>
        <sz val="10.5"/>
        <rFont val="Times New Roman"/>
        <family val="1"/>
      </rPr>
      <t xml:space="preserve">    </t>
    </r>
    <r>
      <rPr>
        <sz val="10.5"/>
        <rFont val="ＭＳ 明朝"/>
        <family val="1"/>
        <charset val="128"/>
      </rPr>
      <t>ｍ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徒歩　分</t>
    </r>
    <r>
      <rPr>
        <sz val="10.5"/>
        <rFont val="Times New Roman"/>
        <family val="1"/>
      </rPr>
      <t>)</t>
    </r>
    <rPh sb="15" eb="17">
      <t>クンレン</t>
    </rPh>
    <rPh sb="17" eb="21">
      <t>ジッシシセツ</t>
    </rPh>
    <phoneticPr fontId="2"/>
  </si>
  <si>
    <r>
      <t>最寄バス停（名称：　　　　）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訓練実施施設までの距離</t>
    </r>
    <r>
      <rPr>
        <sz val="10.5"/>
        <rFont val="Times New Roman"/>
        <family val="1"/>
      </rPr>
      <t xml:space="preserve">    </t>
    </r>
    <r>
      <rPr>
        <sz val="10.5"/>
        <rFont val="ＭＳ 明朝"/>
        <family val="1"/>
        <charset val="128"/>
      </rPr>
      <t>ｍ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徒歩　分</t>
    </r>
    <r>
      <rPr>
        <sz val="10.5"/>
        <rFont val="Times New Roman"/>
        <family val="1"/>
      </rPr>
      <t>)</t>
    </r>
    <rPh sb="15" eb="17">
      <t>クンレン</t>
    </rPh>
    <rPh sb="17" eb="19">
      <t>ジッシ</t>
    </rPh>
    <rPh sb="19" eb="21">
      <t>シセツ</t>
    </rPh>
    <phoneticPr fontId="2"/>
  </si>
  <si>
    <t>（2026年度カレンダー 4～9月）</t>
    <rPh sb="5" eb="7">
      <t>ネンド</t>
    </rPh>
    <rPh sb="16" eb="17">
      <t>ガツ</t>
    </rPh>
    <phoneticPr fontId="2"/>
  </si>
  <si>
    <t>（2026年度カレンダー 10～3月）</t>
    <rPh sb="5" eb="7">
      <t>ネンド</t>
    </rPh>
    <rPh sb="17" eb="18">
      <t>ガツ</t>
    </rPh>
    <phoneticPr fontId="2"/>
  </si>
  <si>
    <t>木</t>
    <rPh sb="0" eb="1">
      <t>モク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</si>
  <si>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</si>
  <si>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</si>
  <si>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</si>
  <si>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</si>
  <si>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元旦</t>
    <rPh sb="0" eb="2">
      <t>ガンタン</t>
    </rPh>
    <phoneticPr fontId="2"/>
  </si>
  <si>
    <t>（記載例）</t>
    <rPh sb="1" eb="4">
      <t>キサイレイ</t>
    </rPh>
    <phoneticPr fontId="2"/>
  </si>
  <si>
    <t>(4) 令和８年４月入学者の養成施設の定員数（１年生の定員）</t>
    <rPh sb="4" eb="6">
      <t>レイワ</t>
    </rPh>
    <rPh sb="7" eb="8">
      <t>ネン</t>
    </rPh>
    <rPh sb="8" eb="9">
      <t>ヘイネン</t>
    </rPh>
    <rPh sb="9" eb="10">
      <t>ガツ</t>
    </rPh>
    <rPh sb="10" eb="12">
      <t>ニュウガク</t>
    </rPh>
    <rPh sb="12" eb="13">
      <t>シャ</t>
    </rPh>
    <rPh sb="14" eb="16">
      <t>ヨウセイ</t>
    </rPh>
    <rPh sb="16" eb="18">
      <t>シセツ</t>
    </rPh>
    <rPh sb="19" eb="22">
      <t>テイインスウ</t>
    </rPh>
    <rPh sb="24" eb="26">
      <t>ネンセイ</t>
    </rPh>
    <rPh sb="27" eb="29">
      <t>テイイン</t>
    </rPh>
    <phoneticPr fontId="2"/>
  </si>
  <si>
    <t>令和年８度入校生　　　○○科　　訓練時間算出・行事予定表</t>
    <rPh sb="0" eb="2">
      <t>レイワ</t>
    </rPh>
    <rPh sb="2" eb="3">
      <t>ネン</t>
    </rPh>
    <rPh sb="4" eb="5">
      <t>ド</t>
    </rPh>
    <rPh sb="5" eb="8">
      <t>ニュウコウセイ</t>
    </rPh>
    <rPh sb="13" eb="14">
      <t>カ</t>
    </rPh>
    <rPh sb="16" eb="18">
      <t>クンレン</t>
    </rPh>
    <rPh sb="18" eb="20">
      <t>ジカン</t>
    </rPh>
    <rPh sb="20" eb="22">
      <t>サンシュツ</t>
    </rPh>
    <rPh sb="23" eb="25">
      <t>ギョウジ</t>
    </rPh>
    <rPh sb="25" eb="27">
      <t>ヨテイ</t>
    </rPh>
    <rPh sb="27" eb="28">
      <t>ヒョウ</t>
    </rPh>
    <phoneticPr fontId="2"/>
  </si>
  <si>
    <t>水</t>
    <rPh sb="0" eb="1">
      <t>スイ</t>
    </rPh>
    <phoneticPr fontId="2"/>
  </si>
  <si>
    <t>金</t>
    <phoneticPr fontId="2"/>
  </si>
  <si>
    <t>月</t>
    <phoneticPr fontId="2"/>
  </si>
  <si>
    <t>土</t>
    <rPh sb="0" eb="1">
      <t>ツチ</t>
    </rPh>
    <phoneticPr fontId="2"/>
  </si>
  <si>
    <t>火</t>
    <rPh sb="0" eb="1">
      <t>カ</t>
    </rPh>
    <phoneticPr fontId="2"/>
  </si>
  <si>
    <t>海の日</t>
    <rPh sb="0" eb="1">
      <t>ウミ</t>
    </rPh>
    <rPh sb="2" eb="3">
      <t>ヒ</t>
    </rPh>
    <phoneticPr fontId="2"/>
  </si>
  <si>
    <t>敬老の日</t>
    <rPh sb="0" eb="2">
      <t>ケイロウ</t>
    </rPh>
    <rPh sb="3" eb="4">
      <t>ヒ</t>
    </rPh>
    <phoneticPr fontId="2"/>
  </si>
  <si>
    <t>国民の休日</t>
    <rPh sb="0" eb="2">
      <t>コクミン</t>
    </rPh>
    <rPh sb="3" eb="5">
      <t>キュウジツ</t>
    </rPh>
    <phoneticPr fontId="2"/>
  </si>
  <si>
    <t>総訓練時間（</t>
    <rPh sb="0" eb="1">
      <t>ソウ</t>
    </rPh>
    <rPh sb="1" eb="3">
      <t>クンレン</t>
    </rPh>
    <rPh sb="3" eb="5">
      <t>ジカン</t>
    </rPh>
    <phoneticPr fontId="2"/>
  </si>
  <si>
    <t>）時間</t>
    <rPh sb="1" eb="3">
      <t>ジカン</t>
    </rPh>
    <phoneticPr fontId="2"/>
  </si>
  <si>
    <t>総訓練時間に含めない科目の時間数（</t>
    <rPh sb="0" eb="1">
      <t>ソウ</t>
    </rPh>
    <rPh sb="1" eb="5">
      <t>クンレンジカン</t>
    </rPh>
    <rPh sb="6" eb="7">
      <t>フク</t>
    </rPh>
    <rPh sb="10" eb="12">
      <t>カモク</t>
    </rPh>
    <rPh sb="13" eb="16">
      <t>ジカンスウ</t>
    </rPh>
    <phoneticPr fontId="2"/>
  </si>
  <si>
    <t>令和８年度入校生　　　○○科　　訓練時間算出・行事予定表</t>
    <rPh sb="0" eb="2">
      <t>レイワ</t>
    </rPh>
    <rPh sb="3" eb="5">
      <t>ネンド</t>
    </rPh>
    <rPh sb="5" eb="8">
      <t>ニュウコウセイ</t>
    </rPh>
    <rPh sb="13" eb="14">
      <t>カ</t>
    </rPh>
    <rPh sb="16" eb="18">
      <t>クンレン</t>
    </rPh>
    <rPh sb="18" eb="20">
      <t>ジカン</t>
    </rPh>
    <rPh sb="20" eb="22">
      <t>サンシュツ</t>
    </rPh>
    <rPh sb="23" eb="25">
      <t>ギョウジ</t>
    </rPh>
    <rPh sb="25" eb="27">
      <t>ヨテイ</t>
    </rPh>
    <rPh sb="27" eb="28">
      <t>ヒョウ</t>
    </rPh>
    <phoneticPr fontId="2"/>
  </si>
  <si>
    <t>入校式</t>
    <rPh sb="0" eb="3">
      <t>ニュウコウシキ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</si>
  <si>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</si>
  <si>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</si>
  <si>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修了式</t>
    <rPh sb="0" eb="3">
      <t>シュウリョウシキ</t>
    </rPh>
    <phoneticPr fontId="2"/>
  </si>
  <si>
    <t>令和８年</t>
    <rPh sb="0" eb="2">
      <t>レイワ</t>
    </rPh>
    <rPh sb="3" eb="4">
      <t>ネン</t>
    </rPh>
    <phoneticPr fontId="2"/>
  </si>
  <si>
    <t>木</t>
    <phoneticPr fontId="2"/>
  </si>
  <si>
    <t>日</t>
    <phoneticPr fontId="2"/>
  </si>
  <si>
    <t>火</t>
    <rPh sb="0" eb="1">
      <t>カ</t>
    </rPh>
    <phoneticPr fontId="2"/>
  </si>
  <si>
    <t>金</t>
    <rPh sb="0" eb="1">
      <t>キン</t>
    </rPh>
    <phoneticPr fontId="2"/>
  </si>
  <si>
    <t>月</t>
    <rPh sb="0" eb="1">
      <t>ゲツ</t>
    </rPh>
    <phoneticPr fontId="2"/>
  </si>
  <si>
    <t>スポーツの日</t>
    <rPh sb="5" eb="6">
      <t>ヒ</t>
    </rPh>
    <phoneticPr fontId="2"/>
  </si>
  <si>
    <t>成人の日</t>
    <rPh sb="0" eb="2">
      <t>セイジン</t>
    </rPh>
    <rPh sb="3" eb="4">
      <t>ヒ</t>
    </rPh>
    <phoneticPr fontId="2"/>
  </si>
  <si>
    <t>～</t>
    <phoneticPr fontId="2"/>
  </si>
  <si>
    <t>（2027年度カレンダー 4～9月）</t>
    <rPh sb="5" eb="7">
      <t>ネンド</t>
    </rPh>
    <rPh sb="16" eb="17">
      <t>ガツ</t>
    </rPh>
    <phoneticPr fontId="2"/>
  </si>
  <si>
    <t>（2027年度カレンダー 10～3月）</t>
    <rPh sb="5" eb="7">
      <t>ネンド</t>
    </rPh>
    <rPh sb="17" eb="18">
      <t>ガツ</t>
    </rPh>
    <phoneticPr fontId="2"/>
  </si>
  <si>
    <t>メールアドレス</t>
    <phoneticPr fontId="2"/>
  </si>
  <si>
    <t>専用個室</t>
    <rPh sb="0" eb="2">
      <t>センヨウ</t>
    </rPh>
    <rPh sb="2" eb="4">
      <t>コシツ</t>
    </rPh>
    <phoneticPr fontId="2"/>
  </si>
  <si>
    <t>その他（状況：　　　　　　　　　　　　　　）</t>
    <rPh sb="2" eb="3">
      <t>ホカ</t>
    </rPh>
    <rPh sb="4" eb="6">
      <t>ジョウキョウ</t>
    </rPh>
    <phoneticPr fontId="2"/>
  </si>
  <si>
    <t>実習用ＰＣ</t>
    <rPh sb="0" eb="3">
      <t>ジッシュウヨウ</t>
    </rPh>
    <phoneticPr fontId="2"/>
  </si>
  <si>
    <t>実習用とは別機器（　　　台）</t>
    <rPh sb="0" eb="2">
      <t>ジッシュウ</t>
    </rPh>
    <rPh sb="2" eb="3">
      <t>ヨウ</t>
    </rPh>
    <rPh sb="5" eb="6">
      <t>ベツ</t>
    </rPh>
    <rPh sb="6" eb="8">
      <t>キキ</t>
    </rPh>
    <rPh sb="12" eb="13">
      <t>ダイ</t>
    </rPh>
    <phoneticPr fontId="2"/>
  </si>
  <si>
    <t>無</t>
    <rPh sb="0" eb="1">
      <t>ナシ</t>
    </rPh>
    <phoneticPr fontId="2"/>
  </si>
  <si>
    <t>教室と分離</t>
    <rPh sb="0" eb="2">
      <t>キョウシツ</t>
    </rPh>
    <rPh sb="3" eb="5">
      <t>ブンリ</t>
    </rPh>
    <phoneticPr fontId="2"/>
  </si>
  <si>
    <t>その他（状況：　　　　　　　　　　　　　）</t>
    <rPh sb="2" eb="3">
      <t>ホカ</t>
    </rPh>
    <rPh sb="4" eb="6">
      <t>ジョウキョウ</t>
    </rPh>
    <phoneticPr fontId="2"/>
  </si>
  <si>
    <t>有</t>
    <rPh sb="0" eb="1">
      <t>アリ</t>
    </rPh>
    <phoneticPr fontId="2"/>
  </si>
  <si>
    <t>有の場合：有料（月　　　円）　無料（　　　台分）</t>
    <rPh sb="0" eb="1">
      <t>アリ</t>
    </rPh>
    <rPh sb="2" eb="4">
      <t>バアイ</t>
    </rPh>
    <rPh sb="5" eb="7">
      <t>ユウリョウ</t>
    </rPh>
    <rPh sb="8" eb="9">
      <t>ツキ</t>
    </rPh>
    <rPh sb="12" eb="13">
      <t>エン</t>
    </rPh>
    <rPh sb="15" eb="17">
      <t>ムリョウ</t>
    </rPh>
    <rPh sb="21" eb="23">
      <t>ダイブン</t>
    </rPh>
    <phoneticPr fontId="2"/>
  </si>
  <si>
    <t>　該当する□欄をチェック（☑）してください。</t>
    <phoneticPr fontId="2"/>
  </si>
  <si>
    <t>新潟県公共職業訓練事業</t>
    <rPh sb="0" eb="3">
      <t>ニイガタケン</t>
    </rPh>
    <rPh sb="3" eb="5">
      <t>コウキョウ</t>
    </rPh>
    <rPh sb="5" eb="7">
      <t>ショクギョウ</t>
    </rPh>
    <rPh sb="7" eb="9">
      <t>クンレン</t>
    </rPh>
    <rPh sb="9" eb="11">
      <t>ジギョウ</t>
    </rPh>
    <phoneticPr fontId="2"/>
  </si>
  <si>
    <t>「長期高度人材育成コース」企画提案書</t>
    <rPh sb="1" eb="3">
      <t>チョウキ</t>
    </rPh>
    <rPh sb="3" eb="5">
      <t>コウド</t>
    </rPh>
    <rPh sb="5" eb="7">
      <t>ジンザイ</t>
    </rPh>
    <rPh sb="7" eb="9">
      <t>イクセイ</t>
    </rPh>
    <rPh sb="13" eb="15">
      <t>キカク</t>
    </rPh>
    <rPh sb="15" eb="18">
      <t>テイアンショ</t>
    </rPh>
    <phoneticPr fontId="2"/>
  </si>
  <si>
    <t>(5) 令和８年度入学者（訓練生）の入校日</t>
    <rPh sb="4" eb="6">
      <t>レイワ</t>
    </rPh>
    <rPh sb="7" eb="9">
      <t>ネンド</t>
    </rPh>
    <rPh sb="9" eb="11">
      <t>ニュウガク</t>
    </rPh>
    <rPh sb="11" eb="12">
      <t>シャ</t>
    </rPh>
    <rPh sb="13" eb="15">
      <t>クンレン</t>
    </rPh>
    <rPh sb="15" eb="16">
      <t>セイ</t>
    </rPh>
    <rPh sb="18" eb="21">
      <t>ニュウコウビ</t>
    </rPh>
    <phoneticPr fontId="2"/>
  </si>
  <si>
    <t>(6) 令和8年度入学者（訓練生）の修了予定日</t>
    <rPh sb="4" eb="6">
      <t>レイワ</t>
    </rPh>
    <rPh sb="7" eb="9">
      <t>ネンド</t>
    </rPh>
    <rPh sb="9" eb="11">
      <t>ニュウガク</t>
    </rPh>
    <rPh sb="11" eb="12">
      <t>シャ</t>
    </rPh>
    <rPh sb="13" eb="16">
      <t>クンレンセイ</t>
    </rPh>
    <rPh sb="18" eb="20">
      <t>シュウリョウ</t>
    </rPh>
    <rPh sb="20" eb="22">
      <t>ヨテイ</t>
    </rPh>
    <rPh sb="22" eb="23">
      <t>ビ</t>
    </rPh>
    <phoneticPr fontId="2"/>
  </si>
  <si>
    <t>振替休日</t>
    <rPh sb="0" eb="2">
      <t>フリカエ</t>
    </rPh>
    <rPh sb="2" eb="4">
      <t>キュウジツ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</si>
</sst>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General\)"/>
    <numFmt numFmtId="177" formatCode="#,##0\ &quot;円&quot;;[Red]\-#,##0\ &quot;円&quot;"/>
    <numFmt numFmtId="178" formatCode="0_ "/>
    <numFmt numFmtId="179" formatCode="##&quot;日&quot;"/>
    <numFmt numFmtId="180" formatCode="&quot;令和&quot;##&quot;年&quot;"/>
  </numFmts>
  <fonts count="5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10.5"/>
      <name val="Times New Roman"/>
      <family val="1"/>
    </font>
    <font>
      <sz val="9"/>
      <name val="ＭＳ Ｐ明朝"/>
      <family val="1"/>
      <charset val="128"/>
    </font>
    <font>
      <b/>
      <u/>
      <sz val="1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indexed="81"/>
      <name val="ＭＳ Ｐゴシック"/>
      <family val="3"/>
      <charset val="128"/>
      <scheme val="major"/>
    </font>
    <font>
      <sz val="1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7"/>
      <name val="ＭＳ Ｐ明朝"/>
      <family val="1"/>
      <charset val="128"/>
    </font>
  </fonts>
  <fills count="4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46">
    <xf numFmtId="0" fontId="0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0" borderId="38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4" borderId="39" applyNumberFormat="0" applyFont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41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4" fillId="0" borderId="43" applyNumberFormat="0" applyFill="0" applyAlignment="0" applyProtection="0">
      <alignment vertical="center"/>
    </xf>
    <xf numFmtId="0" fontId="35" fillId="0" borderId="4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45" applyNumberFormat="0" applyFill="0" applyAlignment="0" applyProtection="0">
      <alignment vertical="center"/>
    </xf>
    <xf numFmtId="0" fontId="37" fillId="33" borderId="46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" borderId="41" applyNumberFormat="0" applyAlignment="0" applyProtection="0">
      <alignment vertical="center"/>
    </xf>
    <xf numFmtId="0" fontId="6" fillId="0" borderId="0"/>
    <xf numFmtId="0" fontId="1" fillId="0" borderId="0"/>
    <xf numFmtId="0" fontId="40" fillId="34" borderId="0" applyNumberFormat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textRotation="255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2" xfId="0" applyFont="1" applyFill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vertical="center" shrinkToFit="1"/>
    </xf>
    <xf numFmtId="0" fontId="0" fillId="0" borderId="4" xfId="0" applyBorder="1">
      <alignment vertical="center"/>
    </xf>
    <xf numFmtId="0" fontId="4" fillId="0" borderId="2" xfId="0" applyFont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10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41" fillId="0" borderId="0" xfId="0" applyFont="1" applyAlignment="1">
      <alignment horizontal="left" vertical="center"/>
    </xf>
    <xf numFmtId="177" fontId="0" fillId="0" borderId="2" xfId="33" applyNumberFormat="1" applyFont="1" applyFill="1" applyBorder="1" applyAlignment="1">
      <alignment vertical="center"/>
    </xf>
    <xf numFmtId="0" fontId="0" fillId="17" borderId="5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77" fontId="0" fillId="0" borderId="7" xfId="33" applyNumberFormat="1" applyFont="1" applyFill="1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77" fontId="0" fillId="0" borderId="10" xfId="33" applyNumberFormat="1" applyFont="1" applyFill="1" applyBorder="1" applyAlignment="1">
      <alignment vertical="center"/>
    </xf>
    <xf numFmtId="0" fontId="0" fillId="15" borderId="11" xfId="0" applyFill="1" applyBorder="1" applyAlignment="1">
      <alignment horizontal="left" vertical="center"/>
    </xf>
    <xf numFmtId="0" fontId="0" fillId="15" borderId="2" xfId="0" applyFill="1" applyBorder="1" applyAlignment="1">
      <alignment horizontal="left" vertical="center"/>
    </xf>
    <xf numFmtId="0" fontId="0" fillId="15" borderId="12" xfId="0" applyFill="1" applyBorder="1" applyAlignment="1">
      <alignment horizontal="left" vertical="center"/>
    </xf>
    <xf numFmtId="0" fontId="0" fillId="17" borderId="11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177" fontId="0" fillId="5" borderId="2" xfId="33" applyNumberFormat="1" applyFont="1" applyFill="1" applyBorder="1" applyAlignment="1">
      <alignment vertical="center"/>
    </xf>
    <xf numFmtId="177" fontId="0" fillId="5" borderId="7" xfId="33" applyNumberFormat="1" applyFont="1" applyFill="1" applyBorder="1" applyAlignment="1">
      <alignment vertical="center"/>
    </xf>
    <xf numFmtId="177" fontId="0" fillId="5" borderId="10" xfId="33" applyNumberFormat="1" applyFont="1" applyFill="1" applyBorder="1" applyAlignment="1">
      <alignment vertical="center"/>
    </xf>
    <xf numFmtId="177" fontId="1" fillId="15" borderId="11" xfId="33" applyNumberFormat="1" applyFont="1" applyFill="1" applyBorder="1" applyAlignment="1">
      <alignment vertical="center"/>
    </xf>
    <xf numFmtId="177" fontId="0" fillId="5" borderId="11" xfId="33" applyNumberFormat="1" applyFont="1" applyFill="1" applyBorder="1" applyAlignment="1">
      <alignment vertical="center"/>
    </xf>
    <xf numFmtId="177" fontId="1" fillId="15" borderId="2" xfId="33" applyNumberFormat="1" applyFont="1" applyFill="1" applyBorder="1" applyAlignment="1">
      <alignment vertical="center"/>
    </xf>
    <xf numFmtId="177" fontId="1" fillId="15" borderId="12" xfId="33" applyNumberFormat="1" applyFont="1" applyFill="1" applyBorder="1" applyAlignment="1">
      <alignment vertical="center"/>
    </xf>
    <xf numFmtId="177" fontId="0" fillId="5" borderId="12" xfId="33" applyNumberFormat="1" applyFont="1" applyFill="1" applyBorder="1" applyAlignment="1">
      <alignment vertical="center"/>
    </xf>
    <xf numFmtId="177" fontId="1" fillId="17" borderId="11" xfId="33" applyNumberFormat="1" applyFont="1" applyFill="1" applyBorder="1" applyAlignment="1">
      <alignment vertical="center"/>
    </xf>
    <xf numFmtId="177" fontId="1" fillId="17" borderId="2" xfId="33" applyNumberFormat="1" applyFont="1" applyFill="1" applyBorder="1" applyAlignment="1">
      <alignment vertical="center"/>
    </xf>
    <xf numFmtId="177" fontId="0" fillId="3" borderId="2" xfId="33" applyNumberFormat="1" applyFont="1" applyFill="1" applyBorder="1" applyAlignment="1">
      <alignment vertical="center"/>
    </xf>
    <xf numFmtId="177" fontId="0" fillId="0" borderId="0" xfId="33" applyNumberFormat="1" applyFont="1" applyFill="1" applyBorder="1" applyAlignment="1">
      <alignment vertical="center"/>
    </xf>
    <xf numFmtId="0" fontId="42" fillId="20" borderId="2" xfId="0" applyFont="1" applyFill="1" applyBorder="1" applyAlignment="1">
      <alignment horizontal="center" vertical="center"/>
    </xf>
    <xf numFmtId="177" fontId="42" fillId="20" borderId="2" xfId="33" applyNumberFormat="1" applyFont="1" applyFill="1" applyBorder="1" applyAlignment="1">
      <alignment vertical="center"/>
    </xf>
    <xf numFmtId="57" fontId="0" fillId="0" borderId="2" xfId="0" applyNumberFormat="1" applyBorder="1" applyAlignment="1">
      <alignment horizontal="center" vertical="center"/>
    </xf>
    <xf numFmtId="38" fontId="0" fillId="0" borderId="2" xfId="33" applyFont="1" applyBorder="1" applyAlignment="1">
      <alignment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 wrapText="1"/>
    </xf>
    <xf numFmtId="178" fontId="0" fillId="0" borderId="2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 wrapText="1"/>
    </xf>
    <xf numFmtId="178" fontId="0" fillId="3" borderId="2" xfId="0" applyNumberFormat="1" applyFill="1" applyBorder="1">
      <alignment vertical="center"/>
    </xf>
    <xf numFmtId="178" fontId="0" fillId="3" borderId="2" xfId="0" applyNumberFormat="1" applyFill="1" applyBorder="1" applyAlignment="1">
      <alignment horizontal="right" vertical="center"/>
    </xf>
    <xf numFmtId="0" fontId="1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0" fillId="0" borderId="4" xfId="0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" fillId="0" borderId="0" xfId="44"/>
    <xf numFmtId="0" fontId="1" fillId="0" borderId="0" xfId="44" applyAlignment="1">
      <alignment horizontal="center"/>
    </xf>
    <xf numFmtId="0" fontId="1" fillId="0" borderId="0" xfId="44" applyAlignment="1">
      <alignment horizontal="right" vertical="center"/>
    </xf>
    <xf numFmtId="0" fontId="1" fillId="0" borderId="0" xfId="44" applyAlignment="1">
      <alignment vertical="center"/>
    </xf>
    <xf numFmtId="0" fontId="1" fillId="0" borderId="2" xfId="44" applyBorder="1" applyAlignment="1">
      <alignment horizontal="center"/>
    </xf>
    <xf numFmtId="0" fontId="1" fillId="0" borderId="13" xfId="44" applyBorder="1" applyAlignment="1">
      <alignment horizontal="center"/>
    </xf>
    <xf numFmtId="0" fontId="1" fillId="0" borderId="14" xfId="44" applyBorder="1" applyAlignment="1">
      <alignment horizontal="center"/>
    </xf>
    <xf numFmtId="0" fontId="1" fillId="0" borderId="4" xfId="44" applyBorder="1" applyAlignment="1">
      <alignment horizontal="center"/>
    </xf>
    <xf numFmtId="0" fontId="1" fillId="0" borderId="2" xfId="44" applyBorder="1" applyAlignment="1">
      <alignment horizontal="center" vertical="center"/>
    </xf>
    <xf numFmtId="0" fontId="1" fillId="35" borderId="2" xfId="44" applyFill="1" applyBorder="1" applyAlignment="1">
      <alignment horizontal="center" vertical="center"/>
    </xf>
    <xf numFmtId="0" fontId="1" fillId="0" borderId="15" xfId="44" applyBorder="1" applyAlignment="1">
      <alignment horizontal="center" vertical="center"/>
    </xf>
    <xf numFmtId="0" fontId="1" fillId="0" borderId="11" xfId="44" applyBorder="1" applyAlignment="1">
      <alignment horizontal="center" vertical="center"/>
    </xf>
    <xf numFmtId="0" fontId="1" fillId="0" borderId="2" xfId="44" applyBorder="1" applyAlignment="1">
      <alignment horizontal="center" vertical="top" wrapText="1"/>
    </xf>
    <xf numFmtId="0" fontId="1" fillId="35" borderId="2" xfId="44" applyFill="1" applyBorder="1" applyAlignment="1">
      <alignment horizontal="center" vertical="center" textRotation="255"/>
    </xf>
    <xf numFmtId="0" fontId="1" fillId="0" borderId="13" xfId="44" applyBorder="1" applyAlignment="1">
      <alignment wrapText="1"/>
    </xf>
    <xf numFmtId="0" fontId="19" fillId="0" borderId="16" xfId="44" applyFont="1" applyBorder="1" applyAlignment="1">
      <alignment horizontal="center" vertical="center" textRotation="255" wrapText="1"/>
    </xf>
    <xf numFmtId="0" fontId="19" fillId="0" borderId="17" xfId="44" applyFont="1" applyBorder="1" applyAlignment="1">
      <alignment horizontal="center" vertical="center" textRotation="255"/>
    </xf>
    <xf numFmtId="0" fontId="19" fillId="0" borderId="2" xfId="44" applyFont="1" applyBorder="1" applyAlignment="1">
      <alignment horizontal="center" vertical="center" textRotation="255" wrapText="1"/>
    </xf>
    <xf numFmtId="0" fontId="1" fillId="0" borderId="18" xfId="44" applyBorder="1"/>
    <xf numFmtId="0" fontId="1" fillId="35" borderId="2" xfId="44" applyFill="1" applyBorder="1" applyAlignment="1">
      <alignment horizontal="center" vertical="center" textRotation="255" shrinkToFit="1"/>
    </xf>
    <xf numFmtId="0" fontId="1" fillId="0" borderId="2" xfId="44" applyBorder="1"/>
    <xf numFmtId="0" fontId="1" fillId="0" borderId="2" xfId="44" applyBorder="1" applyAlignment="1">
      <alignment wrapText="1"/>
    </xf>
    <xf numFmtId="0" fontId="1" fillId="0" borderId="5" xfId="44" applyBorder="1" applyAlignment="1">
      <alignment horizontal="center"/>
    </xf>
    <xf numFmtId="0" fontId="1" fillId="35" borderId="2" xfId="44" applyFill="1" applyBorder="1" applyAlignment="1">
      <alignment horizontal="center"/>
    </xf>
    <xf numFmtId="0" fontId="1" fillId="0" borderId="2" xfId="44" applyBorder="1" applyAlignment="1">
      <alignment horizontal="center" vertical="center" textRotation="255" shrinkToFit="1"/>
    </xf>
    <xf numFmtId="0" fontId="6" fillId="0" borderId="0" xfId="44" applyFont="1"/>
    <xf numFmtId="0" fontId="1" fillId="0" borderId="0" xfId="44" applyAlignment="1">
      <alignment horizontal="center" vertical="center"/>
    </xf>
    <xf numFmtId="0" fontId="6" fillId="0" borderId="0" xfId="43" applyAlignment="1">
      <alignment vertical="center"/>
    </xf>
    <xf numFmtId="0" fontId="43" fillId="0" borderId="0" xfId="44" applyFont="1"/>
    <xf numFmtId="0" fontId="6" fillId="0" borderId="0" xfId="43" applyAlignment="1">
      <alignment horizontal="right" vertical="center"/>
    </xf>
    <xf numFmtId="0" fontId="10" fillId="0" borderId="0" xfId="44" applyFont="1" applyAlignment="1">
      <alignment vertical="center"/>
    </xf>
    <xf numFmtId="0" fontId="1" fillId="0" borderId="2" xfId="44" applyBorder="1" applyAlignment="1">
      <alignment horizontal="center" vertical="center" textRotation="255"/>
    </xf>
    <xf numFmtId="0" fontId="1" fillId="35" borderId="5" xfId="44" applyFill="1" applyBorder="1" applyAlignment="1">
      <alignment horizontal="center" vertical="center"/>
    </xf>
    <xf numFmtId="0" fontId="1" fillId="0" borderId="15" xfId="44" applyBorder="1" applyAlignment="1">
      <alignment horizontal="center"/>
    </xf>
    <xf numFmtId="0" fontId="1" fillId="0" borderId="11" xfId="44" applyBorder="1"/>
    <xf numFmtId="0" fontId="1" fillId="35" borderId="5" xfId="44" applyFill="1" applyBorder="1" applyAlignment="1">
      <alignment horizontal="center"/>
    </xf>
    <xf numFmtId="0" fontId="23" fillId="35" borderId="2" xfId="44" applyFont="1" applyFill="1" applyBorder="1" applyAlignment="1">
      <alignment horizontal="center" vertical="center" textRotation="255" wrapText="1"/>
    </xf>
    <xf numFmtId="0" fontId="1" fillId="0" borderId="19" xfId="44" applyBorder="1" applyAlignment="1">
      <alignment vertical="center"/>
    </xf>
    <xf numFmtId="0" fontId="1" fillId="0" borderId="19" xfId="44" applyBorder="1" applyAlignment="1">
      <alignment horizontal="center" vertical="center"/>
    </xf>
    <xf numFmtId="0" fontId="0" fillId="0" borderId="0" xfId="44" applyFont="1"/>
    <xf numFmtId="0" fontId="1" fillId="35" borderId="2" xfId="44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left" vertical="center" shrinkToFit="1"/>
    </xf>
    <xf numFmtId="0" fontId="4" fillId="0" borderId="48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shrinkToFit="1"/>
    </xf>
    <xf numFmtId="0" fontId="0" fillId="0" borderId="12" xfId="0" applyBorder="1">
      <alignment vertical="center"/>
    </xf>
    <xf numFmtId="177" fontId="0" fillId="0" borderId="12" xfId="33" applyNumberFormat="1" applyFont="1" applyFill="1" applyBorder="1" applyAlignment="1">
      <alignment vertical="center"/>
    </xf>
    <xf numFmtId="0" fontId="0" fillId="0" borderId="5" xfId="0" applyBorder="1">
      <alignment vertical="center"/>
    </xf>
    <xf numFmtId="177" fontId="0" fillId="0" borderId="0" xfId="0" applyNumberFormat="1">
      <alignment vertical="center"/>
    </xf>
    <xf numFmtId="0" fontId="0" fillId="35" borderId="2" xfId="44" applyFont="1" applyFill="1" applyBorder="1" applyAlignment="1">
      <alignment horizontal="center" vertical="center" textRotation="255"/>
    </xf>
    <xf numFmtId="0" fontId="0" fillId="35" borderId="2" xfId="44" applyFont="1" applyFill="1" applyBorder="1" applyAlignment="1">
      <alignment horizontal="center" vertical="center" textRotation="255" shrinkToFit="1"/>
    </xf>
    <xf numFmtId="0" fontId="0" fillId="0" borderId="2" xfId="44" applyFont="1" applyBorder="1" applyAlignment="1">
      <alignment horizontal="center" vertical="center"/>
    </xf>
    <xf numFmtId="0" fontId="0" fillId="35" borderId="2" xfId="44" applyFont="1" applyFill="1" applyBorder="1" applyAlignment="1">
      <alignment horizontal="center" vertical="center"/>
    </xf>
    <xf numFmtId="0" fontId="23" fillId="35" borderId="2" xfId="44" applyFont="1" applyFill="1" applyBorder="1" applyAlignment="1">
      <alignment horizontal="center" vertical="center" textRotation="255" shrinkToFit="1"/>
    </xf>
    <xf numFmtId="177" fontId="0" fillId="36" borderId="11" xfId="33" applyNumberFormat="1" applyFont="1" applyFill="1" applyBorder="1" applyAlignment="1">
      <alignment vertical="center"/>
    </xf>
    <xf numFmtId="177" fontId="0" fillId="36" borderId="2" xfId="33" applyNumberFormat="1" applyFont="1" applyFill="1" applyBorder="1" applyAlignment="1">
      <alignment vertical="center"/>
    </xf>
    <xf numFmtId="0" fontId="0" fillId="0" borderId="2" xfId="44" applyFont="1" applyBorder="1" applyAlignment="1">
      <alignment horizontal="center" vertical="center" textRotation="255"/>
    </xf>
    <xf numFmtId="0" fontId="23" fillId="0" borderId="2" xfId="44" applyFont="1" applyBorder="1" applyAlignment="1">
      <alignment horizontal="center" vertical="center" textRotation="255" shrinkToFit="1"/>
    </xf>
    <xf numFmtId="0" fontId="45" fillId="0" borderId="0" xfId="0" applyFont="1">
      <alignment vertical="center"/>
    </xf>
    <xf numFmtId="14" fontId="1" fillId="0" borderId="0" xfId="44" applyNumberFormat="1"/>
    <xf numFmtId="0" fontId="0" fillId="0" borderId="5" xfId="44" applyFont="1" applyBorder="1" applyAlignment="1">
      <alignment horizontal="center" vertical="center"/>
    </xf>
    <xf numFmtId="178" fontId="1" fillId="0" borderId="2" xfId="44" applyNumberFormat="1" applyBorder="1" applyAlignment="1">
      <alignment horizontal="center"/>
    </xf>
    <xf numFmtId="0" fontId="0" fillId="35" borderId="5" xfId="44" applyFont="1" applyFill="1" applyBorder="1" applyAlignment="1">
      <alignment horizontal="center" vertical="center"/>
    </xf>
    <xf numFmtId="0" fontId="4" fillId="35" borderId="2" xfId="44" applyFont="1" applyFill="1" applyBorder="1" applyAlignment="1">
      <alignment horizontal="center" vertical="center" textRotation="255"/>
    </xf>
    <xf numFmtId="0" fontId="19" fillId="0" borderId="49" xfId="44" applyFont="1" applyBorder="1" applyAlignment="1">
      <alignment horizontal="center" vertical="center" textRotation="255"/>
    </xf>
    <xf numFmtId="0" fontId="0" fillId="35" borderId="2" xfId="44" quotePrefix="1" applyFont="1" applyFill="1" applyBorder="1" applyAlignment="1">
      <alignment horizontal="center" vertical="center"/>
    </xf>
    <xf numFmtId="0" fontId="6" fillId="37" borderId="0" xfId="43" applyFill="1" applyAlignment="1">
      <alignment vertical="center"/>
    </xf>
    <xf numFmtId="0" fontId="0" fillId="0" borderId="2" xfId="44" applyFont="1" applyBorder="1" applyAlignment="1">
      <alignment horizontal="center" vertical="center" textRotation="255" shrinkToFit="1"/>
    </xf>
    <xf numFmtId="0" fontId="1" fillId="0" borderId="5" xfId="44" applyBorder="1" applyAlignment="1">
      <alignment horizontal="center" vertical="center"/>
    </xf>
    <xf numFmtId="0" fontId="43" fillId="0" borderId="2" xfId="44" applyFont="1" applyBorder="1" applyAlignment="1">
      <alignment horizontal="center" vertical="center" textRotation="255" shrinkToFit="1"/>
    </xf>
    <xf numFmtId="0" fontId="23" fillId="0" borderId="2" xfId="44" applyFont="1" applyBorder="1" applyAlignment="1">
      <alignment horizontal="center" vertical="center" textRotation="255" wrapText="1"/>
    </xf>
    <xf numFmtId="0" fontId="47" fillId="0" borderId="0" xfId="43" applyFont="1" applyAlignment="1">
      <alignment vertical="center"/>
    </xf>
    <xf numFmtId="0" fontId="47" fillId="0" borderId="19" xfId="43" applyFont="1" applyBorder="1" applyAlignment="1">
      <alignment vertical="center"/>
    </xf>
    <xf numFmtId="0" fontId="47" fillId="0" borderId="19" xfId="43" applyFont="1" applyBorder="1" applyAlignment="1">
      <alignment horizontal="right" vertical="center"/>
    </xf>
    <xf numFmtId="0" fontId="10" fillId="0" borderId="26" xfId="44" applyFont="1" applyBorder="1" applyAlignment="1">
      <alignment vertical="center"/>
    </xf>
    <xf numFmtId="0" fontId="10" fillId="0" borderId="4" xfId="44" applyFont="1" applyBorder="1" applyAlignment="1">
      <alignment vertical="center"/>
    </xf>
    <xf numFmtId="56" fontId="15" fillId="0" borderId="13" xfId="44" applyNumberFormat="1" applyFont="1" applyBorder="1" applyAlignment="1">
      <alignment vertical="center"/>
    </xf>
    <xf numFmtId="56" fontId="15" fillId="0" borderId="26" xfId="44" applyNumberFormat="1" applyFont="1" applyBorder="1" applyAlignment="1">
      <alignment vertical="center"/>
    </xf>
    <xf numFmtId="0" fontId="0" fillId="0" borderId="2" xfId="44" quotePrefix="1" applyFont="1" applyBorder="1" applyAlignment="1">
      <alignment horizontal="center"/>
    </xf>
    <xf numFmtId="180" fontId="6" fillId="38" borderId="0" xfId="43" applyNumberFormat="1" applyFill="1" applyAlignment="1">
      <alignment vertical="center"/>
    </xf>
    <xf numFmtId="0" fontId="47" fillId="39" borderId="0" xfId="43" applyFont="1" applyFill="1" applyAlignment="1">
      <alignment vertical="center"/>
    </xf>
    <xf numFmtId="38" fontId="47" fillId="39" borderId="19" xfId="33" applyFont="1" applyFill="1" applyBorder="1" applyAlignment="1">
      <alignment vertical="center"/>
    </xf>
    <xf numFmtId="0" fontId="1" fillId="39" borderId="13" xfId="44" applyFill="1" applyBorder="1"/>
    <xf numFmtId="0" fontId="19" fillId="39" borderId="16" xfId="44" applyFont="1" applyFill="1" applyBorder="1" applyAlignment="1">
      <alignment vertical="center"/>
    </xf>
    <xf numFmtId="0" fontId="19" fillId="39" borderId="17" xfId="44" applyFont="1" applyFill="1" applyBorder="1" applyAlignment="1">
      <alignment vertical="center"/>
    </xf>
    <xf numFmtId="0" fontId="19" fillId="39" borderId="49" xfId="44" applyFont="1" applyFill="1" applyBorder="1" applyAlignment="1">
      <alignment vertical="center"/>
    </xf>
    <xf numFmtId="0" fontId="1" fillId="39" borderId="2" xfId="44" applyFill="1" applyBorder="1"/>
    <xf numFmtId="0" fontId="0" fillId="0" borderId="2" xfId="44" quotePrefix="1" applyFont="1" applyBorder="1" applyAlignment="1">
      <alignment horizontal="center" vertical="center"/>
    </xf>
    <xf numFmtId="0" fontId="4" fillId="0" borderId="2" xfId="44" applyFont="1" applyBorder="1" applyAlignment="1">
      <alignment horizontal="center" vertical="center" textRotation="255"/>
    </xf>
    <xf numFmtId="178" fontId="1" fillId="35" borderId="2" xfId="44" applyNumberFormat="1" applyFill="1" applyBorder="1" applyAlignment="1">
      <alignment horizontal="center"/>
    </xf>
    <xf numFmtId="0" fontId="0" fillId="0" borderId="2" xfId="44" applyFont="1" applyBorder="1" applyAlignment="1">
      <alignment horizontal="center"/>
    </xf>
    <xf numFmtId="0" fontId="17" fillId="0" borderId="13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26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4" xfId="0" applyFont="1" applyBorder="1" applyAlignment="1">
      <alignment vertical="center" wrapText="1"/>
    </xf>
    <xf numFmtId="56" fontId="49" fillId="0" borderId="26" xfId="44" applyNumberFormat="1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3" borderId="1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0" fillId="0" borderId="22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1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 indent="1"/>
    </xf>
    <xf numFmtId="0" fontId="17" fillId="0" borderId="26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5" borderId="27" xfId="0" applyFill="1" applyBorder="1" applyAlignment="1">
      <alignment horizontal="left" vertical="top"/>
    </xf>
    <xf numFmtId="0" fontId="0" fillId="5" borderId="28" xfId="0" applyFill="1" applyBorder="1" applyAlignment="1">
      <alignment horizontal="left" vertical="top"/>
    </xf>
    <xf numFmtId="0" fontId="0" fillId="5" borderId="29" xfId="0" applyFill="1" applyBorder="1" applyAlignment="1">
      <alignment horizontal="left" vertical="top"/>
    </xf>
    <xf numFmtId="0" fontId="0" fillId="5" borderId="30" xfId="0" applyFill="1" applyBorder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5" borderId="31" xfId="0" applyFill="1" applyBorder="1" applyAlignment="1">
      <alignment horizontal="left" vertical="top"/>
    </xf>
    <xf numFmtId="0" fontId="0" fillId="5" borderId="32" xfId="0" applyFill="1" applyBorder="1" applyAlignment="1">
      <alignment horizontal="left" vertical="top"/>
    </xf>
    <xf numFmtId="0" fontId="0" fillId="5" borderId="33" xfId="0" applyFill="1" applyBorder="1" applyAlignment="1">
      <alignment horizontal="left" vertical="top"/>
    </xf>
    <xf numFmtId="0" fontId="0" fillId="5" borderId="34" xfId="0" applyFill="1" applyBorder="1" applyAlignment="1">
      <alignment horizontal="left" vertical="top"/>
    </xf>
    <xf numFmtId="0" fontId="12" fillId="0" borderId="0" xfId="0" applyFont="1" applyAlignment="1">
      <alignment horizontal="center" vertical="center" wrapText="1"/>
    </xf>
    <xf numFmtId="0" fontId="0" fillId="5" borderId="13" xfId="0" applyFill="1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0" borderId="35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0" fillId="15" borderId="21" xfId="0" applyFill="1" applyBorder="1" applyAlignment="1">
      <alignment horizontal="center" vertical="center" textRotation="255"/>
    </xf>
    <xf numFmtId="0" fontId="0" fillId="15" borderId="11" xfId="0" applyFill="1" applyBorder="1" applyAlignment="1">
      <alignment horizontal="center" vertical="center" textRotation="255"/>
    </xf>
    <xf numFmtId="0" fontId="22" fillId="0" borderId="0" xfId="44" applyFont="1" applyAlignment="1">
      <alignment horizontal="center"/>
    </xf>
    <xf numFmtId="0" fontId="1" fillId="0" borderId="0" xfId="44"/>
    <xf numFmtId="0" fontId="1" fillId="0" borderId="20" xfId="44" applyBorder="1" applyAlignment="1">
      <alignment horizontal="right"/>
    </xf>
    <xf numFmtId="0" fontId="10" fillId="0" borderId="2" xfId="44" applyFont="1" applyBorder="1" applyAlignment="1">
      <alignment horizontal="center" vertical="center" wrapText="1"/>
    </xf>
    <xf numFmtId="0" fontId="1" fillId="0" borderId="2" xfId="44" applyBorder="1" applyAlignment="1">
      <alignment horizontal="center" vertical="center" wrapText="1"/>
    </xf>
    <xf numFmtId="0" fontId="1" fillId="0" borderId="13" xfId="44" applyBorder="1" applyAlignment="1">
      <alignment horizontal="center"/>
    </xf>
    <xf numFmtId="0" fontId="1" fillId="0" borderId="26" xfId="44" applyBorder="1" applyAlignment="1">
      <alignment horizontal="center"/>
    </xf>
    <xf numFmtId="0" fontId="1" fillId="0" borderId="4" xfId="44" applyBorder="1" applyAlignment="1">
      <alignment horizontal="center"/>
    </xf>
    <xf numFmtId="0" fontId="1" fillId="0" borderId="13" xfId="44" applyBorder="1" applyAlignment="1">
      <alignment horizontal="center" vertical="center"/>
    </xf>
    <xf numFmtId="0" fontId="1" fillId="0" borderId="26" xfId="44" applyBorder="1" applyAlignment="1">
      <alignment horizontal="center" vertical="center"/>
    </xf>
    <xf numFmtId="0" fontId="1" fillId="0" borderId="4" xfId="44" applyBorder="1" applyAlignment="1">
      <alignment horizontal="center" vertical="center"/>
    </xf>
    <xf numFmtId="179" fontId="19" fillId="39" borderId="2" xfId="44" applyNumberFormat="1" applyFont="1" applyFill="1" applyBorder="1" applyAlignment="1">
      <alignment horizontal="center" vertical="center"/>
    </xf>
    <xf numFmtId="0" fontId="1" fillId="0" borderId="2" xfId="44" applyBorder="1" applyAlignment="1">
      <alignment horizontal="center"/>
    </xf>
    <xf numFmtId="0" fontId="1" fillId="0" borderId="11" xfId="44" applyBorder="1" applyAlignment="1">
      <alignment horizont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4" xr:uid="{00000000-0005-0000-0000-00002C000000}"/>
    <cellStyle name="良い" xfId="45" builtinId="26" customBuiltin="1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99FFCC"/>
      <color rgb="FF00FFFF"/>
      <color rgb="FF66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22/11/relationships/FeaturePropertyBag" Target="featurePropertyBag/featurePropertyBag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199244</xdr:colOff>
      <xdr:row>56</xdr:row>
      <xdr:rowOff>95101</xdr:rowOff>
    </xdr:from>
    <xdr:to>
      <xdr:col>2</xdr:col>
      <xdr:colOff>895201</xdr:colOff>
      <xdr:row>60</xdr:row>
      <xdr:rowOff>114523</xdr:rowOff>
    </xdr:to>
    <xdr:sp macro="" textlink="" fLocksText="0">
      <xdr:nvSpPr>
        <xdr:cNvPr id="2" name="AutoShape 3">
          <a:extLst>
            <a:ext uri="{FF2B5EF4-FFF2-40B4-BE49-F238E27FC236}">
              <a16:creationId xmlns:a16="http://schemas.microsoft.com/office/drawing/2014/main" id="{8ED870DB-8B5D-4EAF-A560-5165418F159B}"/>
            </a:ext>
          </a:extLst>
        </xdr:cNvPr>
        <xdr:cNvSpPr/>
      </xdr:nvSpPr>
      <xdr:spPr bwMode="auto">
        <a:xfrm>
          <a:off x="494519" y="10124926"/>
          <a:ext cx="3124832" cy="705222"/>
        </a:xfrm>
        <a:prstGeom prst="roundRect">
          <a:avLst>
            <a:gd name="adj" fmla="val 15282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受講者の自己負担額（必須額）の年間計が、１年当たり概ね1</a:t>
          </a:r>
          <a:r>
            <a:rPr lang="en-US" altLang="ja-JP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万円以下となるようにしてください。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離職者訓練であることを御理解の上、受講者の負担軽減にできるだけご配慮願います。</a:t>
          </a:r>
          <a:endParaRPr lang="ja-JP" altLang="en-US"/>
        </a:p>
      </xdr:txBody>
    </xdr:sp>
    <xdr:clientData/>
  </xdr:twoCellAnchor>
  <xdr:twoCellAnchor>
    <xdr:from>
      <xdr:col>5</xdr:col>
      <xdr:colOff>18976</xdr:colOff>
      <xdr:row>28</xdr:row>
      <xdr:rowOff>95101</xdr:rowOff>
    </xdr:from>
    <xdr:to>
      <xdr:col>6</xdr:col>
      <xdr:colOff>162074</xdr:colOff>
      <xdr:row>37</xdr:row>
      <xdr:rowOff>114523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2A362795-AD5A-464B-BBF1-977CC51BFDE5}"/>
            </a:ext>
          </a:extLst>
        </xdr:cNvPr>
        <xdr:cNvSpPr/>
      </xdr:nvSpPr>
      <xdr:spPr>
        <a:xfrm flipV="1">
          <a:off x="6172126" y="5152876"/>
          <a:ext cx="466948" cy="1581522"/>
        </a:xfrm>
        <a:custGeom>
          <a:avLst/>
          <a:gdLst>
            <a:gd name="connsiteX0" fmla="*/ 314325 w 466725"/>
            <a:gd name="connsiteY0" fmla="*/ 3657600 h 3657600"/>
            <a:gd name="connsiteX1" fmla="*/ 466725 w 466725"/>
            <a:gd name="connsiteY1" fmla="*/ 3657600 h 3657600"/>
            <a:gd name="connsiteX2" fmla="*/ 466725 w 466725"/>
            <a:gd name="connsiteY2" fmla="*/ 0 h 3657600"/>
            <a:gd name="connsiteX3" fmla="*/ 0 w 466725"/>
            <a:gd name="connsiteY3" fmla="*/ 0 h 3657600"/>
          </a:gdLst>
          <a:ahLst/>
          <a:cxnLst/>
          <a:rect l="l" t="t" r="r" b="b"/>
          <a:pathLst>
            <a:path w="466725" h="3657600">
              <a:moveTo>
                <a:pt x="314325" y="3657600"/>
              </a:moveTo>
              <a:lnTo>
                <a:pt x="466725" y="3657600"/>
              </a:lnTo>
              <a:lnTo>
                <a:pt x="466725" y="0"/>
              </a:lnTo>
              <a:lnTo>
                <a:pt x="0" y="0"/>
              </a:lnTo>
            </a:path>
          </a:pathLst>
        </a:custGeom>
        <a:noFill/>
        <a:ln w="76200">
          <a:solidFill>
            <a:schemeClr val="accent4">
              <a:lumMod val="75000"/>
            </a:schemeClr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142735</xdr:colOff>
      <xdr:row>33</xdr:row>
      <xdr:rowOff>114523</xdr:rowOff>
    </xdr:from>
    <xdr:to>
      <xdr:col>1</xdr:col>
      <xdr:colOff>2409899</xdr:colOff>
      <xdr:row>41</xdr:row>
      <xdr:rowOff>76349</xdr:rowOff>
    </xdr:to>
    <xdr:sp macro="" textlink="">
      <xdr:nvSpPr>
        <xdr:cNvPr id="4" name="フリーフォーム 3">
          <a:extLst>
            <a:ext uri="{FF2B5EF4-FFF2-40B4-BE49-F238E27FC236}">
              <a16:creationId xmlns:a16="http://schemas.microsoft.com/office/drawing/2014/main" id="{D9A88754-91FD-4272-892A-6B9A725CDA0E}"/>
            </a:ext>
          </a:extLst>
        </xdr:cNvPr>
        <xdr:cNvSpPr/>
      </xdr:nvSpPr>
      <xdr:spPr>
        <a:xfrm flipV="1">
          <a:off x="142735" y="6039073"/>
          <a:ext cx="2562439" cy="1342951"/>
        </a:xfrm>
        <a:custGeom>
          <a:avLst/>
          <a:gdLst>
            <a:gd name="connsiteX0" fmla="*/ 142875 w 2562225"/>
            <a:gd name="connsiteY0" fmla="*/ 3914775 h 3914775"/>
            <a:gd name="connsiteX1" fmla="*/ 0 w 2562225"/>
            <a:gd name="connsiteY1" fmla="*/ 3914775 h 3914775"/>
            <a:gd name="connsiteX2" fmla="*/ 0 w 2562225"/>
            <a:gd name="connsiteY2" fmla="*/ 0 h 3914775"/>
            <a:gd name="connsiteX3" fmla="*/ 2562225 w 2562225"/>
            <a:gd name="connsiteY3" fmla="*/ 0 h 3914775"/>
          </a:gdLst>
          <a:ahLst/>
          <a:cxnLst/>
          <a:rect l="l" t="t" r="r" b="b"/>
          <a:pathLst>
            <a:path w="2562225" h="3914775">
              <a:moveTo>
                <a:pt x="142875" y="3914775"/>
              </a:moveTo>
              <a:lnTo>
                <a:pt x="0" y="3914775"/>
              </a:lnTo>
              <a:lnTo>
                <a:pt x="0" y="0"/>
              </a:lnTo>
              <a:lnTo>
                <a:pt x="2562225" y="0"/>
              </a:lnTo>
            </a:path>
          </a:pathLst>
        </a:custGeom>
        <a:noFill/>
        <a:ln w="76200">
          <a:solidFill>
            <a:schemeClr val="accent6">
              <a:lumMod val="75000"/>
            </a:schemeClr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199244</xdr:colOff>
      <xdr:row>56</xdr:row>
      <xdr:rowOff>95101</xdr:rowOff>
    </xdr:from>
    <xdr:to>
      <xdr:col>2</xdr:col>
      <xdr:colOff>895201</xdr:colOff>
      <xdr:row>60</xdr:row>
      <xdr:rowOff>114523</xdr:rowOff>
    </xdr:to>
    <xdr:sp macro="" textlink="" fLocksText="0">
      <xdr:nvSpPr>
        <xdr:cNvPr id="2" name="AutoShape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 bwMode="auto">
        <a:xfrm>
          <a:off x="495300" y="10125075"/>
          <a:ext cx="3124200" cy="704850"/>
        </a:xfrm>
        <a:prstGeom prst="roundRect">
          <a:avLst>
            <a:gd name="adj" fmla="val 15282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受講者の自己負担額（必須額）の年間計が、１年当たり概ね1</a:t>
          </a:r>
          <a:r>
            <a:rPr lang="en-US" altLang="ja-JP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万円以下となるようにしてください。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離職者訓練であることを御理解の上、受講者の負担軽減にできるだけご配慮願います。</a:t>
          </a:r>
          <a:endParaRPr lang="ja-JP" altLang="en-US"/>
        </a:p>
      </xdr:txBody>
    </xdr:sp>
    <xdr:clientData/>
  </xdr:twoCellAnchor>
  <xdr:twoCellAnchor>
    <xdr:from>
      <xdr:col>5</xdr:col>
      <xdr:colOff>18976</xdr:colOff>
      <xdr:row>28</xdr:row>
      <xdr:rowOff>95101</xdr:rowOff>
    </xdr:from>
    <xdr:to>
      <xdr:col>6</xdr:col>
      <xdr:colOff>162074</xdr:colOff>
      <xdr:row>37</xdr:row>
      <xdr:rowOff>114523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 flipV="1">
          <a:off x="6172200" y="5153025"/>
          <a:ext cx="466725" cy="1581150"/>
        </a:xfrm>
        <a:custGeom>
          <a:avLst/>
          <a:gdLst>
            <a:gd name="connsiteX0" fmla="*/ 314325 w 466725"/>
            <a:gd name="connsiteY0" fmla="*/ 3657600 h 3657600"/>
            <a:gd name="connsiteX1" fmla="*/ 466725 w 466725"/>
            <a:gd name="connsiteY1" fmla="*/ 3657600 h 3657600"/>
            <a:gd name="connsiteX2" fmla="*/ 466725 w 466725"/>
            <a:gd name="connsiteY2" fmla="*/ 0 h 3657600"/>
            <a:gd name="connsiteX3" fmla="*/ 0 w 466725"/>
            <a:gd name="connsiteY3" fmla="*/ 0 h 3657600"/>
          </a:gdLst>
          <a:ahLst/>
          <a:cxnLst/>
          <a:rect l="l" t="t" r="r" b="b"/>
          <a:pathLst>
            <a:path w="466725" h="3657600">
              <a:moveTo>
                <a:pt x="314325" y="3657600"/>
              </a:moveTo>
              <a:lnTo>
                <a:pt x="466725" y="3657600"/>
              </a:lnTo>
              <a:lnTo>
                <a:pt x="466725" y="0"/>
              </a:lnTo>
              <a:lnTo>
                <a:pt x="0" y="0"/>
              </a:lnTo>
            </a:path>
          </a:pathLst>
        </a:custGeom>
        <a:noFill/>
        <a:ln w="76200">
          <a:solidFill>
            <a:schemeClr val="accent4">
              <a:lumMod val="75000"/>
            </a:schemeClr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142735</xdr:colOff>
      <xdr:row>33</xdr:row>
      <xdr:rowOff>114523</xdr:rowOff>
    </xdr:from>
    <xdr:to>
      <xdr:col>1</xdr:col>
      <xdr:colOff>2409899</xdr:colOff>
      <xdr:row>41</xdr:row>
      <xdr:rowOff>76349</xdr:rowOff>
    </xdr:to>
    <xdr:sp macro="" textlink="">
      <xdr:nvSpPr>
        <xdr:cNvPr id="4" name="フリーフォーム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 flipV="1">
          <a:off x="142875" y="6038850"/>
          <a:ext cx="2562225" cy="1343025"/>
        </a:xfrm>
        <a:custGeom>
          <a:avLst/>
          <a:gdLst>
            <a:gd name="connsiteX0" fmla="*/ 142875 w 2562225"/>
            <a:gd name="connsiteY0" fmla="*/ 3914775 h 3914775"/>
            <a:gd name="connsiteX1" fmla="*/ 0 w 2562225"/>
            <a:gd name="connsiteY1" fmla="*/ 3914775 h 3914775"/>
            <a:gd name="connsiteX2" fmla="*/ 0 w 2562225"/>
            <a:gd name="connsiteY2" fmla="*/ 0 h 3914775"/>
            <a:gd name="connsiteX3" fmla="*/ 2562225 w 2562225"/>
            <a:gd name="connsiteY3" fmla="*/ 0 h 3914775"/>
          </a:gdLst>
          <a:ahLst/>
          <a:cxnLst/>
          <a:rect l="l" t="t" r="r" b="b"/>
          <a:pathLst>
            <a:path w="2562225" h="3914775">
              <a:moveTo>
                <a:pt x="142875" y="3914775"/>
              </a:moveTo>
              <a:lnTo>
                <a:pt x="0" y="3914775"/>
              </a:lnTo>
              <a:lnTo>
                <a:pt x="0" y="0"/>
              </a:lnTo>
              <a:lnTo>
                <a:pt x="2562225" y="0"/>
              </a:lnTo>
            </a:path>
          </a:pathLst>
        </a:custGeom>
        <a:noFill/>
        <a:ln w="76200">
          <a:solidFill>
            <a:schemeClr val="accent6">
              <a:lumMod val="75000"/>
            </a:schemeClr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412750</xdr:colOff>
      <xdr:row>2</xdr:row>
      <xdr:rowOff>6350</xdr:rowOff>
    </xdr:from>
    <xdr:to>
      <xdr:col>44</xdr:col>
      <xdr:colOff>393700</xdr:colOff>
      <xdr:row>5</xdr:row>
      <xdr:rowOff>635000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E40140-3BBA-C1C6-5DFD-D0FDB39934B7}"/>
            </a:ext>
          </a:extLst>
        </xdr:cNvPr>
        <xdr:cNvSpPr txBox="1"/>
      </xdr:nvSpPr>
      <xdr:spPr>
        <a:xfrm>
          <a:off x="13011150" y="361950"/>
          <a:ext cx="2724150" cy="11620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①表内の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水色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は自動入力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訓練時間・訓練日数月別合計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表下　総訓練時間</a:t>
          </a:r>
          <a:endParaRPr lang="ja-JP" altLang="ja-JP">
            <a:effectLst/>
          </a:endParaRPr>
        </a:p>
        <a:p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グレー色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は手入力してください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入校日・修了日</a:t>
          </a:r>
          <a:endParaRPr lang="ja-JP" altLang="ja-JP">
            <a:effectLst/>
          </a:endParaRPr>
        </a:p>
        <a:p>
          <a:r>
            <a:rPr kumimoji="1" lang="en-US" altLang="ja-JP" sz="1100"/>
            <a:t>	</a:t>
          </a:r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336550</xdr:colOff>
      <xdr:row>1</xdr:row>
      <xdr:rowOff>6350</xdr:rowOff>
    </xdr:from>
    <xdr:to>
      <xdr:col>44</xdr:col>
      <xdr:colOff>228600</xdr:colOff>
      <xdr:row>5</xdr:row>
      <xdr:rowOff>546100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1B9D1A-F743-4EE6-A143-22FF7555A6C0}"/>
            </a:ext>
          </a:extLst>
        </xdr:cNvPr>
        <xdr:cNvSpPr txBox="1"/>
      </xdr:nvSpPr>
      <xdr:spPr>
        <a:xfrm>
          <a:off x="12934950" y="184150"/>
          <a:ext cx="2635250" cy="12509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①表内の</a:t>
          </a:r>
          <a:r>
            <a:rPr kumimoji="1" lang="ja-JP" altLang="en-US" sz="1100" b="1">
              <a:solidFill>
                <a:sysClr val="windowText" lastClr="000000"/>
              </a:solidFill>
            </a:rPr>
            <a:t>水色</a:t>
          </a:r>
          <a:r>
            <a:rPr kumimoji="1" lang="ja-JP" altLang="en-US" sz="1100"/>
            <a:t>は自動入力</a:t>
          </a:r>
          <a:endParaRPr kumimoji="1" lang="en-US" altLang="ja-JP" sz="1100"/>
        </a:p>
        <a:p>
          <a:r>
            <a:rPr kumimoji="1" lang="ja-JP" altLang="en-US" sz="1100"/>
            <a:t>訓練時間・訓練日数月別合計</a:t>
          </a:r>
          <a:endParaRPr kumimoji="1" lang="en-US" altLang="ja-JP" sz="1100"/>
        </a:p>
        <a:p>
          <a:r>
            <a:rPr kumimoji="1" lang="ja-JP" altLang="en-US" sz="1100"/>
            <a:t>表下　総訓練時間</a:t>
          </a:r>
          <a:endParaRPr kumimoji="1" lang="en-US" altLang="ja-JP" sz="1100"/>
        </a:p>
        <a:p>
          <a:endParaRPr kumimoji="1" lang="en-US" altLang="ja-JP" sz="1100" b="0"/>
        </a:p>
        <a:p>
          <a:r>
            <a:rPr kumimoji="1" lang="ja-JP" altLang="en-US" sz="1100" b="0"/>
            <a:t>②</a:t>
          </a:r>
          <a:r>
            <a:rPr kumimoji="1" lang="ja-JP" altLang="en-US" sz="1100" b="1"/>
            <a:t>グレー色</a:t>
          </a:r>
          <a:r>
            <a:rPr kumimoji="1" lang="ja-JP" altLang="en-US" sz="1100"/>
            <a:t>は手入力してください</a:t>
          </a:r>
          <a:endParaRPr kumimoji="1" lang="en-US" altLang="ja-JP" sz="1100"/>
        </a:p>
        <a:p>
          <a:r>
            <a:rPr kumimoji="1" lang="ja-JP" altLang="en-US" sz="1100"/>
            <a:t>入校日・修了日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view="pageBreakPreview" zoomScaleNormal="100" zoomScaleSheetLayoutView="100" workbookViewId="0"/>
  </sheetViews>
  <sheetFormatPr defaultColWidth="9" defaultRowHeight="21" customHeight="1"/>
  <cols>
    <col min="1" max="1" width="3.75" style="1" customWidth="1"/>
    <col min="2" max="2" width="16.5" style="1" customWidth="1"/>
    <col min="3" max="3" width="3.5" style="1" bestFit="1" customWidth="1"/>
    <col min="4" max="4" width="5.875" style="1" customWidth="1"/>
    <col min="5" max="5" width="3.5" style="1" bestFit="1" customWidth="1"/>
    <col min="6" max="6" width="5.75" style="1" customWidth="1"/>
    <col min="7" max="7" width="9" style="1" customWidth="1"/>
    <col min="8" max="8" width="5" style="1" customWidth="1"/>
    <col min="9" max="9" width="9" style="1" customWidth="1"/>
    <col min="10" max="10" width="8.625" style="1" customWidth="1"/>
    <col min="11" max="11" width="9" style="1" customWidth="1"/>
    <col min="12" max="12" width="3.5" style="1" bestFit="1" customWidth="1"/>
    <col min="13" max="16384" width="9" style="1"/>
  </cols>
  <sheetData>
    <row r="1" spans="1:12" ht="21" customHeight="1">
      <c r="A1" s="43"/>
      <c r="L1" s="21" t="s">
        <v>49</v>
      </c>
    </row>
    <row r="2" spans="1:12" ht="21" customHeight="1">
      <c r="L2" s="21"/>
    </row>
    <row r="3" spans="1:12" ht="36.75" customHeight="1">
      <c r="A3" s="191" t="s">
        <v>276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</row>
    <row r="4" spans="1:12" ht="43.5" customHeight="1">
      <c r="A4" s="190" t="s">
        <v>277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</row>
    <row r="5" spans="1:12" ht="14.25">
      <c r="A5" s="76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2" ht="27.75" customHeight="1">
      <c r="B6" s="8" t="s">
        <v>84</v>
      </c>
      <c r="D6" s="26" t="s">
        <v>111</v>
      </c>
    </row>
    <row r="7" spans="1:12" ht="37.5" customHeight="1">
      <c r="A7" s="75"/>
      <c r="B7" s="193" t="s">
        <v>112</v>
      </c>
      <c r="C7" s="193"/>
      <c r="D7" s="193"/>
      <c r="E7" s="193"/>
      <c r="F7" s="193"/>
      <c r="G7" s="193"/>
      <c r="H7" s="193"/>
      <c r="I7" s="193"/>
      <c r="J7" s="193"/>
      <c r="K7" s="193"/>
    </row>
    <row r="9" spans="1:12" ht="21" customHeight="1">
      <c r="B9" s="8" t="s">
        <v>2</v>
      </c>
      <c r="C9" s="9"/>
      <c r="D9" s="189"/>
      <c r="E9" s="189"/>
      <c r="F9" s="189"/>
      <c r="G9" s="189"/>
      <c r="H9" s="189"/>
      <c r="I9" s="189"/>
      <c r="J9" s="189"/>
      <c r="K9" s="189"/>
    </row>
    <row r="10" spans="1:12" ht="14.25">
      <c r="B10" s="8"/>
    </row>
    <row r="11" spans="1:12" ht="21" customHeight="1">
      <c r="B11" s="8" t="s">
        <v>117</v>
      </c>
      <c r="C11" s="9"/>
      <c r="D11" s="189"/>
      <c r="E11" s="189"/>
      <c r="F11" s="189"/>
      <c r="G11" s="189"/>
      <c r="H11" s="189"/>
      <c r="I11" s="189"/>
      <c r="J11" s="189"/>
    </row>
    <row r="12" spans="1:12" ht="14.25">
      <c r="B12" s="8"/>
    </row>
    <row r="13" spans="1:12" ht="21" customHeight="1">
      <c r="B13" s="8" t="s">
        <v>146</v>
      </c>
      <c r="C13" s="9"/>
      <c r="D13" s="189"/>
      <c r="E13" s="189"/>
      <c r="F13" s="189"/>
      <c r="G13" s="189"/>
      <c r="H13" s="189"/>
      <c r="I13" s="189"/>
      <c r="J13" s="189"/>
      <c r="K13" s="189"/>
    </row>
    <row r="14" spans="1:12" ht="14.25">
      <c r="B14" s="87" t="s">
        <v>147</v>
      </c>
    </row>
    <row r="15" spans="1:12" ht="21" customHeight="1">
      <c r="B15" s="8" t="s">
        <v>113</v>
      </c>
      <c r="C15" s="9"/>
      <c r="D15" s="1" t="s">
        <v>114</v>
      </c>
      <c r="E15" s="192"/>
      <c r="F15" s="192"/>
      <c r="G15" s="192"/>
      <c r="I15" s="74" t="s">
        <v>115</v>
      </c>
      <c r="J15" s="192"/>
      <c r="K15" s="192"/>
    </row>
    <row r="16" spans="1:12" ht="14.25">
      <c r="B16" s="8" t="s">
        <v>265</v>
      </c>
      <c r="D16" s="194"/>
      <c r="E16" s="194"/>
      <c r="F16" s="194"/>
      <c r="G16" s="194"/>
      <c r="H16" s="194"/>
      <c r="I16" s="194"/>
      <c r="J16" s="194"/>
    </row>
    <row r="17" spans="1:12" ht="21" customHeight="1">
      <c r="B17" s="8" t="s">
        <v>3</v>
      </c>
      <c r="C17" s="9"/>
      <c r="D17" s="9" t="s">
        <v>30</v>
      </c>
      <c r="E17" s="189"/>
      <c r="F17" s="189"/>
      <c r="G17" s="189"/>
    </row>
    <row r="18" spans="1:12" ht="29.25" customHeight="1">
      <c r="D18" s="189"/>
      <c r="E18" s="189"/>
      <c r="F18" s="189"/>
      <c r="G18" s="189"/>
      <c r="H18" s="189"/>
      <c r="I18" s="189"/>
      <c r="J18" s="189"/>
      <c r="K18" s="189"/>
    </row>
    <row r="19" spans="1:12" ht="14.25"/>
    <row r="20" spans="1:12" ht="21" customHeight="1">
      <c r="B20" s="8" t="s">
        <v>29</v>
      </c>
      <c r="C20" s="9"/>
      <c r="D20" s="189"/>
      <c r="E20" s="189"/>
      <c r="F20" s="189"/>
      <c r="G20" s="189"/>
      <c r="H20" s="189"/>
      <c r="I20" s="189"/>
    </row>
    <row r="22" spans="1:12" ht="21" customHeight="1">
      <c r="A22" s="1" t="s">
        <v>118</v>
      </c>
      <c r="H22" s="189"/>
      <c r="I22" s="189"/>
      <c r="J22" s="189"/>
      <c r="K22" s="189"/>
    </row>
    <row r="23" spans="1:12" ht="14.25"/>
    <row r="24" spans="1:12" ht="21" customHeight="1">
      <c r="A24" s="1" t="s">
        <v>119</v>
      </c>
      <c r="H24" s="189"/>
      <c r="I24" s="189"/>
      <c r="J24" s="189"/>
      <c r="K24" s="189"/>
    </row>
    <row r="25" spans="1:12" ht="14.25"/>
    <row r="26" spans="1:12" ht="24" customHeight="1">
      <c r="A26" s="1" t="s">
        <v>120</v>
      </c>
      <c r="H26" s="189"/>
      <c r="I26" s="189"/>
      <c r="J26" s="189"/>
      <c r="K26" s="189"/>
    </row>
    <row r="27" spans="1:12" ht="15" thickBot="1"/>
    <row r="28" spans="1:12" ht="24" customHeight="1" thickBot="1">
      <c r="A28" s="1" t="s">
        <v>236</v>
      </c>
      <c r="K28" s="2"/>
      <c r="L28" s="1" t="s">
        <v>0</v>
      </c>
    </row>
    <row r="29" spans="1:12" ht="15" thickBot="1"/>
    <row r="30" spans="1:12" ht="24" customHeight="1" thickBot="1">
      <c r="A30" s="1" t="s">
        <v>148</v>
      </c>
      <c r="K30" s="2"/>
      <c r="L30" s="1" t="s">
        <v>0</v>
      </c>
    </row>
    <row r="31" spans="1:12" ht="14.25">
      <c r="D31" s="73" t="s">
        <v>121</v>
      </c>
    </row>
    <row r="32" spans="1:12" ht="24" customHeight="1">
      <c r="A32" s="1" t="s">
        <v>278</v>
      </c>
      <c r="H32" s="189"/>
      <c r="I32" s="189"/>
      <c r="J32" s="189"/>
      <c r="K32" s="189"/>
    </row>
    <row r="33" spans="1:11" ht="24" customHeight="1">
      <c r="A33" s="1" t="s">
        <v>279</v>
      </c>
      <c r="H33" s="189"/>
      <c r="I33" s="189"/>
      <c r="J33" s="189"/>
      <c r="K33" s="189"/>
    </row>
  </sheetData>
  <mergeCells count="17">
    <mergeCell ref="A4:K4"/>
    <mergeCell ref="A3:K3"/>
    <mergeCell ref="E17:G17"/>
    <mergeCell ref="D9:K9"/>
    <mergeCell ref="D11:J11"/>
    <mergeCell ref="E15:G15"/>
    <mergeCell ref="J15:K15"/>
    <mergeCell ref="B7:K7"/>
    <mergeCell ref="D13:K13"/>
    <mergeCell ref="D16:J16"/>
    <mergeCell ref="D18:K18"/>
    <mergeCell ref="H33:K33"/>
    <mergeCell ref="D20:I20"/>
    <mergeCell ref="H22:K22"/>
    <mergeCell ref="H24:K24"/>
    <mergeCell ref="H32:K32"/>
    <mergeCell ref="H26:K26"/>
  </mergeCells>
  <phoneticPr fontId="2"/>
  <printOptions horizontalCentered="1" verticalCentered="1"/>
  <pageMargins left="0.78740157480314965" right="0.78740157480314965" top="0.59055118110236227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4"/>
  <sheetViews>
    <sheetView view="pageBreakPreview" zoomScaleNormal="100" zoomScaleSheetLayoutView="100" workbookViewId="0"/>
  </sheetViews>
  <sheetFormatPr defaultRowHeight="13.5"/>
  <cols>
    <col min="1" max="1" width="3.875" customWidth="1"/>
    <col min="2" max="2" width="31.875" bestFit="1" customWidth="1"/>
    <col min="3" max="5" width="15" customWidth="1"/>
    <col min="6" max="6" width="4.25" customWidth="1"/>
    <col min="7" max="7" width="4.125" customWidth="1"/>
    <col min="9" max="9" width="11.875" bestFit="1" customWidth="1"/>
  </cols>
  <sheetData>
    <row r="1" spans="1:7" ht="14.25">
      <c r="A1" s="28"/>
      <c r="B1" s="151" t="s">
        <v>235</v>
      </c>
      <c r="E1" s="3" t="s">
        <v>110</v>
      </c>
    </row>
    <row r="2" spans="1:7" ht="30" customHeight="1">
      <c r="A2" s="265" t="s">
        <v>123</v>
      </c>
      <c r="B2" s="265"/>
      <c r="C2" s="265"/>
      <c r="D2" s="265"/>
      <c r="E2" s="265"/>
      <c r="F2" s="265"/>
      <c r="G2" s="265"/>
    </row>
    <row r="3" spans="1:7">
      <c r="B3" t="s">
        <v>53</v>
      </c>
    </row>
    <row r="4" spans="1:7">
      <c r="B4" s="266" t="s">
        <v>54</v>
      </c>
      <c r="C4" s="267"/>
      <c r="D4" s="267"/>
      <c r="E4" s="268"/>
    </row>
    <row r="5" spans="1:7">
      <c r="B5" t="s">
        <v>55</v>
      </c>
    </row>
    <row r="6" spans="1:7">
      <c r="B6" s="266" t="s">
        <v>116</v>
      </c>
      <c r="C6" s="267"/>
      <c r="D6" s="267"/>
      <c r="E6" s="268"/>
    </row>
    <row r="8" spans="1:7">
      <c r="B8" t="s">
        <v>56</v>
      </c>
    </row>
    <row r="9" spans="1:7">
      <c r="B9" s="30" t="s">
        <v>28</v>
      </c>
      <c r="C9" s="30" t="s">
        <v>57</v>
      </c>
      <c r="D9" s="30" t="s">
        <v>58</v>
      </c>
      <c r="E9" s="30" t="s">
        <v>59</v>
      </c>
    </row>
    <row r="10" spans="1:7">
      <c r="B10" s="140" t="s">
        <v>220</v>
      </c>
      <c r="C10" s="29">
        <f>SUM(D10:E10)</f>
        <v>55000</v>
      </c>
      <c r="D10" s="45">
        <v>55000</v>
      </c>
      <c r="E10" s="29">
        <v>0</v>
      </c>
    </row>
    <row r="11" spans="1:7" ht="14.25" thickBot="1">
      <c r="B11" s="138" t="s">
        <v>219</v>
      </c>
      <c r="C11" s="139">
        <f>SUM(D11:E11)</f>
        <v>29150</v>
      </c>
      <c r="D11" s="52">
        <v>26500</v>
      </c>
      <c r="E11" s="29">
        <f>ROUNDDOWN(D11*0.1,0)</f>
        <v>2650</v>
      </c>
    </row>
    <row r="12" spans="1:7" ht="14.25" thickTop="1">
      <c r="B12" s="39" t="s">
        <v>27</v>
      </c>
      <c r="C12" s="53">
        <f>SUM(C10:C11)</f>
        <v>84150</v>
      </c>
      <c r="D12" s="53">
        <f t="shared" ref="D12:E12" si="0">SUM(D10:D11)</f>
        <v>81500</v>
      </c>
      <c r="E12" s="53">
        <f t="shared" si="0"/>
        <v>2650</v>
      </c>
    </row>
    <row r="14" spans="1:7">
      <c r="B14" t="s">
        <v>152</v>
      </c>
    </row>
    <row r="15" spans="1:7" ht="14.25" thickBot="1">
      <c r="B15" s="30" t="s">
        <v>28</v>
      </c>
      <c r="C15" s="30" t="s">
        <v>57</v>
      </c>
      <c r="D15" s="30" t="s">
        <v>58</v>
      </c>
      <c r="E15" s="30" t="s">
        <v>59</v>
      </c>
    </row>
    <row r="16" spans="1:7" ht="13.5" customHeight="1">
      <c r="B16" s="31" t="s">
        <v>60</v>
      </c>
      <c r="C16" s="32">
        <f>SUM(D16:E16)</f>
        <v>100000</v>
      </c>
      <c r="D16" s="46">
        <v>100000</v>
      </c>
      <c r="E16" s="32">
        <v>0</v>
      </c>
      <c r="F16" s="269" t="s">
        <v>61</v>
      </c>
    </row>
    <row r="17" spans="2:9">
      <c r="B17" s="33" t="s">
        <v>62</v>
      </c>
      <c r="C17" s="29">
        <f t="shared" ref="C17:C33" si="1">SUM(D17:E17)</f>
        <v>1220000</v>
      </c>
      <c r="D17" s="45">
        <v>1220000</v>
      </c>
      <c r="E17" s="29">
        <v>0</v>
      </c>
      <c r="F17" s="270"/>
      <c r="I17" s="141"/>
    </row>
    <row r="18" spans="2:9">
      <c r="B18" s="33" t="s">
        <v>63</v>
      </c>
      <c r="C18" s="29">
        <f t="shared" si="1"/>
        <v>132000</v>
      </c>
      <c r="D18" s="45">
        <v>120000</v>
      </c>
      <c r="E18" s="29">
        <f>ROUNDDOWN(D18*0.1,0)</f>
        <v>12000</v>
      </c>
      <c r="F18" s="270"/>
    </row>
    <row r="19" spans="2:9">
      <c r="B19" s="33" t="s">
        <v>64</v>
      </c>
      <c r="C19" s="29">
        <f t="shared" si="1"/>
        <v>264000</v>
      </c>
      <c r="D19" s="45">
        <v>240000</v>
      </c>
      <c r="E19" s="29">
        <f t="shared" ref="E19:E29" si="2">ROUNDDOWN(D19*0.1,0)</f>
        <v>24000</v>
      </c>
      <c r="F19" s="270"/>
    </row>
    <row r="20" spans="2:9">
      <c r="B20" s="33" t="s">
        <v>65</v>
      </c>
      <c r="C20" s="29">
        <f t="shared" si="1"/>
        <v>264000</v>
      </c>
      <c r="D20" s="45">
        <v>240000</v>
      </c>
      <c r="E20" s="29">
        <f t="shared" si="2"/>
        <v>24000</v>
      </c>
      <c r="F20" s="270"/>
    </row>
    <row r="21" spans="2:9">
      <c r="B21" s="33" t="s">
        <v>76</v>
      </c>
      <c r="C21" s="29">
        <f t="shared" si="1"/>
        <v>13200</v>
      </c>
      <c r="D21" s="45">
        <v>12000</v>
      </c>
      <c r="E21" s="29">
        <f t="shared" si="2"/>
        <v>1200</v>
      </c>
      <c r="F21" s="270"/>
    </row>
    <row r="22" spans="2:9">
      <c r="B22" s="33" t="s">
        <v>26</v>
      </c>
      <c r="C22" s="29">
        <f t="shared" si="1"/>
        <v>26400</v>
      </c>
      <c r="D22" s="45">
        <v>24000</v>
      </c>
      <c r="E22" s="29">
        <f t="shared" si="2"/>
        <v>2400</v>
      </c>
      <c r="F22" s="270"/>
    </row>
    <row r="23" spans="2:9" ht="14.25" thickBot="1">
      <c r="B23" s="34"/>
      <c r="C23" s="35">
        <f t="shared" si="1"/>
        <v>0</v>
      </c>
      <c r="D23" s="47"/>
      <c r="E23" s="35">
        <f t="shared" si="2"/>
        <v>0</v>
      </c>
      <c r="F23" s="271"/>
      <c r="I23" s="141"/>
    </row>
    <row r="24" spans="2:9" ht="13.5" customHeight="1">
      <c r="B24" s="36" t="s">
        <v>77</v>
      </c>
      <c r="C24" s="48">
        <f t="shared" si="1"/>
        <v>66000</v>
      </c>
      <c r="D24" s="49">
        <v>60000</v>
      </c>
      <c r="E24" s="147">
        <f t="shared" si="2"/>
        <v>6000</v>
      </c>
      <c r="F24" s="272" t="s">
        <v>66</v>
      </c>
    </row>
    <row r="25" spans="2:9">
      <c r="B25" s="37" t="s">
        <v>67</v>
      </c>
      <c r="C25" s="50">
        <f t="shared" si="1"/>
        <v>44000</v>
      </c>
      <c r="D25" s="45">
        <v>40000</v>
      </c>
      <c r="E25" s="148">
        <f t="shared" si="2"/>
        <v>4000</v>
      </c>
      <c r="F25" s="272"/>
    </row>
    <row r="26" spans="2:9">
      <c r="B26" s="37" t="s">
        <v>68</v>
      </c>
      <c r="C26" s="50">
        <f t="shared" si="1"/>
        <v>4583</v>
      </c>
      <c r="D26" s="45">
        <v>4167</v>
      </c>
      <c r="E26" s="148">
        <f t="shared" si="2"/>
        <v>416</v>
      </c>
      <c r="F26" s="272"/>
    </row>
    <row r="27" spans="2:9">
      <c r="B27" s="37" t="s">
        <v>78</v>
      </c>
      <c r="C27" s="50">
        <f t="shared" si="1"/>
        <v>33000</v>
      </c>
      <c r="D27" s="45">
        <v>30000</v>
      </c>
      <c r="E27" s="148">
        <f t="shared" si="2"/>
        <v>3000</v>
      </c>
      <c r="F27" s="272"/>
    </row>
    <row r="28" spans="2:9">
      <c r="B28" s="37" t="s">
        <v>79</v>
      </c>
      <c r="C28" s="50">
        <f t="shared" si="1"/>
        <v>33000</v>
      </c>
      <c r="D28" s="45">
        <v>30000</v>
      </c>
      <c r="E28" s="148">
        <f t="shared" si="2"/>
        <v>3000</v>
      </c>
      <c r="F28" s="272"/>
    </row>
    <row r="29" spans="2:9">
      <c r="B29" s="37" t="s">
        <v>69</v>
      </c>
      <c r="C29" s="50">
        <f>SUM(D29:E29)</f>
        <v>20370</v>
      </c>
      <c r="D29" s="45">
        <v>18519</v>
      </c>
      <c r="E29" s="148">
        <f t="shared" si="2"/>
        <v>1851</v>
      </c>
      <c r="F29" s="272"/>
    </row>
    <row r="30" spans="2:9">
      <c r="B30" s="37"/>
      <c r="C30" s="50">
        <f>SUM(D30:E30)</f>
        <v>0</v>
      </c>
      <c r="D30" s="45"/>
      <c r="E30" s="50">
        <f>ROUNDDOWN(D30*0.1,0)</f>
        <v>0</v>
      </c>
      <c r="F30" s="272"/>
    </row>
    <row r="31" spans="2:9">
      <c r="B31" s="37"/>
      <c r="C31" s="50">
        <f t="shared" si="1"/>
        <v>0</v>
      </c>
      <c r="D31" s="45"/>
      <c r="E31" s="50">
        <f>ROUNDDOWN(D31*0.1,0)</f>
        <v>0</v>
      </c>
      <c r="F31" s="272"/>
    </row>
    <row r="32" spans="2:9">
      <c r="B32" s="37"/>
      <c r="C32" s="50">
        <f t="shared" si="1"/>
        <v>0</v>
      </c>
      <c r="D32" s="45"/>
      <c r="E32" s="50">
        <f>ROUNDDOWN(D32*0.1,0)</f>
        <v>0</v>
      </c>
      <c r="F32" s="272"/>
    </row>
    <row r="33" spans="2:6" ht="14.25" thickBot="1">
      <c r="B33" s="38"/>
      <c r="C33" s="51">
        <f t="shared" si="1"/>
        <v>0</v>
      </c>
      <c r="D33" s="52"/>
      <c r="E33" s="51">
        <f>ROUNDDOWN(D33*0.1,0)</f>
        <v>0</v>
      </c>
      <c r="F33" s="273"/>
    </row>
    <row r="34" spans="2:6" ht="14.25" thickTop="1">
      <c r="B34" s="39" t="s">
        <v>27</v>
      </c>
      <c r="C34" s="53">
        <f>SUM(C16:C33)</f>
        <v>2220553</v>
      </c>
      <c r="D34" s="53">
        <f>SUM(D16:D33)</f>
        <v>2138686</v>
      </c>
      <c r="E34" s="53">
        <f>SUM(E16:E33)</f>
        <v>81867</v>
      </c>
    </row>
    <row r="36" spans="2:6">
      <c r="B36" s="255" t="s">
        <v>70</v>
      </c>
      <c r="C36" s="255"/>
      <c r="D36" s="255"/>
      <c r="E36" s="255"/>
    </row>
    <row r="37" spans="2:6">
      <c r="C37" s="40" t="s">
        <v>57</v>
      </c>
      <c r="D37" s="40" t="s">
        <v>58</v>
      </c>
      <c r="E37" s="40" t="s">
        <v>59</v>
      </c>
    </row>
    <row r="38" spans="2:6">
      <c r="C38" s="50">
        <f>SUM(D38:E38)</f>
        <v>200953</v>
      </c>
      <c r="D38" s="50">
        <f>SUM(D24:D33)</f>
        <v>182686</v>
      </c>
      <c r="E38" s="50">
        <f>SUM(E24:E33)</f>
        <v>18267</v>
      </c>
    </row>
    <row r="40" spans="2:6">
      <c r="B40" s="255" t="s">
        <v>71</v>
      </c>
      <c r="C40" s="255"/>
      <c r="D40" s="255"/>
      <c r="E40" s="255"/>
    </row>
    <row r="41" spans="2:6">
      <c r="C41" s="41" t="s">
        <v>57</v>
      </c>
      <c r="D41" s="41" t="s">
        <v>58</v>
      </c>
      <c r="E41" s="41" t="s">
        <v>59</v>
      </c>
    </row>
    <row r="42" spans="2:6">
      <c r="C42" s="54">
        <f>SUM(D42:E42)</f>
        <v>2220553</v>
      </c>
      <c r="D42" s="54">
        <f>D34</f>
        <v>2138686</v>
      </c>
      <c r="E42" s="54">
        <f>E34</f>
        <v>81867</v>
      </c>
    </row>
    <row r="44" spans="2:6">
      <c r="B44" t="s">
        <v>72</v>
      </c>
    </row>
    <row r="45" spans="2:6">
      <c r="C45" s="42" t="s">
        <v>57</v>
      </c>
      <c r="D45" s="42" t="s">
        <v>58</v>
      </c>
      <c r="E45" s="42" t="s">
        <v>59</v>
      </c>
    </row>
    <row r="46" spans="2:6">
      <c r="C46" s="55">
        <f>ROUND((C42-C38)/24,0)</f>
        <v>84150</v>
      </c>
      <c r="D46" s="55">
        <f>ROUND((D42-D38)/24,0)</f>
        <v>81500</v>
      </c>
      <c r="E46" s="55">
        <f>ROUND((E42-E38)/24,0)</f>
        <v>2650</v>
      </c>
    </row>
    <row r="47" spans="2:6">
      <c r="C47" s="56"/>
      <c r="D47" s="56"/>
      <c r="E47" s="56"/>
    </row>
    <row r="48" spans="2:6">
      <c r="B48" t="s">
        <v>73</v>
      </c>
    </row>
    <row r="49" spans="2:6" ht="18.75">
      <c r="C49" s="57" t="s">
        <v>57</v>
      </c>
      <c r="D49" s="57" t="s">
        <v>58</v>
      </c>
    </row>
    <row r="50" spans="2:6" ht="18.75">
      <c r="C50" s="58">
        <f>C46-C12</f>
        <v>0</v>
      </c>
      <c r="D50" s="58">
        <f>D46-D12</f>
        <v>0</v>
      </c>
    </row>
    <row r="51" spans="2:6" ht="14.25" thickBot="1">
      <c r="B51" t="s">
        <v>153</v>
      </c>
    </row>
    <row r="52" spans="2:6">
      <c r="B52" s="256"/>
      <c r="C52" s="257"/>
      <c r="D52" s="257"/>
      <c r="E52" s="257"/>
      <c r="F52" s="258"/>
    </row>
    <row r="53" spans="2:6">
      <c r="B53" s="259"/>
      <c r="C53" s="260"/>
      <c r="D53" s="260"/>
      <c r="E53" s="260"/>
      <c r="F53" s="261"/>
    </row>
    <row r="54" spans="2:6" ht="14.25" thickBot="1">
      <c r="B54" s="262"/>
      <c r="C54" s="263"/>
      <c r="D54" s="263"/>
      <c r="E54" s="263"/>
      <c r="F54" s="264"/>
    </row>
    <row r="55" spans="2:6">
      <c r="E55" t="s">
        <v>74</v>
      </c>
    </row>
    <row r="56" spans="2:6">
      <c r="B56" t="s">
        <v>80</v>
      </c>
    </row>
    <row r="57" spans="2:6">
      <c r="D57" s="44" t="s">
        <v>81</v>
      </c>
      <c r="E57" s="44" t="s">
        <v>82</v>
      </c>
    </row>
    <row r="58" spans="2:6">
      <c r="D58" s="59">
        <v>46142</v>
      </c>
      <c r="E58" s="60">
        <v>50953</v>
      </c>
    </row>
    <row r="59" spans="2:6">
      <c r="D59" s="59">
        <v>46296</v>
      </c>
      <c r="E59" s="60">
        <v>50000</v>
      </c>
    </row>
    <row r="60" spans="2:6">
      <c r="D60" s="59">
        <v>46538</v>
      </c>
      <c r="E60" s="60">
        <v>100000</v>
      </c>
    </row>
    <row r="61" spans="2:6">
      <c r="D61" s="59"/>
      <c r="E61" s="60"/>
    </row>
    <row r="62" spans="2:6">
      <c r="D62" s="59"/>
      <c r="E62" s="60"/>
    </row>
    <row r="63" spans="2:6">
      <c r="D63" s="59"/>
      <c r="E63" s="60"/>
    </row>
    <row r="64" spans="2:6">
      <c r="D64" s="44" t="s">
        <v>83</v>
      </c>
      <c r="E64" s="60">
        <f>SUM(E58:E63)</f>
        <v>200953</v>
      </c>
    </row>
  </sheetData>
  <protectedRanges>
    <protectedRange sqref="D16:D33 D10:D11 B4 B6 B16:B33 B52" name="範囲1_1"/>
  </protectedRanges>
  <mergeCells count="8">
    <mergeCell ref="B40:E40"/>
    <mergeCell ref="B52:F54"/>
    <mergeCell ref="A2:G2"/>
    <mergeCell ref="B4:E4"/>
    <mergeCell ref="B6:E6"/>
    <mergeCell ref="F16:F23"/>
    <mergeCell ref="F24:F33"/>
    <mergeCell ref="B36:E36"/>
  </mergeCells>
  <phoneticPr fontId="2"/>
  <pageMargins left="0.70866141732283472" right="0.70866141732283472" top="0.74803149606299213" bottom="0.55118110236220474" header="0.31496062992125984" footer="0.31496062992125984"/>
  <pageSetup paperSize="9" scale="93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V80"/>
  <sheetViews>
    <sheetView view="pageBreakPreview" topLeftCell="B1" zoomScaleNormal="100" zoomScaleSheetLayoutView="100" workbookViewId="0">
      <selection activeCell="B1" sqref="B1"/>
    </sheetView>
  </sheetViews>
  <sheetFormatPr defaultColWidth="9" defaultRowHeight="13.5"/>
  <cols>
    <col min="1" max="1" width="3.875" style="91" customWidth="1"/>
    <col min="2" max="2" width="5.375" style="91" customWidth="1"/>
    <col min="3" max="3" width="3.5" style="91" customWidth="1"/>
    <col min="4" max="4" width="4.125" style="91" customWidth="1"/>
    <col min="5" max="35" width="3.875" style="92" customWidth="1"/>
    <col min="36" max="36" width="9.875" style="91" customWidth="1"/>
    <col min="37" max="37" width="5.875" style="94" customWidth="1"/>
    <col min="38" max="38" width="3.375" style="94" customWidth="1"/>
    <col min="39" max="39" width="5.875" style="94" customWidth="1"/>
    <col min="40" max="40" width="4.875" style="94" customWidth="1"/>
    <col min="41" max="16384" width="9" style="91"/>
  </cols>
  <sheetData>
    <row r="1" spans="1:43">
      <c r="A1" s="130" t="s">
        <v>194</v>
      </c>
      <c r="D1" s="130" t="s">
        <v>227</v>
      </c>
      <c r="AK1" s="93"/>
      <c r="AL1" s="93"/>
      <c r="AM1" s="93"/>
      <c r="AN1" s="93"/>
    </row>
    <row r="2" spans="1:43" ht="14.25">
      <c r="A2" s="274" t="s">
        <v>237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</row>
    <row r="3" spans="1:43"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</row>
    <row r="4" spans="1:43">
      <c r="A4" s="95" t="s">
        <v>154</v>
      </c>
      <c r="B4" s="96" t="s">
        <v>155</v>
      </c>
      <c r="C4" s="97"/>
      <c r="D4" s="98" t="s">
        <v>156</v>
      </c>
      <c r="E4" s="154">
        <v>1</v>
      </c>
      <c r="F4" s="154">
        <v>2</v>
      </c>
      <c r="G4" s="154">
        <v>3</v>
      </c>
      <c r="H4" s="154">
        <v>4</v>
      </c>
      <c r="I4" s="154">
        <v>5</v>
      </c>
      <c r="J4" s="154">
        <v>6</v>
      </c>
      <c r="K4" s="154">
        <v>7</v>
      </c>
      <c r="L4" s="154">
        <v>8</v>
      </c>
      <c r="M4" s="154">
        <v>9</v>
      </c>
      <c r="N4" s="154">
        <v>10</v>
      </c>
      <c r="O4" s="154">
        <v>11</v>
      </c>
      <c r="P4" s="154">
        <v>12</v>
      </c>
      <c r="Q4" s="154">
        <v>13</v>
      </c>
      <c r="R4" s="154">
        <v>14</v>
      </c>
      <c r="S4" s="154">
        <v>15</v>
      </c>
      <c r="T4" s="154">
        <v>16</v>
      </c>
      <c r="U4" s="154">
        <v>17</v>
      </c>
      <c r="V4" s="154">
        <v>18</v>
      </c>
      <c r="W4" s="154">
        <v>19</v>
      </c>
      <c r="X4" s="154">
        <v>20</v>
      </c>
      <c r="Y4" s="154">
        <v>21</v>
      </c>
      <c r="Z4" s="154">
        <v>22</v>
      </c>
      <c r="AA4" s="154">
        <v>23</v>
      </c>
      <c r="AB4" s="154">
        <v>24</v>
      </c>
      <c r="AC4" s="154">
        <v>25</v>
      </c>
      <c r="AD4" s="154">
        <v>26</v>
      </c>
      <c r="AE4" s="154">
        <v>27</v>
      </c>
      <c r="AF4" s="154">
        <v>28</v>
      </c>
      <c r="AG4" s="154">
        <v>29</v>
      </c>
      <c r="AH4" s="154">
        <v>30</v>
      </c>
      <c r="AI4" s="95">
        <v>31</v>
      </c>
      <c r="AJ4" s="96" t="s">
        <v>157</v>
      </c>
      <c r="AK4" s="277" t="s">
        <v>158</v>
      </c>
      <c r="AL4" s="277"/>
      <c r="AM4" s="277"/>
      <c r="AN4" s="277"/>
    </row>
    <row r="5" spans="1:43">
      <c r="A5" s="278">
        <v>4</v>
      </c>
      <c r="B5" s="279" t="s">
        <v>159</v>
      </c>
      <c r="C5" s="280"/>
      <c r="D5" s="281"/>
      <c r="E5" s="144" t="s">
        <v>238</v>
      </c>
      <c r="F5" s="144" t="s">
        <v>163</v>
      </c>
      <c r="G5" s="144" t="s">
        <v>164</v>
      </c>
      <c r="H5" s="145" t="s">
        <v>165</v>
      </c>
      <c r="I5" s="145" t="s">
        <v>166</v>
      </c>
      <c r="J5" s="144" t="s">
        <v>160</v>
      </c>
      <c r="K5" s="144" t="s">
        <v>161</v>
      </c>
      <c r="L5" s="144" t="s">
        <v>162</v>
      </c>
      <c r="M5" s="144" t="s">
        <v>163</v>
      </c>
      <c r="N5" s="144" t="s">
        <v>164</v>
      </c>
      <c r="O5" s="145" t="s">
        <v>165</v>
      </c>
      <c r="P5" s="145" t="s">
        <v>166</v>
      </c>
      <c r="Q5" s="144" t="s">
        <v>160</v>
      </c>
      <c r="R5" s="144" t="s">
        <v>161</v>
      </c>
      <c r="S5" s="144" t="s">
        <v>162</v>
      </c>
      <c r="T5" s="144" t="s">
        <v>163</v>
      </c>
      <c r="U5" s="144" t="s">
        <v>164</v>
      </c>
      <c r="V5" s="145" t="s">
        <v>165</v>
      </c>
      <c r="W5" s="145" t="s">
        <v>166</v>
      </c>
      <c r="X5" s="144" t="s">
        <v>160</v>
      </c>
      <c r="Y5" s="144" t="s">
        <v>161</v>
      </c>
      <c r="Z5" s="144" t="s">
        <v>162</v>
      </c>
      <c r="AA5" s="144" t="s">
        <v>163</v>
      </c>
      <c r="AB5" s="144" t="s">
        <v>164</v>
      </c>
      <c r="AC5" s="145" t="s">
        <v>165</v>
      </c>
      <c r="AD5" s="145" t="s">
        <v>166</v>
      </c>
      <c r="AE5" s="144" t="s">
        <v>160</v>
      </c>
      <c r="AF5" s="144" t="s">
        <v>161</v>
      </c>
      <c r="AG5" s="145" t="s">
        <v>162</v>
      </c>
      <c r="AH5" s="144" t="s">
        <v>163</v>
      </c>
      <c r="AI5" s="101"/>
      <c r="AJ5" s="102"/>
      <c r="AK5" s="169">
        <v>46113</v>
      </c>
      <c r="AL5" s="167" t="s">
        <v>262</v>
      </c>
      <c r="AM5" s="170">
        <v>46142</v>
      </c>
      <c r="AN5" s="168"/>
    </row>
    <row r="6" spans="1:43" ht="63" customHeight="1">
      <c r="A6" s="278"/>
      <c r="B6" s="282" t="s">
        <v>167</v>
      </c>
      <c r="C6" s="283"/>
      <c r="D6" s="284"/>
      <c r="E6" s="99"/>
      <c r="F6" s="99"/>
      <c r="G6" s="95"/>
      <c r="H6" s="114"/>
      <c r="I6" s="100"/>
      <c r="J6" s="99"/>
      <c r="K6" s="95"/>
      <c r="L6" s="99"/>
      <c r="M6" s="99"/>
      <c r="N6" s="95"/>
      <c r="O6" s="114"/>
      <c r="P6" s="100"/>
      <c r="Q6" s="99"/>
      <c r="R6" s="95"/>
      <c r="S6" s="99"/>
      <c r="T6" s="99"/>
      <c r="U6" s="95"/>
      <c r="V6" s="114"/>
      <c r="W6" s="100"/>
      <c r="X6" s="99"/>
      <c r="Y6" s="95"/>
      <c r="Z6" s="99"/>
      <c r="AA6" s="122"/>
      <c r="AB6" s="122"/>
      <c r="AC6" s="104"/>
      <c r="AD6" s="104"/>
      <c r="AE6" s="99"/>
      <c r="AF6" s="122"/>
      <c r="AG6" s="104" t="s">
        <v>168</v>
      </c>
      <c r="AH6" s="95"/>
      <c r="AI6" s="95"/>
      <c r="AJ6" s="105"/>
      <c r="AK6" s="106" t="s">
        <v>169</v>
      </c>
      <c r="AL6" s="157"/>
      <c r="AM6" s="107" t="s">
        <v>170</v>
      </c>
      <c r="AN6" s="108" t="s">
        <v>171</v>
      </c>
    </row>
    <row r="7" spans="1:43">
      <c r="A7" s="278"/>
      <c r="B7" s="282" t="s">
        <v>172</v>
      </c>
      <c r="C7" s="283"/>
      <c r="D7" s="284"/>
      <c r="E7" s="99"/>
      <c r="F7" s="99"/>
      <c r="G7" s="95"/>
      <c r="H7" s="114"/>
      <c r="I7" s="158"/>
      <c r="J7" s="99"/>
      <c r="K7" s="95"/>
      <c r="L7" s="99"/>
      <c r="M7" s="99"/>
      <c r="N7" s="95"/>
      <c r="O7" s="114"/>
      <c r="P7" s="100"/>
      <c r="Q7" s="99"/>
      <c r="R7" s="95"/>
      <c r="S7" s="99"/>
      <c r="T7" s="99"/>
      <c r="U7" s="95"/>
      <c r="V7" s="114"/>
      <c r="W7" s="100"/>
      <c r="X7" s="99"/>
      <c r="Y7" s="95"/>
      <c r="Z7" s="95"/>
      <c r="AA7" s="99"/>
      <c r="AB7" s="122"/>
      <c r="AC7" s="100"/>
      <c r="AD7" s="100"/>
      <c r="AE7" s="99"/>
      <c r="AF7" s="99"/>
      <c r="AG7" s="114"/>
      <c r="AH7" s="95"/>
      <c r="AI7" s="95"/>
      <c r="AJ7" s="175">
        <f>SUM(E7:AI7)</f>
        <v>0</v>
      </c>
      <c r="AK7" s="176">
        <f>SUM(E7:AI7)</f>
        <v>0</v>
      </c>
      <c r="AL7" s="178"/>
      <c r="AM7" s="177">
        <f>SUM(AK7:AL7)</f>
        <v>0</v>
      </c>
      <c r="AN7" s="285">
        <f>COUNTA(E8:AI8)</f>
        <v>0</v>
      </c>
      <c r="AP7" s="91">
        <f>AM7</f>
        <v>0</v>
      </c>
    </row>
    <row r="8" spans="1:43">
      <c r="A8" s="278"/>
      <c r="B8" s="286" t="s">
        <v>173</v>
      </c>
      <c r="C8" s="286"/>
      <c r="D8" s="286"/>
      <c r="E8" s="99"/>
      <c r="F8" s="99"/>
      <c r="G8" s="95"/>
      <c r="H8" s="114"/>
      <c r="I8" s="100"/>
      <c r="J8" s="99"/>
      <c r="K8" s="95"/>
      <c r="L8" s="99"/>
      <c r="M8" s="99"/>
      <c r="N8" s="95"/>
      <c r="O8" s="114"/>
      <c r="P8" s="100"/>
      <c r="Q8" s="99"/>
      <c r="R8" s="95"/>
      <c r="S8" s="99"/>
      <c r="T8" s="99"/>
      <c r="U8" s="95"/>
      <c r="V8" s="114"/>
      <c r="W8" s="100"/>
      <c r="X8" s="99"/>
      <c r="Y8" s="95"/>
      <c r="Z8" s="95"/>
      <c r="AA8" s="99"/>
      <c r="AB8" s="122"/>
      <c r="AC8" s="100"/>
      <c r="AD8" s="100"/>
      <c r="AE8" s="99"/>
      <c r="AF8" s="99"/>
      <c r="AG8" s="114"/>
      <c r="AH8" s="95"/>
      <c r="AI8" s="95"/>
      <c r="AJ8" s="175">
        <f>SUM(E8:AI8)</f>
        <v>0</v>
      </c>
      <c r="AK8" s="176">
        <f>SUM(E8:AI8)</f>
        <v>0</v>
      </c>
      <c r="AL8" s="178"/>
      <c r="AM8" s="177">
        <f>SUM(AK8:AL8)</f>
        <v>0</v>
      </c>
      <c r="AN8" s="285"/>
      <c r="AQ8" s="91">
        <f>AM8</f>
        <v>0</v>
      </c>
    </row>
    <row r="9" spans="1:43">
      <c r="A9" s="278">
        <v>5</v>
      </c>
      <c r="B9" s="286" t="s">
        <v>159</v>
      </c>
      <c r="C9" s="286"/>
      <c r="D9" s="286"/>
      <c r="E9" s="144" t="s">
        <v>239</v>
      </c>
      <c r="F9" s="145" t="s">
        <v>165</v>
      </c>
      <c r="G9" s="145" t="s">
        <v>166</v>
      </c>
      <c r="H9" s="145" t="s">
        <v>160</v>
      </c>
      <c r="I9" s="145" t="s">
        <v>161</v>
      </c>
      <c r="J9" s="145" t="s">
        <v>162</v>
      </c>
      <c r="K9" s="144" t="s">
        <v>163</v>
      </c>
      <c r="L9" s="144" t="s">
        <v>164</v>
      </c>
      <c r="M9" s="145" t="s">
        <v>165</v>
      </c>
      <c r="N9" s="145" t="s">
        <v>166</v>
      </c>
      <c r="O9" s="144" t="s">
        <v>160</v>
      </c>
      <c r="P9" s="144" t="s">
        <v>161</v>
      </c>
      <c r="Q9" s="144" t="s">
        <v>162</v>
      </c>
      <c r="R9" s="144" t="s">
        <v>163</v>
      </c>
      <c r="S9" s="144" t="s">
        <v>164</v>
      </c>
      <c r="T9" s="145" t="s">
        <v>165</v>
      </c>
      <c r="U9" s="145" t="s">
        <v>166</v>
      </c>
      <c r="V9" s="144" t="s">
        <v>160</v>
      </c>
      <c r="W9" s="144" t="s">
        <v>161</v>
      </c>
      <c r="X9" s="144" t="s">
        <v>162</v>
      </c>
      <c r="Y9" s="144" t="s">
        <v>163</v>
      </c>
      <c r="Z9" s="144" t="s">
        <v>164</v>
      </c>
      <c r="AA9" s="145" t="s">
        <v>165</v>
      </c>
      <c r="AB9" s="145" t="s">
        <v>166</v>
      </c>
      <c r="AC9" s="144" t="s">
        <v>160</v>
      </c>
      <c r="AD9" s="144" t="s">
        <v>161</v>
      </c>
      <c r="AE9" s="144" t="s">
        <v>162</v>
      </c>
      <c r="AF9" s="144" t="s">
        <v>163</v>
      </c>
      <c r="AG9" s="144" t="s">
        <v>164</v>
      </c>
      <c r="AH9" s="145" t="s">
        <v>165</v>
      </c>
      <c r="AI9" s="145" t="s">
        <v>166</v>
      </c>
      <c r="AJ9" s="109"/>
      <c r="AK9" s="169">
        <v>46143</v>
      </c>
      <c r="AL9" s="167" t="s">
        <v>262</v>
      </c>
      <c r="AM9" s="170">
        <v>46173</v>
      </c>
      <c r="AN9" s="168"/>
    </row>
    <row r="10" spans="1:43" ht="63" customHeight="1">
      <c r="A10" s="278"/>
      <c r="B10" s="282" t="s">
        <v>167</v>
      </c>
      <c r="C10" s="283"/>
      <c r="D10" s="284"/>
      <c r="E10" s="115"/>
      <c r="F10" s="110"/>
      <c r="G10" s="110" t="s">
        <v>174</v>
      </c>
      <c r="H10" s="110" t="s">
        <v>175</v>
      </c>
      <c r="I10" s="110" t="s">
        <v>176</v>
      </c>
      <c r="J10" s="142" t="s">
        <v>223</v>
      </c>
      <c r="K10" s="99"/>
      <c r="L10" s="99"/>
      <c r="M10" s="114"/>
      <c r="N10" s="100"/>
      <c r="O10" s="99"/>
      <c r="P10" s="95"/>
      <c r="Q10" s="99"/>
      <c r="R10" s="99"/>
      <c r="S10" s="95"/>
      <c r="T10" s="114"/>
      <c r="U10" s="100"/>
      <c r="V10" s="99"/>
      <c r="W10" s="95"/>
      <c r="X10" s="99"/>
      <c r="Y10" s="99"/>
      <c r="Z10" s="95"/>
      <c r="AA10" s="114"/>
      <c r="AB10" s="100"/>
      <c r="AC10" s="99"/>
      <c r="AD10" s="95"/>
      <c r="AE10" s="99"/>
      <c r="AF10" s="99"/>
      <c r="AG10" s="99"/>
      <c r="AH10" s="100"/>
      <c r="AI10" s="100"/>
      <c r="AJ10" s="105"/>
      <c r="AK10" s="106" t="s">
        <v>169</v>
      </c>
      <c r="AL10" s="157"/>
      <c r="AM10" s="107" t="s">
        <v>170</v>
      </c>
      <c r="AN10" s="108" t="s">
        <v>171</v>
      </c>
    </row>
    <row r="11" spans="1:43">
      <c r="A11" s="278"/>
      <c r="B11" s="282" t="s">
        <v>177</v>
      </c>
      <c r="C11" s="283"/>
      <c r="D11" s="284"/>
      <c r="E11" s="99"/>
      <c r="F11" s="100"/>
      <c r="G11" s="100"/>
      <c r="H11" s="100"/>
      <c r="I11" s="114"/>
      <c r="J11" s="114"/>
      <c r="K11" s="99"/>
      <c r="L11" s="99"/>
      <c r="M11" s="114"/>
      <c r="N11" s="100"/>
      <c r="O11" s="99"/>
      <c r="P11" s="95"/>
      <c r="Q11" s="99"/>
      <c r="R11" s="99"/>
      <c r="S11" s="95"/>
      <c r="T11" s="114"/>
      <c r="U11" s="100"/>
      <c r="V11" s="99"/>
      <c r="W11" s="95"/>
      <c r="X11" s="99"/>
      <c r="Y11" s="99"/>
      <c r="Z11" s="95"/>
      <c r="AA11" s="114"/>
      <c r="AB11" s="100"/>
      <c r="AC11" s="99"/>
      <c r="AD11" s="95"/>
      <c r="AE11" s="99"/>
      <c r="AF11" s="99"/>
      <c r="AG11" s="99"/>
      <c r="AH11" s="100"/>
      <c r="AI11" s="100"/>
      <c r="AJ11" s="175">
        <f>SUM(E11:AI11)</f>
        <v>0</v>
      </c>
      <c r="AK11" s="176">
        <f>SUM(E11:AI11)</f>
        <v>0</v>
      </c>
      <c r="AL11" s="178"/>
      <c r="AM11" s="177">
        <f>SUM(AK11:AL11)</f>
        <v>0</v>
      </c>
      <c r="AN11" s="285">
        <f>COUNTA(E12:AI12)</f>
        <v>0</v>
      </c>
      <c r="AP11" s="91">
        <f>AM11</f>
        <v>0</v>
      </c>
    </row>
    <row r="12" spans="1:43">
      <c r="A12" s="278"/>
      <c r="B12" s="286" t="s">
        <v>173</v>
      </c>
      <c r="C12" s="286"/>
      <c r="D12" s="286"/>
      <c r="E12" s="99"/>
      <c r="F12" s="100"/>
      <c r="G12" s="100"/>
      <c r="H12" s="100"/>
      <c r="I12" s="114"/>
      <c r="J12" s="114"/>
      <c r="K12" s="99"/>
      <c r="L12" s="99"/>
      <c r="M12" s="114"/>
      <c r="N12" s="100"/>
      <c r="O12" s="99"/>
      <c r="P12" s="95"/>
      <c r="Q12" s="99"/>
      <c r="R12" s="99"/>
      <c r="S12" s="95"/>
      <c r="T12" s="114"/>
      <c r="U12" s="100"/>
      <c r="V12" s="99"/>
      <c r="W12" s="95"/>
      <c r="X12" s="99"/>
      <c r="Y12" s="99"/>
      <c r="Z12" s="95"/>
      <c r="AA12" s="114"/>
      <c r="AB12" s="100"/>
      <c r="AC12" s="99"/>
      <c r="AD12" s="95"/>
      <c r="AE12" s="99"/>
      <c r="AF12" s="99"/>
      <c r="AG12" s="99"/>
      <c r="AH12" s="100"/>
      <c r="AI12" s="100"/>
      <c r="AJ12" s="175">
        <f>SUM(E12:AI12)</f>
        <v>0</v>
      </c>
      <c r="AK12" s="176">
        <f>SUM(E12:AI12)</f>
        <v>0</v>
      </c>
      <c r="AL12" s="178"/>
      <c r="AM12" s="177">
        <f>SUM(AK12:AL12)</f>
        <v>0</v>
      </c>
      <c r="AN12" s="285"/>
      <c r="AQ12" s="91">
        <f>AM12</f>
        <v>0</v>
      </c>
    </row>
    <row r="13" spans="1:43">
      <c r="A13" s="278">
        <v>6</v>
      </c>
      <c r="B13" s="286" t="s">
        <v>159</v>
      </c>
      <c r="C13" s="286"/>
      <c r="D13" s="286"/>
      <c r="E13" s="144" t="s">
        <v>240</v>
      </c>
      <c r="F13" s="144" t="s">
        <v>161</v>
      </c>
      <c r="G13" s="144" t="s">
        <v>162</v>
      </c>
      <c r="H13" s="144" t="s">
        <v>163</v>
      </c>
      <c r="I13" s="144" t="s">
        <v>164</v>
      </c>
      <c r="J13" s="145" t="s">
        <v>165</v>
      </c>
      <c r="K13" s="145" t="s">
        <v>166</v>
      </c>
      <c r="L13" s="144" t="s">
        <v>160</v>
      </c>
      <c r="M13" s="144" t="s">
        <v>161</v>
      </c>
      <c r="N13" s="144" t="s">
        <v>162</v>
      </c>
      <c r="O13" s="144" t="s">
        <v>163</v>
      </c>
      <c r="P13" s="144" t="s">
        <v>164</v>
      </c>
      <c r="Q13" s="145" t="s">
        <v>165</v>
      </c>
      <c r="R13" s="145" t="s">
        <v>166</v>
      </c>
      <c r="S13" s="144" t="s">
        <v>160</v>
      </c>
      <c r="T13" s="144" t="s">
        <v>161</v>
      </c>
      <c r="U13" s="144" t="s">
        <v>162</v>
      </c>
      <c r="V13" s="144" t="s">
        <v>163</v>
      </c>
      <c r="W13" s="144" t="s">
        <v>164</v>
      </c>
      <c r="X13" s="145" t="s">
        <v>165</v>
      </c>
      <c r="Y13" s="145" t="s">
        <v>166</v>
      </c>
      <c r="Z13" s="144" t="s">
        <v>160</v>
      </c>
      <c r="AA13" s="144" t="s">
        <v>161</v>
      </c>
      <c r="AB13" s="144" t="s">
        <v>162</v>
      </c>
      <c r="AC13" s="144" t="s">
        <v>163</v>
      </c>
      <c r="AD13" s="144" t="s">
        <v>164</v>
      </c>
      <c r="AE13" s="145" t="s">
        <v>165</v>
      </c>
      <c r="AF13" s="145" t="s">
        <v>166</v>
      </c>
      <c r="AG13" s="144" t="s">
        <v>160</v>
      </c>
      <c r="AH13" s="144" t="s">
        <v>161</v>
      </c>
      <c r="AI13" s="101"/>
      <c r="AJ13" s="111"/>
      <c r="AK13" s="169">
        <v>46174</v>
      </c>
      <c r="AL13" s="167" t="s">
        <v>262</v>
      </c>
      <c r="AM13" s="170">
        <v>46203</v>
      </c>
      <c r="AN13" s="168"/>
    </row>
    <row r="14" spans="1:43" ht="63" customHeight="1">
      <c r="A14" s="278"/>
      <c r="B14" s="282" t="s">
        <v>167</v>
      </c>
      <c r="C14" s="283"/>
      <c r="D14" s="284"/>
      <c r="E14" s="99"/>
      <c r="F14" s="95"/>
      <c r="G14" s="99"/>
      <c r="H14" s="99"/>
      <c r="I14" s="95"/>
      <c r="J14" s="114"/>
      <c r="K14" s="100"/>
      <c r="L14" s="99"/>
      <c r="M14" s="95"/>
      <c r="N14" s="99"/>
      <c r="O14" s="99"/>
      <c r="P14" s="99"/>
      <c r="Q14" s="114"/>
      <c r="R14" s="100"/>
      <c r="S14" s="99"/>
      <c r="T14" s="103"/>
      <c r="U14" s="99"/>
      <c r="V14" s="99"/>
      <c r="W14" s="95"/>
      <c r="X14" s="114"/>
      <c r="Y14" s="100"/>
      <c r="Z14" s="99"/>
      <c r="AA14" s="95"/>
      <c r="AB14" s="99"/>
      <c r="AC14" s="99"/>
      <c r="AD14" s="99"/>
      <c r="AE14" s="100"/>
      <c r="AF14" s="100"/>
      <c r="AG14" s="99"/>
      <c r="AH14" s="95"/>
      <c r="AI14" s="95"/>
      <c r="AJ14" s="112"/>
      <c r="AK14" s="106" t="s">
        <v>169</v>
      </c>
      <c r="AL14" s="157"/>
      <c r="AM14" s="107" t="s">
        <v>170</v>
      </c>
      <c r="AN14" s="108" t="s">
        <v>171</v>
      </c>
    </row>
    <row r="15" spans="1:43">
      <c r="A15" s="278"/>
      <c r="B15" s="282" t="s">
        <v>177</v>
      </c>
      <c r="C15" s="283"/>
      <c r="D15" s="284"/>
      <c r="E15" s="99"/>
      <c r="F15" s="95"/>
      <c r="G15" s="99"/>
      <c r="H15" s="99"/>
      <c r="I15" s="95"/>
      <c r="J15" s="114"/>
      <c r="K15" s="100"/>
      <c r="L15" s="99"/>
      <c r="M15" s="95"/>
      <c r="N15" s="99"/>
      <c r="O15" s="99"/>
      <c r="P15" s="99"/>
      <c r="Q15" s="114"/>
      <c r="R15" s="100"/>
      <c r="S15" s="99"/>
      <c r="T15" s="95"/>
      <c r="U15" s="99"/>
      <c r="V15" s="99"/>
      <c r="W15" s="95"/>
      <c r="X15" s="114"/>
      <c r="Y15" s="100"/>
      <c r="Z15" s="99"/>
      <c r="AA15" s="95"/>
      <c r="AB15" s="99"/>
      <c r="AC15" s="99"/>
      <c r="AD15" s="99"/>
      <c r="AE15" s="100"/>
      <c r="AF15" s="100"/>
      <c r="AG15" s="99"/>
      <c r="AH15" s="95"/>
      <c r="AI15" s="95"/>
      <c r="AJ15" s="175">
        <f>SUM(E15:AI15)</f>
        <v>0</v>
      </c>
      <c r="AK15" s="176">
        <f>SUM(E15:AI15)</f>
        <v>0</v>
      </c>
      <c r="AL15" s="178"/>
      <c r="AM15" s="177">
        <f>SUM(AK15:AL15)</f>
        <v>0</v>
      </c>
      <c r="AN15" s="285">
        <f>COUNTA(E16:AI16)</f>
        <v>0</v>
      </c>
      <c r="AP15" s="91">
        <f>AM15</f>
        <v>0</v>
      </c>
    </row>
    <row r="16" spans="1:43">
      <c r="A16" s="278"/>
      <c r="B16" s="286" t="s">
        <v>173</v>
      </c>
      <c r="C16" s="286"/>
      <c r="D16" s="286"/>
      <c r="E16" s="99"/>
      <c r="F16" s="95"/>
      <c r="G16" s="99"/>
      <c r="H16" s="99"/>
      <c r="I16" s="95"/>
      <c r="J16" s="114"/>
      <c r="K16" s="100"/>
      <c r="L16" s="99"/>
      <c r="M16" s="95"/>
      <c r="N16" s="99"/>
      <c r="O16" s="99"/>
      <c r="P16" s="99"/>
      <c r="Q16" s="114"/>
      <c r="R16" s="100"/>
      <c r="S16" s="99"/>
      <c r="T16" s="95"/>
      <c r="U16" s="99"/>
      <c r="V16" s="99"/>
      <c r="W16" s="95"/>
      <c r="X16" s="114"/>
      <c r="Y16" s="100"/>
      <c r="Z16" s="99"/>
      <c r="AA16" s="95"/>
      <c r="AB16" s="99"/>
      <c r="AC16" s="99"/>
      <c r="AD16" s="99"/>
      <c r="AE16" s="100"/>
      <c r="AF16" s="100"/>
      <c r="AG16" s="99"/>
      <c r="AH16" s="95"/>
      <c r="AI16" s="95"/>
      <c r="AJ16" s="175">
        <f>SUM(E16:AI16)</f>
        <v>0</v>
      </c>
      <c r="AK16" s="176">
        <f>SUM(E16:AI16)</f>
        <v>0</v>
      </c>
      <c r="AL16" s="178"/>
      <c r="AM16" s="177">
        <f>SUM(AK16:AL16)</f>
        <v>0</v>
      </c>
      <c r="AN16" s="285"/>
      <c r="AQ16" s="91">
        <f>AM16</f>
        <v>0</v>
      </c>
    </row>
    <row r="17" spans="1:48">
      <c r="A17" s="278">
        <v>7</v>
      </c>
      <c r="B17" s="286" t="s">
        <v>159</v>
      </c>
      <c r="C17" s="286"/>
      <c r="D17" s="286"/>
      <c r="E17" s="153" t="s">
        <v>238</v>
      </c>
      <c r="F17" s="153" t="s">
        <v>163</v>
      </c>
      <c r="G17" s="153" t="s">
        <v>164</v>
      </c>
      <c r="H17" s="155" t="s">
        <v>165</v>
      </c>
      <c r="I17" s="155" t="s">
        <v>166</v>
      </c>
      <c r="J17" s="153" t="s">
        <v>160</v>
      </c>
      <c r="K17" s="153" t="s">
        <v>161</v>
      </c>
      <c r="L17" s="153" t="s">
        <v>162</v>
      </c>
      <c r="M17" s="153" t="s">
        <v>163</v>
      </c>
      <c r="N17" s="153" t="s">
        <v>164</v>
      </c>
      <c r="O17" s="155" t="s">
        <v>165</v>
      </c>
      <c r="P17" s="155" t="s">
        <v>166</v>
      </c>
      <c r="Q17" s="153" t="s">
        <v>160</v>
      </c>
      <c r="R17" s="153" t="s">
        <v>161</v>
      </c>
      <c r="S17" s="153" t="s">
        <v>162</v>
      </c>
      <c r="T17" s="153" t="s">
        <v>163</v>
      </c>
      <c r="U17" s="153" t="s">
        <v>164</v>
      </c>
      <c r="V17" s="155" t="s">
        <v>165</v>
      </c>
      <c r="W17" s="155" t="s">
        <v>166</v>
      </c>
      <c r="X17" s="155" t="s">
        <v>160</v>
      </c>
      <c r="Y17" s="153" t="s">
        <v>161</v>
      </c>
      <c r="Z17" s="153" t="s">
        <v>162</v>
      </c>
      <c r="AA17" s="153" t="s">
        <v>163</v>
      </c>
      <c r="AB17" s="153" t="s">
        <v>164</v>
      </c>
      <c r="AC17" s="155" t="s">
        <v>165</v>
      </c>
      <c r="AD17" s="155" t="s">
        <v>166</v>
      </c>
      <c r="AE17" s="153" t="s">
        <v>160</v>
      </c>
      <c r="AF17" s="153" t="s">
        <v>161</v>
      </c>
      <c r="AG17" s="153" t="s">
        <v>162</v>
      </c>
      <c r="AH17" s="153" t="s">
        <v>163</v>
      </c>
      <c r="AI17" s="153" t="s">
        <v>164</v>
      </c>
      <c r="AJ17" s="111"/>
      <c r="AK17" s="169">
        <v>46204</v>
      </c>
      <c r="AL17" s="167" t="s">
        <v>262</v>
      </c>
      <c r="AM17" s="170">
        <v>46234</v>
      </c>
      <c r="AN17" s="168"/>
    </row>
    <row r="18" spans="1:48" ht="63" customHeight="1">
      <c r="A18" s="278"/>
      <c r="B18" s="282" t="s">
        <v>167</v>
      </c>
      <c r="C18" s="283"/>
      <c r="D18" s="284"/>
      <c r="E18" s="99"/>
      <c r="F18" s="99"/>
      <c r="G18" s="95"/>
      <c r="H18" s="114"/>
      <c r="I18" s="100"/>
      <c r="J18" s="99"/>
      <c r="K18" s="103"/>
      <c r="L18" s="99"/>
      <c r="M18" s="99"/>
      <c r="N18" s="99"/>
      <c r="O18" s="114"/>
      <c r="P18" s="114"/>
      <c r="Q18" s="95"/>
      <c r="R18" s="115"/>
      <c r="S18" s="99"/>
      <c r="T18" s="99"/>
      <c r="U18" s="99"/>
      <c r="V18" s="114"/>
      <c r="W18" s="100"/>
      <c r="X18" s="142" t="s">
        <v>243</v>
      </c>
      <c r="Y18" s="115"/>
      <c r="Z18" s="99"/>
      <c r="AA18" s="99"/>
      <c r="AB18" s="103"/>
      <c r="AC18" s="131"/>
      <c r="AD18" s="131"/>
      <c r="AE18" s="99"/>
      <c r="AF18" s="95"/>
      <c r="AG18" s="99"/>
      <c r="AH18" s="99"/>
      <c r="AI18" s="99"/>
      <c r="AJ18" s="112"/>
      <c r="AK18" s="106" t="s">
        <v>169</v>
      </c>
      <c r="AL18" s="157"/>
      <c r="AM18" s="107" t="s">
        <v>170</v>
      </c>
      <c r="AN18" s="108" t="s">
        <v>171</v>
      </c>
    </row>
    <row r="19" spans="1:48">
      <c r="A19" s="278"/>
      <c r="B19" s="282" t="s">
        <v>178</v>
      </c>
      <c r="C19" s="283"/>
      <c r="D19" s="284"/>
      <c r="E19" s="99"/>
      <c r="F19" s="99"/>
      <c r="G19" s="95"/>
      <c r="H19" s="114"/>
      <c r="I19" s="100"/>
      <c r="J19" s="99"/>
      <c r="K19" s="95"/>
      <c r="L19" s="99"/>
      <c r="M19" s="99"/>
      <c r="N19" s="99"/>
      <c r="O19" s="114"/>
      <c r="P19" s="114"/>
      <c r="Q19" s="95"/>
      <c r="R19" s="95"/>
      <c r="S19" s="99"/>
      <c r="T19" s="99"/>
      <c r="U19" s="95"/>
      <c r="V19" s="114"/>
      <c r="W19" s="100"/>
      <c r="X19" s="100"/>
      <c r="Y19" s="95"/>
      <c r="Z19" s="99"/>
      <c r="AA19" s="99"/>
      <c r="AB19" s="95"/>
      <c r="AC19" s="114"/>
      <c r="AD19" s="114"/>
      <c r="AE19" s="99"/>
      <c r="AF19" s="95"/>
      <c r="AG19" s="99"/>
      <c r="AH19" s="99"/>
      <c r="AI19" s="99"/>
      <c r="AJ19" s="175">
        <f>SUM(E19:AI19)</f>
        <v>0</v>
      </c>
      <c r="AK19" s="176">
        <f>SUM(E19:AI19)</f>
        <v>0</v>
      </c>
      <c r="AL19" s="178"/>
      <c r="AM19" s="177">
        <f>SUM(AK19:AL19)</f>
        <v>0</v>
      </c>
      <c r="AN19" s="285">
        <f>COUNTA(E20:AI20)</f>
        <v>0</v>
      </c>
      <c r="AP19" s="91">
        <f>AM19</f>
        <v>0</v>
      </c>
    </row>
    <row r="20" spans="1:48">
      <c r="A20" s="278"/>
      <c r="B20" s="286" t="s">
        <v>173</v>
      </c>
      <c r="C20" s="286"/>
      <c r="D20" s="286"/>
      <c r="E20" s="99"/>
      <c r="F20" s="99"/>
      <c r="G20" s="95"/>
      <c r="H20" s="114"/>
      <c r="I20" s="100"/>
      <c r="J20" s="99"/>
      <c r="K20" s="95"/>
      <c r="L20" s="99"/>
      <c r="M20" s="99"/>
      <c r="N20" s="99"/>
      <c r="O20" s="114"/>
      <c r="P20" s="114"/>
      <c r="Q20" s="95"/>
      <c r="R20" s="95"/>
      <c r="S20" s="99"/>
      <c r="T20" s="99"/>
      <c r="U20" s="113"/>
      <c r="V20" s="114"/>
      <c r="W20" s="100"/>
      <c r="X20" s="100"/>
      <c r="Y20" s="95"/>
      <c r="Z20" s="99"/>
      <c r="AA20" s="99"/>
      <c r="AB20" s="95"/>
      <c r="AC20" s="114"/>
      <c r="AD20" s="114"/>
      <c r="AE20" s="99"/>
      <c r="AF20" s="95"/>
      <c r="AG20" s="99"/>
      <c r="AH20" s="99"/>
      <c r="AI20" s="99"/>
      <c r="AJ20" s="175">
        <f>SUM(E20:AI20)</f>
        <v>0</v>
      </c>
      <c r="AK20" s="176">
        <f>SUM(E20:AI20)</f>
        <v>0</v>
      </c>
      <c r="AL20" s="178"/>
      <c r="AM20" s="177">
        <f>SUM(AK20:AL20)</f>
        <v>0</v>
      </c>
      <c r="AN20" s="285"/>
      <c r="AQ20" s="91">
        <f>AM20</f>
        <v>0</v>
      </c>
    </row>
    <row r="21" spans="1:48">
      <c r="A21" s="278">
        <v>8</v>
      </c>
      <c r="B21" s="286" t="s">
        <v>159</v>
      </c>
      <c r="C21" s="286"/>
      <c r="D21" s="286"/>
      <c r="E21" s="145" t="s">
        <v>241</v>
      </c>
      <c r="F21" s="145" t="s">
        <v>166</v>
      </c>
      <c r="G21" s="144" t="s">
        <v>160</v>
      </c>
      <c r="H21" s="144" t="s">
        <v>161</v>
      </c>
      <c r="I21" s="144" t="s">
        <v>162</v>
      </c>
      <c r="J21" s="144" t="s">
        <v>163</v>
      </c>
      <c r="K21" s="144" t="s">
        <v>164</v>
      </c>
      <c r="L21" s="145" t="s">
        <v>165</v>
      </c>
      <c r="M21" s="145" t="s">
        <v>166</v>
      </c>
      <c r="N21" s="144" t="s">
        <v>160</v>
      </c>
      <c r="O21" s="145" t="s">
        <v>161</v>
      </c>
      <c r="P21" s="144" t="s">
        <v>162</v>
      </c>
      <c r="Q21" s="144" t="s">
        <v>163</v>
      </c>
      <c r="R21" s="144" t="s">
        <v>164</v>
      </c>
      <c r="S21" s="145" t="s">
        <v>165</v>
      </c>
      <c r="T21" s="145" t="s">
        <v>166</v>
      </c>
      <c r="U21" s="144" t="s">
        <v>160</v>
      </c>
      <c r="V21" s="144" t="s">
        <v>161</v>
      </c>
      <c r="W21" s="144" t="s">
        <v>162</v>
      </c>
      <c r="X21" s="144" t="s">
        <v>163</v>
      </c>
      <c r="Y21" s="144" t="s">
        <v>164</v>
      </c>
      <c r="Z21" s="145" t="s">
        <v>165</v>
      </c>
      <c r="AA21" s="145" t="s">
        <v>166</v>
      </c>
      <c r="AB21" s="144" t="s">
        <v>160</v>
      </c>
      <c r="AC21" s="144" t="s">
        <v>161</v>
      </c>
      <c r="AD21" s="144" t="s">
        <v>162</v>
      </c>
      <c r="AE21" s="144" t="s">
        <v>163</v>
      </c>
      <c r="AF21" s="144" t="s">
        <v>164</v>
      </c>
      <c r="AG21" s="145" t="s">
        <v>165</v>
      </c>
      <c r="AH21" s="145" t="s">
        <v>166</v>
      </c>
      <c r="AI21" s="144" t="s">
        <v>160</v>
      </c>
      <c r="AJ21" s="111"/>
      <c r="AK21" s="169">
        <v>46235</v>
      </c>
      <c r="AL21" s="167" t="s">
        <v>262</v>
      </c>
      <c r="AM21" s="170">
        <v>46265</v>
      </c>
      <c r="AN21" s="168"/>
    </row>
    <row r="22" spans="1:48" ht="63" customHeight="1">
      <c r="A22" s="278"/>
      <c r="B22" s="282" t="s">
        <v>167</v>
      </c>
      <c r="C22" s="283"/>
      <c r="D22" s="284"/>
      <c r="E22" s="131"/>
      <c r="F22" s="110"/>
      <c r="G22" s="115"/>
      <c r="H22" s="122"/>
      <c r="I22" s="95"/>
      <c r="J22" s="95"/>
      <c r="K22" s="95"/>
      <c r="L22" s="142"/>
      <c r="M22" s="100"/>
      <c r="N22" s="149"/>
      <c r="O22" s="142" t="s">
        <v>179</v>
      </c>
      <c r="P22" s="95"/>
      <c r="Q22" s="95"/>
      <c r="R22" s="95"/>
      <c r="S22" s="131"/>
      <c r="T22" s="100"/>
      <c r="U22" s="99"/>
      <c r="V22" s="95"/>
      <c r="W22" s="95"/>
      <c r="X22" s="95"/>
      <c r="Y22" s="95"/>
      <c r="Z22" s="131"/>
      <c r="AA22" s="100"/>
      <c r="AB22" s="99"/>
      <c r="AC22" s="103"/>
      <c r="AD22" s="95"/>
      <c r="AE22" s="95"/>
      <c r="AF22" s="95"/>
      <c r="AG22" s="131"/>
      <c r="AH22" s="100"/>
      <c r="AI22" s="99"/>
      <c r="AJ22" s="112"/>
      <c r="AK22" s="106" t="s">
        <v>169</v>
      </c>
      <c r="AL22" s="157"/>
      <c r="AM22" s="107" t="s">
        <v>170</v>
      </c>
      <c r="AN22" s="108" t="s">
        <v>171</v>
      </c>
    </row>
    <row r="23" spans="1:48">
      <c r="A23" s="278"/>
      <c r="B23" s="282" t="s">
        <v>180</v>
      </c>
      <c r="C23" s="283"/>
      <c r="D23" s="284"/>
      <c r="E23" s="114"/>
      <c r="F23" s="100"/>
      <c r="G23" s="99"/>
      <c r="H23" s="99"/>
      <c r="I23" s="95"/>
      <c r="J23" s="95"/>
      <c r="K23" s="95"/>
      <c r="L23" s="100"/>
      <c r="M23" s="100"/>
      <c r="N23" s="99"/>
      <c r="O23" s="114"/>
      <c r="P23" s="95"/>
      <c r="Q23" s="95"/>
      <c r="R23" s="95"/>
      <c r="S23" s="114"/>
      <c r="T23" s="100"/>
      <c r="U23" s="99"/>
      <c r="V23" s="95"/>
      <c r="W23" s="95"/>
      <c r="X23" s="95"/>
      <c r="Y23" s="95"/>
      <c r="Z23" s="114"/>
      <c r="AA23" s="100"/>
      <c r="AB23" s="99"/>
      <c r="AC23" s="95"/>
      <c r="AD23" s="95"/>
      <c r="AE23" s="95"/>
      <c r="AF23" s="95"/>
      <c r="AG23" s="114"/>
      <c r="AH23" s="100"/>
      <c r="AI23" s="99"/>
      <c r="AJ23" s="175">
        <f>SUM(E23:AI23)</f>
        <v>0</v>
      </c>
      <c r="AK23" s="176">
        <f>SUM(E23:AI23)</f>
        <v>0</v>
      </c>
      <c r="AL23" s="178"/>
      <c r="AM23" s="177">
        <f>SUM(AK23:AL23)</f>
        <v>0</v>
      </c>
      <c r="AN23" s="285">
        <f>COUNTA(E24:AI24)</f>
        <v>0</v>
      </c>
      <c r="AP23" s="91">
        <f>AM23</f>
        <v>0</v>
      </c>
    </row>
    <row r="24" spans="1:48">
      <c r="A24" s="278"/>
      <c r="B24" s="286" t="s">
        <v>173</v>
      </c>
      <c r="C24" s="286"/>
      <c r="D24" s="286"/>
      <c r="E24" s="114"/>
      <c r="F24" s="100"/>
      <c r="G24" s="99"/>
      <c r="H24" s="99"/>
      <c r="I24" s="95"/>
      <c r="J24" s="95"/>
      <c r="K24" s="95"/>
      <c r="L24" s="100"/>
      <c r="M24" s="100"/>
      <c r="N24" s="99"/>
      <c r="O24" s="114"/>
      <c r="P24" s="95"/>
      <c r="Q24" s="95"/>
      <c r="R24" s="95"/>
      <c r="S24" s="114"/>
      <c r="T24" s="100"/>
      <c r="U24" s="99"/>
      <c r="V24" s="95"/>
      <c r="W24" s="95"/>
      <c r="X24" s="95"/>
      <c r="Y24" s="95"/>
      <c r="Z24" s="114"/>
      <c r="AA24" s="100"/>
      <c r="AB24" s="99"/>
      <c r="AC24" s="95"/>
      <c r="AD24" s="95"/>
      <c r="AE24" s="95"/>
      <c r="AF24" s="95"/>
      <c r="AG24" s="114"/>
      <c r="AH24" s="100"/>
      <c r="AI24" s="99"/>
      <c r="AJ24" s="175">
        <f>SUM(E24:AI24)</f>
        <v>0</v>
      </c>
      <c r="AK24" s="176">
        <f>SUM(E24:AI24)</f>
        <v>0</v>
      </c>
      <c r="AL24" s="178"/>
      <c r="AM24" s="177">
        <f>SUM(AK24:AL24)</f>
        <v>0</v>
      </c>
      <c r="AN24" s="285"/>
      <c r="AQ24" s="91">
        <f>AM24</f>
        <v>0</v>
      </c>
    </row>
    <row r="25" spans="1:48">
      <c r="A25" s="278">
        <v>9</v>
      </c>
      <c r="B25" s="286" t="s">
        <v>159</v>
      </c>
      <c r="C25" s="286"/>
      <c r="D25" s="286"/>
      <c r="E25" s="144" t="s">
        <v>242</v>
      </c>
      <c r="F25" s="144" t="s">
        <v>162</v>
      </c>
      <c r="G25" s="144" t="s">
        <v>163</v>
      </c>
      <c r="H25" s="144" t="s">
        <v>164</v>
      </c>
      <c r="I25" s="145" t="s">
        <v>165</v>
      </c>
      <c r="J25" s="145" t="s">
        <v>166</v>
      </c>
      <c r="K25" s="144" t="s">
        <v>160</v>
      </c>
      <c r="L25" s="144" t="s">
        <v>161</v>
      </c>
      <c r="M25" s="144" t="s">
        <v>162</v>
      </c>
      <c r="N25" s="144" t="s">
        <v>163</v>
      </c>
      <c r="O25" s="144" t="s">
        <v>164</v>
      </c>
      <c r="P25" s="145" t="s">
        <v>165</v>
      </c>
      <c r="Q25" s="145" t="s">
        <v>166</v>
      </c>
      <c r="R25" s="144" t="s">
        <v>160</v>
      </c>
      <c r="S25" s="144" t="s">
        <v>161</v>
      </c>
      <c r="T25" s="144" t="s">
        <v>162</v>
      </c>
      <c r="U25" s="144" t="s">
        <v>163</v>
      </c>
      <c r="V25" s="144" t="s">
        <v>164</v>
      </c>
      <c r="W25" s="145" t="s">
        <v>165</v>
      </c>
      <c r="X25" s="145" t="s">
        <v>166</v>
      </c>
      <c r="Y25" s="145" t="s">
        <v>160</v>
      </c>
      <c r="Z25" s="145" t="s">
        <v>161</v>
      </c>
      <c r="AA25" s="145" t="s">
        <v>162</v>
      </c>
      <c r="AB25" s="144" t="s">
        <v>163</v>
      </c>
      <c r="AC25" s="144" t="s">
        <v>164</v>
      </c>
      <c r="AD25" s="145" t="s">
        <v>165</v>
      </c>
      <c r="AE25" s="145" t="s">
        <v>166</v>
      </c>
      <c r="AF25" s="144" t="s">
        <v>160</v>
      </c>
      <c r="AG25" s="144" t="s">
        <v>161</v>
      </c>
      <c r="AH25" s="144" t="s">
        <v>162</v>
      </c>
      <c r="AI25" s="101"/>
      <c r="AJ25" s="111"/>
      <c r="AK25" s="169">
        <v>46266</v>
      </c>
      <c r="AL25" s="167" t="s">
        <v>262</v>
      </c>
      <c r="AM25" s="170">
        <v>46295</v>
      </c>
      <c r="AN25" s="168"/>
    </row>
    <row r="26" spans="1:48" ht="63" customHeight="1">
      <c r="A26" s="278"/>
      <c r="B26" s="282" t="s">
        <v>167</v>
      </c>
      <c r="C26" s="283"/>
      <c r="D26" s="284"/>
      <c r="E26" s="95"/>
      <c r="F26" s="95"/>
      <c r="G26" s="95"/>
      <c r="H26" s="115"/>
      <c r="I26" s="110"/>
      <c r="J26" s="114"/>
      <c r="K26" s="95"/>
      <c r="L26" s="95"/>
      <c r="M26" s="95"/>
      <c r="N26" s="95"/>
      <c r="O26" s="115"/>
      <c r="P26" s="114"/>
      <c r="Q26" s="110"/>
      <c r="R26" s="115"/>
      <c r="S26" s="115"/>
      <c r="T26" s="115"/>
      <c r="U26" s="115"/>
      <c r="V26" s="115"/>
      <c r="W26" s="114"/>
      <c r="X26" s="104"/>
      <c r="Y26" s="142" t="s">
        <v>244</v>
      </c>
      <c r="Z26" s="156" t="s">
        <v>245</v>
      </c>
      <c r="AA26" s="104" t="s">
        <v>182</v>
      </c>
      <c r="AB26" s="95"/>
      <c r="AC26" s="95"/>
      <c r="AD26" s="114"/>
      <c r="AE26" s="114"/>
      <c r="AF26" s="95"/>
      <c r="AG26" s="95"/>
      <c r="AH26" s="95"/>
      <c r="AI26" s="95"/>
      <c r="AJ26" s="112"/>
      <c r="AK26" s="106" t="s">
        <v>169</v>
      </c>
      <c r="AL26" s="157"/>
      <c r="AM26" s="107" t="s">
        <v>170</v>
      </c>
      <c r="AN26" s="108" t="s">
        <v>171</v>
      </c>
    </row>
    <row r="27" spans="1:48">
      <c r="A27" s="278"/>
      <c r="B27" s="282" t="s">
        <v>180</v>
      </c>
      <c r="C27" s="283"/>
      <c r="D27" s="284"/>
      <c r="E27" s="95"/>
      <c r="F27" s="95"/>
      <c r="G27" s="95"/>
      <c r="H27" s="95"/>
      <c r="I27" s="114"/>
      <c r="J27" s="114"/>
      <c r="K27" s="95"/>
      <c r="L27" s="95"/>
      <c r="M27" s="95"/>
      <c r="N27" s="95"/>
      <c r="O27" s="95"/>
      <c r="P27" s="114"/>
      <c r="Q27" s="114"/>
      <c r="R27" s="95"/>
      <c r="S27" s="95"/>
      <c r="T27" s="95"/>
      <c r="U27" s="95"/>
      <c r="V27" s="95"/>
      <c r="W27" s="114"/>
      <c r="X27" s="114"/>
      <c r="Y27" s="114"/>
      <c r="Z27" s="114"/>
      <c r="AA27" s="114"/>
      <c r="AB27" s="95"/>
      <c r="AC27" s="95"/>
      <c r="AD27" s="114"/>
      <c r="AE27" s="114"/>
      <c r="AF27" s="171"/>
      <c r="AG27" s="95"/>
      <c r="AH27" s="95"/>
      <c r="AI27" s="95"/>
      <c r="AJ27" s="175">
        <f>SUM(E27:AI27)</f>
        <v>0</v>
      </c>
      <c r="AK27" s="176">
        <f>SUM(E27:AI27)</f>
        <v>0</v>
      </c>
      <c r="AL27" s="178"/>
      <c r="AM27" s="177">
        <f>SUM(AK27:AL27)</f>
        <v>0</v>
      </c>
      <c r="AN27" s="285">
        <f>COUNTA(E28:AI28)</f>
        <v>0</v>
      </c>
      <c r="AP27" s="91">
        <f>AM27</f>
        <v>0</v>
      </c>
    </row>
    <row r="28" spans="1:48">
      <c r="A28" s="278"/>
      <c r="B28" s="286" t="s">
        <v>173</v>
      </c>
      <c r="C28" s="286"/>
      <c r="D28" s="286"/>
      <c r="E28" s="95"/>
      <c r="F28" s="95"/>
      <c r="G28" s="95"/>
      <c r="H28" s="95"/>
      <c r="I28" s="114"/>
      <c r="J28" s="114"/>
      <c r="K28" s="95"/>
      <c r="L28" s="95"/>
      <c r="M28" s="95"/>
      <c r="N28" s="95"/>
      <c r="O28" s="95"/>
      <c r="P28" s="114"/>
      <c r="Q28" s="114"/>
      <c r="R28" s="95"/>
      <c r="S28" s="95"/>
      <c r="T28" s="95"/>
      <c r="U28" s="95"/>
      <c r="V28" s="95"/>
      <c r="W28" s="114"/>
      <c r="X28" s="114"/>
      <c r="Y28" s="114"/>
      <c r="Z28" s="114"/>
      <c r="AA28" s="114"/>
      <c r="AB28" s="95"/>
      <c r="AC28" s="95"/>
      <c r="AD28" s="114"/>
      <c r="AE28" s="114"/>
      <c r="AF28" s="95"/>
      <c r="AG28" s="95"/>
      <c r="AH28" s="95"/>
      <c r="AI28" s="95"/>
      <c r="AJ28" s="175">
        <f>SUM(E28:AI28)</f>
        <v>0</v>
      </c>
      <c r="AK28" s="176">
        <f>SUM(E28:AI28)</f>
        <v>0</v>
      </c>
      <c r="AL28" s="178"/>
      <c r="AM28" s="177">
        <f>SUM(AK28:AL28)</f>
        <v>0</v>
      </c>
      <c r="AN28" s="285"/>
      <c r="AQ28" s="91">
        <f>AM28</f>
        <v>0</v>
      </c>
    </row>
    <row r="29" spans="1:48">
      <c r="A29" s="116" t="s">
        <v>183</v>
      </c>
      <c r="B29" s="94"/>
      <c r="C29" s="94"/>
      <c r="D29" s="94"/>
      <c r="F29" s="117"/>
      <c r="G29" s="117"/>
      <c r="H29" s="117"/>
      <c r="I29" s="117"/>
      <c r="K29" s="117"/>
      <c r="M29" s="117"/>
      <c r="N29" s="117"/>
      <c r="O29" s="117"/>
      <c r="P29" s="117"/>
      <c r="R29" s="117"/>
      <c r="S29" s="117"/>
      <c r="T29" s="117"/>
      <c r="V29" s="117"/>
      <c r="W29" s="117"/>
      <c r="X29" s="117"/>
      <c r="Y29" s="117"/>
      <c r="Z29" s="164" t="s">
        <v>246</v>
      </c>
      <c r="AA29" s="164"/>
      <c r="AB29" s="164"/>
      <c r="AC29" s="173">
        <f>SUM(AQ30,AQ59)</f>
        <v>0</v>
      </c>
      <c r="AD29" s="164" t="s">
        <v>247</v>
      </c>
      <c r="AE29" s="164"/>
      <c r="AF29" s="164" t="s">
        <v>248</v>
      </c>
      <c r="AG29" s="164"/>
      <c r="AH29" s="164"/>
      <c r="AI29" s="164"/>
      <c r="AJ29" s="164"/>
      <c r="AK29" s="165"/>
      <c r="AL29" s="174">
        <f>SUM(AP30,AP59)</f>
        <v>0</v>
      </c>
      <c r="AM29" s="165" t="s">
        <v>247</v>
      </c>
      <c r="AN29" s="166"/>
    </row>
    <row r="30" spans="1:48">
      <c r="A30" s="119"/>
      <c r="T30" s="117"/>
      <c r="Z30" s="118" t="s">
        <v>250</v>
      </c>
      <c r="AA30" s="118"/>
      <c r="AB30" s="118" t="s">
        <v>254</v>
      </c>
      <c r="AC30" s="118"/>
      <c r="AD30" s="159"/>
      <c r="AE30" s="118" t="s">
        <v>251</v>
      </c>
      <c r="AF30" s="159"/>
      <c r="AG30" s="118" t="s">
        <v>252</v>
      </c>
      <c r="AH30" s="118" t="s">
        <v>253</v>
      </c>
      <c r="AI30" s="118"/>
      <c r="AJ30" s="172"/>
      <c r="AK30" s="159"/>
      <c r="AL30" s="118" t="s">
        <v>251</v>
      </c>
      <c r="AM30" s="159"/>
      <c r="AN30" s="120" t="s">
        <v>252</v>
      </c>
      <c r="AP30" s="91">
        <f>SUM(AP7,AP11,AP15,AP19,AP23,AP27)</f>
        <v>0</v>
      </c>
      <c r="AQ30" s="91">
        <f>SUM(AQ8,AQ12,AQ16,AQ20,AQ24,AQ28)</f>
        <v>0</v>
      </c>
      <c r="AV30" s="120"/>
    </row>
    <row r="31" spans="1:48">
      <c r="A31" s="130" t="s">
        <v>194</v>
      </c>
      <c r="D31" s="130" t="s">
        <v>228</v>
      </c>
      <c r="AK31" s="121"/>
      <c r="AL31" s="121"/>
      <c r="AM31" s="121"/>
      <c r="AN31" s="121"/>
    </row>
    <row r="32" spans="1:48" ht="14.25">
      <c r="A32" s="274" t="s">
        <v>249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  <c r="AE32" s="275"/>
      <c r="AF32" s="275"/>
      <c r="AG32" s="275"/>
      <c r="AH32" s="275"/>
      <c r="AI32" s="275"/>
      <c r="AJ32" s="275"/>
      <c r="AK32" s="121"/>
      <c r="AL32" s="121"/>
      <c r="AM32" s="121"/>
      <c r="AN32" s="121"/>
    </row>
    <row r="33" spans="1:43"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276"/>
      <c r="AK33" s="121"/>
      <c r="AL33" s="121"/>
      <c r="AM33" s="121"/>
      <c r="AN33" s="121"/>
    </row>
    <row r="34" spans="1:43" ht="13.5" customHeight="1">
      <c r="A34" s="95" t="s">
        <v>154</v>
      </c>
      <c r="B34" s="96" t="s">
        <v>155</v>
      </c>
      <c r="C34" s="97"/>
      <c r="D34" s="98" t="s">
        <v>156</v>
      </c>
      <c r="E34" s="95">
        <v>1</v>
      </c>
      <c r="F34" s="95">
        <v>2</v>
      </c>
      <c r="G34" s="95">
        <v>3</v>
      </c>
      <c r="H34" s="95">
        <v>4</v>
      </c>
      <c r="I34" s="95">
        <v>5</v>
      </c>
      <c r="J34" s="95">
        <v>6</v>
      </c>
      <c r="K34" s="95">
        <v>7</v>
      </c>
      <c r="L34" s="95">
        <v>8</v>
      </c>
      <c r="M34" s="95">
        <v>9</v>
      </c>
      <c r="N34" s="95">
        <v>10</v>
      </c>
      <c r="O34" s="95">
        <v>11</v>
      </c>
      <c r="P34" s="95">
        <v>12</v>
      </c>
      <c r="Q34" s="95">
        <v>13</v>
      </c>
      <c r="R34" s="95">
        <v>14</v>
      </c>
      <c r="S34" s="95">
        <v>15</v>
      </c>
      <c r="T34" s="95">
        <v>16</v>
      </c>
      <c r="U34" s="95">
        <v>17</v>
      </c>
      <c r="V34" s="95">
        <v>18</v>
      </c>
      <c r="W34" s="95">
        <v>19</v>
      </c>
      <c r="X34" s="95">
        <v>20</v>
      </c>
      <c r="Y34" s="95">
        <v>21</v>
      </c>
      <c r="Z34" s="95">
        <v>22</v>
      </c>
      <c r="AA34" s="95">
        <v>23</v>
      </c>
      <c r="AB34" s="95">
        <v>24</v>
      </c>
      <c r="AC34" s="95">
        <v>25</v>
      </c>
      <c r="AD34" s="95">
        <v>26</v>
      </c>
      <c r="AE34" s="95">
        <v>27</v>
      </c>
      <c r="AF34" s="95">
        <v>28</v>
      </c>
      <c r="AG34" s="95">
        <v>29</v>
      </c>
      <c r="AH34" s="95">
        <v>30</v>
      </c>
      <c r="AI34" s="95">
        <v>31</v>
      </c>
      <c r="AJ34" s="95" t="s">
        <v>157</v>
      </c>
      <c r="AK34" s="277" t="s">
        <v>158</v>
      </c>
      <c r="AL34" s="277"/>
      <c r="AM34" s="277"/>
      <c r="AN34" s="277"/>
    </row>
    <row r="35" spans="1:43">
      <c r="A35" s="278">
        <v>10</v>
      </c>
      <c r="B35" s="286" t="s">
        <v>159</v>
      </c>
      <c r="C35" s="286"/>
      <c r="D35" s="286"/>
      <c r="E35" s="153" t="s">
        <v>255</v>
      </c>
      <c r="F35" s="153" t="s">
        <v>164</v>
      </c>
      <c r="G35" s="155" t="s">
        <v>165</v>
      </c>
      <c r="H35" s="155" t="s">
        <v>166</v>
      </c>
      <c r="I35" s="153" t="s">
        <v>160</v>
      </c>
      <c r="J35" s="153" t="s">
        <v>161</v>
      </c>
      <c r="K35" s="153" t="s">
        <v>162</v>
      </c>
      <c r="L35" s="153" t="s">
        <v>163</v>
      </c>
      <c r="M35" s="153" t="s">
        <v>164</v>
      </c>
      <c r="N35" s="155" t="s">
        <v>165</v>
      </c>
      <c r="O35" s="155" t="s">
        <v>166</v>
      </c>
      <c r="P35" s="155" t="s">
        <v>160</v>
      </c>
      <c r="Q35" s="153" t="s">
        <v>161</v>
      </c>
      <c r="R35" s="153" t="s">
        <v>162</v>
      </c>
      <c r="S35" s="153" t="s">
        <v>163</v>
      </c>
      <c r="T35" s="153" t="s">
        <v>164</v>
      </c>
      <c r="U35" s="155" t="s">
        <v>165</v>
      </c>
      <c r="V35" s="155" t="s">
        <v>166</v>
      </c>
      <c r="W35" s="153" t="s">
        <v>160</v>
      </c>
      <c r="X35" s="153" t="s">
        <v>161</v>
      </c>
      <c r="Y35" s="153" t="s">
        <v>162</v>
      </c>
      <c r="Z35" s="153" t="s">
        <v>163</v>
      </c>
      <c r="AA35" s="153" t="s">
        <v>164</v>
      </c>
      <c r="AB35" s="155" t="s">
        <v>165</v>
      </c>
      <c r="AC35" s="155" t="s">
        <v>166</v>
      </c>
      <c r="AD35" s="153" t="s">
        <v>160</v>
      </c>
      <c r="AE35" s="153" t="s">
        <v>161</v>
      </c>
      <c r="AF35" s="153" t="s">
        <v>162</v>
      </c>
      <c r="AG35" s="153" t="s">
        <v>163</v>
      </c>
      <c r="AH35" s="153" t="s">
        <v>164</v>
      </c>
      <c r="AI35" s="155" t="s">
        <v>165</v>
      </c>
      <c r="AJ35" s="111"/>
      <c r="AK35" s="169">
        <v>46296</v>
      </c>
      <c r="AL35" s="167" t="s">
        <v>262</v>
      </c>
      <c r="AM35" s="188">
        <v>46326</v>
      </c>
      <c r="AN35" s="168"/>
    </row>
    <row r="36" spans="1:43" ht="63" customHeight="1">
      <c r="A36" s="278"/>
      <c r="B36" s="282" t="s">
        <v>167</v>
      </c>
      <c r="C36" s="283"/>
      <c r="D36" s="284"/>
      <c r="E36" s="95"/>
      <c r="F36" s="122"/>
      <c r="G36" s="104"/>
      <c r="H36" s="100"/>
      <c r="I36" s="99"/>
      <c r="J36" s="160"/>
      <c r="K36" s="95"/>
      <c r="L36" s="95"/>
      <c r="M36" s="95"/>
      <c r="N36" s="114"/>
      <c r="O36" s="100"/>
      <c r="P36" s="143" t="s">
        <v>260</v>
      </c>
      <c r="Q36" s="160"/>
      <c r="R36" s="95"/>
      <c r="S36" s="95"/>
      <c r="T36" s="95"/>
      <c r="U36" s="114"/>
      <c r="V36" s="100"/>
      <c r="W36" s="99"/>
      <c r="X36" s="95"/>
      <c r="Y36" s="99"/>
      <c r="Z36" s="99"/>
      <c r="AA36" s="95"/>
      <c r="AB36" s="114"/>
      <c r="AC36" s="100"/>
      <c r="AD36" s="99"/>
      <c r="AE36" s="95"/>
      <c r="AF36" s="95"/>
      <c r="AG36" s="99"/>
      <c r="AH36" s="95"/>
      <c r="AI36" s="114"/>
      <c r="AJ36" s="112"/>
      <c r="AK36" s="106" t="s">
        <v>169</v>
      </c>
      <c r="AL36" s="157"/>
      <c r="AM36" s="107" t="s">
        <v>170</v>
      </c>
      <c r="AN36" s="108" t="s">
        <v>171</v>
      </c>
    </row>
    <row r="37" spans="1:43">
      <c r="A37" s="278"/>
      <c r="B37" s="282" t="s">
        <v>184</v>
      </c>
      <c r="C37" s="283"/>
      <c r="D37" s="284"/>
      <c r="E37" s="95"/>
      <c r="F37" s="95"/>
      <c r="G37" s="114"/>
      <c r="H37" s="100"/>
      <c r="I37" s="99"/>
      <c r="J37" s="99"/>
      <c r="K37" s="95"/>
      <c r="L37" s="95"/>
      <c r="M37" s="95"/>
      <c r="N37" s="114"/>
      <c r="O37" s="100"/>
      <c r="P37" s="100"/>
      <c r="Q37" s="99"/>
      <c r="R37" s="95"/>
      <c r="S37" s="95"/>
      <c r="T37" s="95"/>
      <c r="U37" s="114"/>
      <c r="V37" s="100"/>
      <c r="W37" s="99"/>
      <c r="X37" s="95"/>
      <c r="Y37" s="99"/>
      <c r="Z37" s="99"/>
      <c r="AA37" s="95"/>
      <c r="AB37" s="114"/>
      <c r="AC37" s="100"/>
      <c r="AD37" s="99"/>
      <c r="AE37" s="95"/>
      <c r="AF37" s="95"/>
      <c r="AG37" s="99"/>
      <c r="AH37" s="95"/>
      <c r="AI37" s="114"/>
      <c r="AJ37" s="179">
        <f>SUM(E37:AI37)</f>
        <v>0</v>
      </c>
      <c r="AK37" s="176">
        <f>SUM(E37:AI37)</f>
        <v>0</v>
      </c>
      <c r="AL37" s="178"/>
      <c r="AM37" s="177">
        <f>SUM(AK37:AL37)</f>
        <v>0</v>
      </c>
      <c r="AN37" s="285">
        <f>COUNTA(E38:AI38)</f>
        <v>0</v>
      </c>
      <c r="AP37" s="91">
        <f>AM37</f>
        <v>0</v>
      </c>
    </row>
    <row r="38" spans="1:43">
      <c r="A38" s="278"/>
      <c r="B38" s="286" t="s">
        <v>173</v>
      </c>
      <c r="C38" s="286"/>
      <c r="D38" s="286"/>
      <c r="E38" s="113"/>
      <c r="F38" s="113"/>
      <c r="G38" s="126"/>
      <c r="H38" s="123"/>
      <c r="I38" s="161"/>
      <c r="J38" s="161"/>
      <c r="K38" s="113"/>
      <c r="L38" s="113"/>
      <c r="M38" s="113"/>
      <c r="N38" s="114"/>
      <c r="O38" s="100"/>
      <c r="P38" s="100"/>
      <c r="Q38" s="99"/>
      <c r="R38" s="95"/>
      <c r="S38" s="95"/>
      <c r="T38" s="95"/>
      <c r="U38" s="114"/>
      <c r="V38" s="100"/>
      <c r="W38" s="99"/>
      <c r="X38" s="95"/>
      <c r="Y38" s="99"/>
      <c r="Z38" s="99"/>
      <c r="AA38" s="95"/>
      <c r="AB38" s="114"/>
      <c r="AC38" s="100"/>
      <c r="AD38" s="99"/>
      <c r="AE38" s="95"/>
      <c r="AF38" s="95"/>
      <c r="AG38" s="99"/>
      <c r="AH38" s="95"/>
      <c r="AI38" s="114"/>
      <c r="AJ38" s="179">
        <f>SUM(E38:AI38)</f>
        <v>0</v>
      </c>
      <c r="AK38" s="176">
        <f>SUM(E38:AI38)</f>
        <v>0</v>
      </c>
      <c r="AL38" s="178"/>
      <c r="AM38" s="177">
        <f>SUM(AK38:AL38)</f>
        <v>0</v>
      </c>
      <c r="AN38" s="285"/>
      <c r="AQ38" s="91">
        <f>AM38</f>
        <v>0</v>
      </c>
    </row>
    <row r="39" spans="1:43">
      <c r="A39" s="278">
        <v>11</v>
      </c>
      <c r="B39" s="286" t="s">
        <v>159</v>
      </c>
      <c r="C39" s="286"/>
      <c r="D39" s="286"/>
      <c r="E39" s="145" t="s">
        <v>256</v>
      </c>
      <c r="F39" s="144" t="s">
        <v>160</v>
      </c>
      <c r="G39" s="145" t="s">
        <v>161</v>
      </c>
      <c r="H39" s="144" t="s">
        <v>162</v>
      </c>
      <c r="I39" s="144" t="s">
        <v>163</v>
      </c>
      <c r="J39" s="144" t="s">
        <v>164</v>
      </c>
      <c r="K39" s="144" t="s">
        <v>165</v>
      </c>
      <c r="L39" s="144" t="s">
        <v>166</v>
      </c>
      <c r="M39" s="144" t="s">
        <v>160</v>
      </c>
      <c r="N39" s="144" t="s">
        <v>161</v>
      </c>
      <c r="O39" s="144" t="s">
        <v>162</v>
      </c>
      <c r="P39" s="144" t="s">
        <v>163</v>
      </c>
      <c r="Q39" s="144" t="s">
        <v>164</v>
      </c>
      <c r="R39" s="144" t="s">
        <v>165</v>
      </c>
      <c r="S39" s="144" t="s">
        <v>166</v>
      </c>
      <c r="T39" s="144" t="s">
        <v>160</v>
      </c>
      <c r="U39" s="144" t="s">
        <v>161</v>
      </c>
      <c r="V39" s="144" t="s">
        <v>162</v>
      </c>
      <c r="W39" s="144" t="s">
        <v>163</v>
      </c>
      <c r="X39" s="144" t="s">
        <v>164</v>
      </c>
      <c r="Y39" s="145" t="s">
        <v>165</v>
      </c>
      <c r="Z39" s="145" t="s">
        <v>166</v>
      </c>
      <c r="AA39" s="145" t="s">
        <v>160</v>
      </c>
      <c r="AB39" s="144" t="s">
        <v>161</v>
      </c>
      <c r="AC39" s="144" t="s">
        <v>162</v>
      </c>
      <c r="AD39" s="144" t="s">
        <v>163</v>
      </c>
      <c r="AE39" s="144" t="s">
        <v>164</v>
      </c>
      <c r="AF39" s="145" t="s">
        <v>165</v>
      </c>
      <c r="AG39" s="145" t="s">
        <v>166</v>
      </c>
      <c r="AH39" s="144" t="s">
        <v>160</v>
      </c>
      <c r="AI39" s="124"/>
      <c r="AJ39" s="111"/>
      <c r="AK39" s="169">
        <v>46327</v>
      </c>
      <c r="AL39" s="167" t="s">
        <v>262</v>
      </c>
      <c r="AM39" s="188">
        <v>46356</v>
      </c>
      <c r="AN39" s="168"/>
    </row>
    <row r="40" spans="1:43" ht="63" customHeight="1">
      <c r="A40" s="278"/>
      <c r="B40" s="282" t="s">
        <v>167</v>
      </c>
      <c r="C40" s="283"/>
      <c r="D40" s="284"/>
      <c r="E40" s="114"/>
      <c r="F40" s="115"/>
      <c r="G40" s="110" t="s">
        <v>185</v>
      </c>
      <c r="H40" s="95"/>
      <c r="I40" s="95"/>
      <c r="J40" s="95"/>
      <c r="K40" s="95"/>
      <c r="L40" s="95"/>
      <c r="M40" s="95"/>
      <c r="N40" s="103"/>
      <c r="O40" s="95"/>
      <c r="P40" s="95"/>
      <c r="Q40" s="95"/>
      <c r="R40" s="95"/>
      <c r="S40" s="115"/>
      <c r="T40" s="95"/>
      <c r="U40" s="95"/>
      <c r="V40" s="95"/>
      <c r="W40" s="95"/>
      <c r="X40" s="115"/>
      <c r="Y40" s="114"/>
      <c r="Z40" s="110"/>
      <c r="AA40" s="110" t="s">
        <v>186</v>
      </c>
      <c r="AB40" s="149"/>
      <c r="AC40" s="95"/>
      <c r="AD40" s="95"/>
      <c r="AE40" s="95"/>
      <c r="AF40" s="114"/>
      <c r="AG40" s="110"/>
      <c r="AH40" s="95"/>
      <c r="AI40" s="95"/>
      <c r="AJ40" s="112"/>
      <c r="AK40" s="106" t="s">
        <v>169</v>
      </c>
      <c r="AL40" s="157"/>
      <c r="AM40" s="107" t="s">
        <v>170</v>
      </c>
      <c r="AN40" s="108" t="s">
        <v>171</v>
      </c>
    </row>
    <row r="41" spans="1:43">
      <c r="A41" s="278"/>
      <c r="B41" s="282" t="s">
        <v>177</v>
      </c>
      <c r="C41" s="283"/>
      <c r="D41" s="284"/>
      <c r="E41" s="114"/>
      <c r="F41" s="95"/>
      <c r="G41" s="114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114"/>
      <c r="Z41" s="114"/>
      <c r="AA41" s="114"/>
      <c r="AB41" s="95"/>
      <c r="AC41" s="95"/>
      <c r="AD41" s="95"/>
      <c r="AE41" s="95"/>
      <c r="AF41" s="114"/>
      <c r="AG41" s="114"/>
      <c r="AH41" s="95"/>
      <c r="AI41" s="95"/>
      <c r="AJ41" s="179">
        <f>SUM(E41:AI41)</f>
        <v>0</v>
      </c>
      <c r="AK41" s="176">
        <f>SUM(E41:AI41)</f>
        <v>0</v>
      </c>
      <c r="AL41" s="178"/>
      <c r="AM41" s="177">
        <f>SUM(AK41:AL41)</f>
        <v>0</v>
      </c>
      <c r="AN41" s="285">
        <f>COUNTA(E42:AI42)</f>
        <v>0</v>
      </c>
      <c r="AP41" s="91">
        <f>AM41</f>
        <v>0</v>
      </c>
    </row>
    <row r="42" spans="1:43">
      <c r="A42" s="278"/>
      <c r="B42" s="286" t="s">
        <v>173</v>
      </c>
      <c r="C42" s="286"/>
      <c r="D42" s="286"/>
      <c r="E42" s="114"/>
      <c r="F42" s="95"/>
      <c r="G42" s="114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114"/>
      <c r="Z42" s="114"/>
      <c r="AA42" s="114"/>
      <c r="AB42" s="95"/>
      <c r="AC42" s="95"/>
      <c r="AD42" s="95"/>
      <c r="AE42" s="95"/>
      <c r="AF42" s="114"/>
      <c r="AG42" s="114"/>
      <c r="AH42" s="95"/>
      <c r="AI42" s="95"/>
      <c r="AJ42" s="179">
        <f>SUM(E42:AI42)</f>
        <v>0</v>
      </c>
      <c r="AK42" s="176">
        <f>SUM(E42:AI42)</f>
        <v>0</v>
      </c>
      <c r="AL42" s="178"/>
      <c r="AM42" s="177">
        <f>SUM(AK42:AL42)</f>
        <v>0</v>
      </c>
      <c r="AN42" s="285"/>
      <c r="AQ42" s="91">
        <f>AM42</f>
        <v>0</v>
      </c>
    </row>
    <row r="43" spans="1:43">
      <c r="A43" s="278">
        <v>12</v>
      </c>
      <c r="B43" s="287" t="s">
        <v>159</v>
      </c>
      <c r="C43" s="287"/>
      <c r="D43" s="287"/>
      <c r="E43" s="144" t="s">
        <v>257</v>
      </c>
      <c r="F43" s="144" t="s">
        <v>162</v>
      </c>
      <c r="G43" s="144" t="s">
        <v>163</v>
      </c>
      <c r="H43" s="144" t="s">
        <v>164</v>
      </c>
      <c r="I43" s="145" t="s">
        <v>165</v>
      </c>
      <c r="J43" s="145" t="s">
        <v>166</v>
      </c>
      <c r="K43" s="144" t="s">
        <v>160</v>
      </c>
      <c r="L43" s="144" t="s">
        <v>161</v>
      </c>
      <c r="M43" s="144" t="s">
        <v>162</v>
      </c>
      <c r="N43" s="144" t="s">
        <v>163</v>
      </c>
      <c r="O43" s="144" t="s">
        <v>164</v>
      </c>
      <c r="P43" s="145" t="s">
        <v>165</v>
      </c>
      <c r="Q43" s="145" t="s">
        <v>166</v>
      </c>
      <c r="R43" s="144" t="s">
        <v>160</v>
      </c>
      <c r="S43" s="144" t="s">
        <v>161</v>
      </c>
      <c r="T43" s="144" t="s">
        <v>162</v>
      </c>
      <c r="U43" s="144" t="s">
        <v>163</v>
      </c>
      <c r="V43" s="144" t="s">
        <v>164</v>
      </c>
      <c r="W43" s="145" t="s">
        <v>165</v>
      </c>
      <c r="X43" s="145" t="s">
        <v>166</v>
      </c>
      <c r="Y43" s="144" t="s">
        <v>160</v>
      </c>
      <c r="Z43" s="144" t="s">
        <v>161</v>
      </c>
      <c r="AA43" s="144" t="s">
        <v>162</v>
      </c>
      <c r="AB43" s="144" t="s">
        <v>163</v>
      </c>
      <c r="AC43" s="144" t="s">
        <v>164</v>
      </c>
      <c r="AD43" s="145" t="s">
        <v>165</v>
      </c>
      <c r="AE43" s="145" t="s">
        <v>166</v>
      </c>
      <c r="AF43" s="144" t="s">
        <v>160</v>
      </c>
      <c r="AG43" s="144" t="s">
        <v>161</v>
      </c>
      <c r="AH43" s="144" t="s">
        <v>162</v>
      </c>
      <c r="AI43" s="144" t="s">
        <v>163</v>
      </c>
      <c r="AJ43" s="125"/>
      <c r="AK43" s="169">
        <v>46357</v>
      </c>
      <c r="AL43" s="167" t="s">
        <v>262</v>
      </c>
      <c r="AM43" s="188">
        <v>46387</v>
      </c>
      <c r="AN43" s="168"/>
    </row>
    <row r="44" spans="1:43" ht="63" customHeight="1">
      <c r="A44" s="278"/>
      <c r="B44" s="282" t="s">
        <v>167</v>
      </c>
      <c r="C44" s="283"/>
      <c r="D44" s="284"/>
      <c r="E44" s="115"/>
      <c r="F44" s="115"/>
      <c r="G44" s="115"/>
      <c r="H44" s="115"/>
      <c r="I44" s="114"/>
      <c r="J44" s="114"/>
      <c r="K44" s="95"/>
      <c r="L44" s="95"/>
      <c r="M44" s="95"/>
      <c r="N44" s="95"/>
      <c r="O44" s="95"/>
      <c r="P44" s="114"/>
      <c r="Q44" s="110"/>
      <c r="R44" s="115"/>
      <c r="S44" s="162"/>
      <c r="T44" s="103"/>
      <c r="U44" s="95"/>
      <c r="V44" s="95"/>
      <c r="W44" s="114"/>
      <c r="X44" s="114"/>
      <c r="Y44" s="95"/>
      <c r="Z44" s="95"/>
      <c r="AA44" s="95"/>
      <c r="AB44" s="95"/>
      <c r="AC44" s="95"/>
      <c r="AD44" s="114"/>
      <c r="AE44" s="114"/>
      <c r="AF44" s="95"/>
      <c r="AG44" s="95"/>
      <c r="AH44" s="95"/>
      <c r="AI44" s="95"/>
      <c r="AJ44" s="112"/>
      <c r="AK44" s="106" t="s">
        <v>169</v>
      </c>
      <c r="AL44" s="157"/>
      <c r="AM44" s="107" t="s">
        <v>170</v>
      </c>
      <c r="AN44" s="108" t="s">
        <v>171</v>
      </c>
    </row>
    <row r="45" spans="1:43">
      <c r="A45" s="278"/>
      <c r="B45" s="282" t="s">
        <v>177</v>
      </c>
      <c r="C45" s="283"/>
      <c r="D45" s="284"/>
      <c r="E45" s="95"/>
      <c r="F45" s="95"/>
      <c r="G45" s="95"/>
      <c r="H45" s="95"/>
      <c r="I45" s="114"/>
      <c r="J45" s="114"/>
      <c r="K45" s="95"/>
      <c r="L45" s="95"/>
      <c r="M45" s="95"/>
      <c r="N45" s="95"/>
      <c r="O45" s="95"/>
      <c r="P45" s="114"/>
      <c r="Q45" s="114"/>
      <c r="R45" s="95"/>
      <c r="S45" s="95"/>
      <c r="T45" s="95"/>
      <c r="U45" s="95"/>
      <c r="V45" s="95"/>
      <c r="W45" s="114"/>
      <c r="X45" s="114"/>
      <c r="Y45" s="95"/>
      <c r="Z45" s="95"/>
      <c r="AA45" s="95"/>
      <c r="AB45" s="95"/>
      <c r="AC45" s="95"/>
      <c r="AD45" s="114"/>
      <c r="AE45" s="114"/>
      <c r="AF45" s="95"/>
      <c r="AG45" s="95"/>
      <c r="AH45" s="95"/>
      <c r="AI45" s="95"/>
      <c r="AJ45" s="179">
        <f>SUM(E45:AI45)</f>
        <v>0</v>
      </c>
      <c r="AK45" s="176">
        <f>SUM(E45:AI45)</f>
        <v>0</v>
      </c>
      <c r="AL45" s="178"/>
      <c r="AM45" s="177">
        <f>SUM(AK45:AL45)</f>
        <v>0</v>
      </c>
      <c r="AN45" s="285">
        <f>COUNTA(E46:AI46)</f>
        <v>0</v>
      </c>
      <c r="AP45" s="91">
        <f>AM45</f>
        <v>0</v>
      </c>
    </row>
    <row r="46" spans="1:43">
      <c r="A46" s="278"/>
      <c r="B46" s="286" t="s">
        <v>173</v>
      </c>
      <c r="C46" s="286"/>
      <c r="D46" s="286"/>
      <c r="E46" s="113"/>
      <c r="F46" s="113"/>
      <c r="G46" s="113"/>
      <c r="H46" s="113"/>
      <c r="I46" s="126"/>
      <c r="J46" s="114"/>
      <c r="K46" s="95"/>
      <c r="L46" s="113"/>
      <c r="M46" s="113"/>
      <c r="N46" s="113"/>
      <c r="O46" s="113"/>
      <c r="P46" s="126"/>
      <c r="Q46" s="114"/>
      <c r="R46" s="95"/>
      <c r="S46" s="95"/>
      <c r="T46" s="113"/>
      <c r="U46" s="113"/>
      <c r="V46" s="113"/>
      <c r="W46" s="126"/>
      <c r="X46" s="126"/>
      <c r="Y46" s="95"/>
      <c r="Z46" s="113"/>
      <c r="AA46" s="95"/>
      <c r="AB46" s="95"/>
      <c r="AC46" s="113"/>
      <c r="AD46" s="126"/>
      <c r="AE46" s="126"/>
      <c r="AF46" s="113"/>
      <c r="AG46" s="113"/>
      <c r="AH46" s="95"/>
      <c r="AI46" s="95"/>
      <c r="AJ46" s="179">
        <f>SUM(E46:AI46)</f>
        <v>0</v>
      </c>
      <c r="AK46" s="176">
        <f>SUM(E46:AI46)</f>
        <v>0</v>
      </c>
      <c r="AL46" s="178"/>
      <c r="AM46" s="177">
        <f>SUM(AK46:AL46)</f>
        <v>0</v>
      </c>
      <c r="AN46" s="285"/>
      <c r="AQ46" s="91">
        <f>AM46</f>
        <v>0</v>
      </c>
    </row>
    <row r="47" spans="1:43">
      <c r="A47" s="278">
        <v>1</v>
      </c>
      <c r="B47" s="286" t="s">
        <v>159</v>
      </c>
      <c r="C47" s="286"/>
      <c r="D47" s="286"/>
      <c r="E47" s="145" t="s">
        <v>258</v>
      </c>
      <c r="F47" s="145" t="s">
        <v>165</v>
      </c>
      <c r="G47" s="145" t="s">
        <v>166</v>
      </c>
      <c r="H47" s="144" t="s">
        <v>160</v>
      </c>
      <c r="I47" s="144" t="s">
        <v>161</v>
      </c>
      <c r="J47" s="144" t="s">
        <v>162</v>
      </c>
      <c r="K47" s="144" t="s">
        <v>163</v>
      </c>
      <c r="L47" s="144" t="s">
        <v>164</v>
      </c>
      <c r="M47" s="145" t="s">
        <v>165</v>
      </c>
      <c r="N47" s="145" t="s">
        <v>166</v>
      </c>
      <c r="O47" s="145" t="s">
        <v>160</v>
      </c>
      <c r="P47" s="144" t="s">
        <v>161</v>
      </c>
      <c r="Q47" s="144" t="s">
        <v>162</v>
      </c>
      <c r="R47" s="144" t="s">
        <v>163</v>
      </c>
      <c r="S47" s="144" t="s">
        <v>164</v>
      </c>
      <c r="T47" s="145" t="s">
        <v>165</v>
      </c>
      <c r="U47" s="145" t="s">
        <v>166</v>
      </c>
      <c r="V47" s="144" t="s">
        <v>160</v>
      </c>
      <c r="W47" s="144" t="s">
        <v>161</v>
      </c>
      <c r="X47" s="144" t="s">
        <v>162</v>
      </c>
      <c r="Y47" s="144" t="s">
        <v>163</v>
      </c>
      <c r="Z47" s="144" t="s">
        <v>164</v>
      </c>
      <c r="AA47" s="145" t="s">
        <v>165</v>
      </c>
      <c r="AB47" s="145" t="s">
        <v>166</v>
      </c>
      <c r="AC47" s="144" t="s">
        <v>160</v>
      </c>
      <c r="AD47" s="144" t="s">
        <v>161</v>
      </c>
      <c r="AE47" s="144" t="s">
        <v>162</v>
      </c>
      <c r="AF47" s="144" t="s">
        <v>163</v>
      </c>
      <c r="AG47" s="144" t="s">
        <v>164</v>
      </c>
      <c r="AH47" s="145" t="s">
        <v>165</v>
      </c>
      <c r="AI47" s="145" t="s">
        <v>166</v>
      </c>
      <c r="AJ47" s="111"/>
      <c r="AK47" s="169">
        <v>46388</v>
      </c>
      <c r="AL47" s="167" t="s">
        <v>262</v>
      </c>
      <c r="AM47" s="170">
        <v>46418</v>
      </c>
      <c r="AN47" s="168"/>
    </row>
    <row r="48" spans="1:43" ht="63" customHeight="1">
      <c r="A48" s="278"/>
      <c r="B48" s="282" t="s">
        <v>167</v>
      </c>
      <c r="C48" s="283"/>
      <c r="D48" s="283"/>
      <c r="E48" s="142" t="s">
        <v>234</v>
      </c>
      <c r="F48" s="114"/>
      <c r="G48" s="100"/>
      <c r="H48" s="99"/>
      <c r="I48" s="115"/>
      <c r="J48" s="95"/>
      <c r="K48" s="95"/>
      <c r="L48" s="95"/>
      <c r="M48" s="114"/>
      <c r="N48" s="100"/>
      <c r="O48" s="142" t="s">
        <v>261</v>
      </c>
      <c r="P48" s="115"/>
      <c r="Q48" s="95"/>
      <c r="R48" s="95"/>
      <c r="S48" s="95"/>
      <c r="T48" s="114"/>
      <c r="U48" s="100"/>
      <c r="V48" s="99"/>
      <c r="W48" s="95"/>
      <c r="X48" s="95"/>
      <c r="Y48" s="99"/>
      <c r="Z48" s="95"/>
      <c r="AA48" s="114"/>
      <c r="AB48" s="100"/>
      <c r="AC48" s="99"/>
      <c r="AD48" s="95"/>
      <c r="AE48" s="95"/>
      <c r="AF48" s="95"/>
      <c r="AG48" s="95"/>
      <c r="AH48" s="114"/>
      <c r="AI48" s="114"/>
      <c r="AJ48" s="112"/>
      <c r="AK48" s="106" t="s">
        <v>169</v>
      </c>
      <c r="AL48" s="157"/>
      <c r="AM48" s="107" t="s">
        <v>170</v>
      </c>
      <c r="AN48" s="108" t="s">
        <v>171</v>
      </c>
    </row>
    <row r="49" spans="1:43">
      <c r="A49" s="278"/>
      <c r="B49" s="282" t="s">
        <v>177</v>
      </c>
      <c r="C49" s="283"/>
      <c r="D49" s="284"/>
      <c r="E49" s="100"/>
      <c r="F49" s="114"/>
      <c r="G49" s="100"/>
      <c r="H49" s="99"/>
      <c r="I49" s="99"/>
      <c r="J49" s="95"/>
      <c r="K49" s="95"/>
      <c r="L49" s="95"/>
      <c r="M49" s="114"/>
      <c r="N49" s="100"/>
      <c r="O49" s="100"/>
      <c r="P49" s="99"/>
      <c r="Q49" s="95"/>
      <c r="R49" s="95"/>
      <c r="S49" s="95"/>
      <c r="T49" s="114"/>
      <c r="U49" s="100"/>
      <c r="V49" s="99"/>
      <c r="W49" s="95"/>
      <c r="X49" s="95"/>
      <c r="Y49" s="99"/>
      <c r="Z49" s="95"/>
      <c r="AA49" s="114"/>
      <c r="AB49" s="100"/>
      <c r="AC49" s="99"/>
      <c r="AD49" s="95"/>
      <c r="AE49" s="95"/>
      <c r="AF49" s="95"/>
      <c r="AG49" s="95"/>
      <c r="AH49" s="114"/>
      <c r="AI49" s="114"/>
      <c r="AJ49" s="179">
        <f>SUM(E49:AI49)</f>
        <v>0</v>
      </c>
      <c r="AK49" s="176">
        <f>SUM(E49:AI49)</f>
        <v>0</v>
      </c>
      <c r="AL49" s="178"/>
      <c r="AM49" s="177">
        <f>SUM(AK49:AL49)</f>
        <v>0</v>
      </c>
      <c r="AN49" s="285">
        <f>COUNTA(E50:AI50)</f>
        <v>0</v>
      </c>
      <c r="AP49" s="91">
        <f>AM49</f>
        <v>0</v>
      </c>
    </row>
    <row r="50" spans="1:43">
      <c r="A50" s="278"/>
      <c r="B50" s="286" t="s">
        <v>173</v>
      </c>
      <c r="C50" s="286"/>
      <c r="D50" s="286"/>
      <c r="E50" s="100"/>
      <c r="F50" s="114"/>
      <c r="G50" s="100"/>
      <c r="H50" s="99"/>
      <c r="I50" s="99"/>
      <c r="J50" s="113"/>
      <c r="K50" s="95"/>
      <c r="L50" s="95"/>
      <c r="M50" s="126"/>
      <c r="N50" s="100"/>
      <c r="O50" s="100"/>
      <c r="P50" s="99"/>
      <c r="Q50" s="113"/>
      <c r="R50" s="95"/>
      <c r="S50" s="95"/>
      <c r="T50" s="126"/>
      <c r="U50" s="100"/>
      <c r="V50" s="99"/>
      <c r="W50" s="113"/>
      <c r="X50" s="113"/>
      <c r="Y50" s="99"/>
      <c r="Z50" s="113"/>
      <c r="AA50" s="126"/>
      <c r="AB50" s="100"/>
      <c r="AC50" s="99"/>
      <c r="AD50" s="95"/>
      <c r="AE50" s="95"/>
      <c r="AF50" s="95"/>
      <c r="AG50" s="113"/>
      <c r="AH50" s="126"/>
      <c r="AI50" s="126"/>
      <c r="AJ50" s="179">
        <f>SUM(E50:AI50)</f>
        <v>0</v>
      </c>
      <c r="AK50" s="176">
        <f>SUM(E50:AI50)</f>
        <v>0</v>
      </c>
      <c r="AL50" s="178"/>
      <c r="AM50" s="177">
        <f>SUM(AK50:AL50)</f>
        <v>0</v>
      </c>
      <c r="AN50" s="285"/>
      <c r="AQ50" s="91">
        <f>AM50</f>
        <v>0</v>
      </c>
    </row>
    <row r="51" spans="1:43">
      <c r="A51" s="278">
        <v>2</v>
      </c>
      <c r="B51" s="286" t="s">
        <v>159</v>
      </c>
      <c r="C51" s="286"/>
      <c r="D51" s="286"/>
      <c r="E51" s="144" t="s">
        <v>259</v>
      </c>
      <c r="F51" s="144" t="s">
        <v>161</v>
      </c>
      <c r="G51" s="144" t="s">
        <v>162</v>
      </c>
      <c r="H51" s="144" t="s">
        <v>163</v>
      </c>
      <c r="I51" s="144" t="s">
        <v>164</v>
      </c>
      <c r="J51" s="145" t="s">
        <v>165</v>
      </c>
      <c r="K51" s="145" t="s">
        <v>166</v>
      </c>
      <c r="L51" s="144" t="s">
        <v>160</v>
      </c>
      <c r="M51" s="144" t="s">
        <v>161</v>
      </c>
      <c r="N51" s="144" t="s">
        <v>162</v>
      </c>
      <c r="O51" s="145" t="s">
        <v>163</v>
      </c>
      <c r="P51" s="144" t="s">
        <v>164</v>
      </c>
      <c r="Q51" s="145" t="s">
        <v>165</v>
      </c>
      <c r="R51" s="145" t="s">
        <v>166</v>
      </c>
      <c r="S51" s="144" t="s">
        <v>160</v>
      </c>
      <c r="T51" s="144" t="s">
        <v>161</v>
      </c>
      <c r="U51" s="144" t="s">
        <v>162</v>
      </c>
      <c r="V51" s="144" t="s">
        <v>163</v>
      </c>
      <c r="W51" s="144" t="s">
        <v>164</v>
      </c>
      <c r="X51" s="145" t="s">
        <v>165</v>
      </c>
      <c r="Y51" s="145" t="s">
        <v>166</v>
      </c>
      <c r="Z51" s="144" t="s">
        <v>160</v>
      </c>
      <c r="AA51" s="145" t="s">
        <v>161</v>
      </c>
      <c r="AB51" s="144" t="s">
        <v>162</v>
      </c>
      <c r="AC51" s="144" t="s">
        <v>163</v>
      </c>
      <c r="AD51" s="144" t="s">
        <v>164</v>
      </c>
      <c r="AE51" s="145" t="s">
        <v>165</v>
      </c>
      <c r="AF51" s="145" t="s">
        <v>166</v>
      </c>
      <c r="AG51" s="124"/>
      <c r="AH51" s="124"/>
      <c r="AI51" s="124"/>
      <c r="AJ51" s="111"/>
      <c r="AK51" s="169">
        <v>46419</v>
      </c>
      <c r="AL51" s="167" t="s">
        <v>262</v>
      </c>
      <c r="AM51" s="170">
        <v>46446</v>
      </c>
      <c r="AN51" s="168"/>
    </row>
    <row r="52" spans="1:43" ht="63" customHeight="1">
      <c r="A52" s="278"/>
      <c r="B52" s="282" t="s">
        <v>167</v>
      </c>
      <c r="C52" s="283"/>
      <c r="D52" s="284"/>
      <c r="E52" s="163"/>
      <c r="F52" s="103"/>
      <c r="G52" s="95"/>
      <c r="H52" s="163"/>
      <c r="I52" s="163"/>
      <c r="J52" s="127"/>
      <c r="K52" s="146"/>
      <c r="L52" s="150"/>
      <c r="M52" s="149"/>
      <c r="N52" s="150"/>
      <c r="O52" s="146" t="s">
        <v>222</v>
      </c>
      <c r="P52" s="95"/>
      <c r="Q52" s="114"/>
      <c r="R52" s="114"/>
      <c r="S52" s="95"/>
      <c r="T52" s="103"/>
      <c r="U52" s="95"/>
      <c r="V52" s="95"/>
      <c r="W52" s="95"/>
      <c r="X52" s="127"/>
      <c r="Y52" s="114"/>
      <c r="Z52" s="163"/>
      <c r="AA52" s="127" t="s">
        <v>189</v>
      </c>
      <c r="AB52" s="95"/>
      <c r="AC52" s="95"/>
      <c r="AD52" s="103"/>
      <c r="AE52" s="114"/>
      <c r="AF52" s="131"/>
      <c r="AG52" s="95"/>
      <c r="AH52" s="95"/>
      <c r="AI52" s="95"/>
      <c r="AJ52" s="112"/>
      <c r="AK52" s="106" t="s">
        <v>169</v>
      </c>
      <c r="AL52" s="157"/>
      <c r="AM52" s="107" t="s">
        <v>170</v>
      </c>
      <c r="AN52" s="108" t="s">
        <v>171</v>
      </c>
    </row>
    <row r="53" spans="1:43">
      <c r="A53" s="278"/>
      <c r="B53" s="282" t="s">
        <v>190</v>
      </c>
      <c r="C53" s="283"/>
      <c r="D53" s="284"/>
      <c r="E53" s="95"/>
      <c r="F53" s="95"/>
      <c r="G53" s="95"/>
      <c r="H53" s="95"/>
      <c r="I53" s="95"/>
      <c r="J53" s="114"/>
      <c r="K53" s="114"/>
      <c r="L53" s="95"/>
      <c r="M53" s="95"/>
      <c r="N53" s="95"/>
      <c r="O53" s="114"/>
      <c r="P53" s="95"/>
      <c r="Q53" s="114"/>
      <c r="R53" s="114"/>
      <c r="S53" s="95"/>
      <c r="T53" s="95"/>
      <c r="U53" s="95"/>
      <c r="V53" s="95"/>
      <c r="W53" s="95"/>
      <c r="X53" s="114"/>
      <c r="Y53" s="114"/>
      <c r="Z53" s="95"/>
      <c r="AA53" s="114"/>
      <c r="AB53" s="95"/>
      <c r="AC53" s="95"/>
      <c r="AD53" s="95"/>
      <c r="AE53" s="114"/>
      <c r="AF53" s="114"/>
      <c r="AG53" s="95"/>
      <c r="AH53" s="95"/>
      <c r="AI53" s="95"/>
      <c r="AJ53" s="179">
        <f>SUM(E53:AI53)</f>
        <v>0</v>
      </c>
      <c r="AK53" s="176">
        <f>SUM(E53:AI53)</f>
        <v>0</v>
      </c>
      <c r="AL53" s="178"/>
      <c r="AM53" s="177">
        <f>SUM(AK53:AL53)</f>
        <v>0</v>
      </c>
      <c r="AN53" s="285">
        <f>COUNTA(E54:AI54)</f>
        <v>0</v>
      </c>
      <c r="AP53" s="91">
        <f>AM53</f>
        <v>0</v>
      </c>
    </row>
    <row r="54" spans="1:43">
      <c r="A54" s="278"/>
      <c r="B54" s="286" t="s">
        <v>173</v>
      </c>
      <c r="C54" s="286"/>
      <c r="D54" s="286"/>
      <c r="E54" s="95"/>
      <c r="F54" s="95"/>
      <c r="G54" s="95"/>
      <c r="H54" s="95"/>
      <c r="I54" s="95"/>
      <c r="J54" s="114"/>
      <c r="K54" s="114"/>
      <c r="L54" s="95"/>
      <c r="M54" s="95"/>
      <c r="N54" s="95"/>
      <c r="O54" s="114"/>
      <c r="P54" s="95"/>
      <c r="Q54" s="114"/>
      <c r="R54" s="114"/>
      <c r="S54" s="95"/>
      <c r="T54" s="113"/>
      <c r="U54" s="95"/>
      <c r="V54" s="95"/>
      <c r="W54" s="95"/>
      <c r="X54" s="114"/>
      <c r="Y54" s="114"/>
      <c r="Z54" s="95"/>
      <c r="AA54" s="114"/>
      <c r="AB54" s="95"/>
      <c r="AC54" s="95"/>
      <c r="AD54" s="113"/>
      <c r="AE54" s="114"/>
      <c r="AF54" s="126"/>
      <c r="AG54" s="113"/>
      <c r="AH54" s="113"/>
      <c r="AI54" s="113"/>
      <c r="AJ54" s="179">
        <f>SUM(E54:AI54)</f>
        <v>0</v>
      </c>
      <c r="AK54" s="176">
        <f>SUM(E54:AI54)</f>
        <v>0</v>
      </c>
      <c r="AL54" s="178"/>
      <c r="AM54" s="177">
        <f>SUM(AK54:AL54)</f>
        <v>0</v>
      </c>
      <c r="AN54" s="285"/>
      <c r="AQ54" s="91">
        <f>AM54</f>
        <v>0</v>
      </c>
    </row>
    <row r="55" spans="1:43">
      <c r="A55" s="278">
        <v>3</v>
      </c>
      <c r="B55" s="286" t="s">
        <v>159</v>
      </c>
      <c r="C55" s="286"/>
      <c r="D55" s="286"/>
      <c r="E55" s="144" t="s">
        <v>259</v>
      </c>
      <c r="F55" s="144" t="s">
        <v>161</v>
      </c>
      <c r="G55" s="144" t="s">
        <v>162</v>
      </c>
      <c r="H55" s="144" t="s">
        <v>163</v>
      </c>
      <c r="I55" s="144" t="s">
        <v>164</v>
      </c>
      <c r="J55" s="145" t="s">
        <v>165</v>
      </c>
      <c r="K55" s="145" t="s">
        <v>166</v>
      </c>
      <c r="L55" s="144" t="s">
        <v>160</v>
      </c>
      <c r="M55" s="144" t="s">
        <v>161</v>
      </c>
      <c r="N55" s="144" t="s">
        <v>162</v>
      </c>
      <c r="O55" s="144" t="s">
        <v>163</v>
      </c>
      <c r="P55" s="144" t="s">
        <v>164</v>
      </c>
      <c r="Q55" s="145" t="s">
        <v>165</v>
      </c>
      <c r="R55" s="145" t="s">
        <v>166</v>
      </c>
      <c r="S55" s="144" t="s">
        <v>160</v>
      </c>
      <c r="T55" s="144" t="s">
        <v>161</v>
      </c>
      <c r="U55" s="144" t="s">
        <v>162</v>
      </c>
      <c r="V55" s="144" t="s">
        <v>163</v>
      </c>
      <c r="W55" s="144" t="s">
        <v>164</v>
      </c>
      <c r="X55" s="145" t="s">
        <v>165</v>
      </c>
      <c r="Y55" s="145" t="s">
        <v>166</v>
      </c>
      <c r="Z55" s="145" t="s">
        <v>160</v>
      </c>
      <c r="AA55" s="144" t="s">
        <v>161</v>
      </c>
      <c r="AB55" s="144" t="s">
        <v>162</v>
      </c>
      <c r="AC55" s="144" t="s">
        <v>163</v>
      </c>
      <c r="AD55" s="144" t="s">
        <v>164</v>
      </c>
      <c r="AE55" s="145" t="s">
        <v>165</v>
      </c>
      <c r="AF55" s="145" t="s">
        <v>166</v>
      </c>
      <c r="AG55" s="144" t="s">
        <v>160</v>
      </c>
      <c r="AH55" s="144" t="s">
        <v>161</v>
      </c>
      <c r="AI55" s="144" t="s">
        <v>162</v>
      </c>
      <c r="AJ55" s="111"/>
      <c r="AK55" s="169">
        <v>46447</v>
      </c>
      <c r="AL55" s="167" t="s">
        <v>262</v>
      </c>
      <c r="AM55" s="170">
        <v>46477</v>
      </c>
      <c r="AN55" s="168"/>
    </row>
    <row r="56" spans="1:43" ht="63" customHeight="1">
      <c r="A56" s="278"/>
      <c r="B56" s="282" t="s">
        <v>167</v>
      </c>
      <c r="C56" s="283"/>
      <c r="D56" s="284"/>
      <c r="E56" s="163"/>
      <c r="F56" s="115"/>
      <c r="G56" s="95"/>
      <c r="H56" s="95"/>
      <c r="I56" s="95"/>
      <c r="J56" s="131"/>
      <c r="K56" s="114"/>
      <c r="L56" s="95"/>
      <c r="M56" s="95"/>
      <c r="N56" s="95"/>
      <c r="O56" s="95"/>
      <c r="P56" s="115"/>
      <c r="Q56" s="110"/>
      <c r="R56" s="114"/>
      <c r="S56" s="95"/>
      <c r="T56" s="95"/>
      <c r="U56" s="95"/>
      <c r="V56" s="115"/>
      <c r="W56" s="115"/>
      <c r="X56" s="110"/>
      <c r="Y56" s="110" t="s">
        <v>191</v>
      </c>
      <c r="Z56" s="143" t="s">
        <v>280</v>
      </c>
      <c r="AA56" s="95"/>
      <c r="AB56" s="95"/>
      <c r="AC56" s="95"/>
      <c r="AD56" s="95"/>
      <c r="AE56" s="114"/>
      <c r="AF56" s="114"/>
      <c r="AG56" s="95"/>
      <c r="AH56" s="95"/>
      <c r="AI56" s="95"/>
      <c r="AJ56" s="112"/>
      <c r="AK56" s="106" t="s">
        <v>169</v>
      </c>
      <c r="AL56" s="157"/>
      <c r="AM56" s="107" t="s">
        <v>170</v>
      </c>
      <c r="AN56" s="108" t="s">
        <v>171</v>
      </c>
    </row>
    <row r="57" spans="1:43">
      <c r="A57" s="278"/>
      <c r="B57" s="282" t="s">
        <v>192</v>
      </c>
      <c r="C57" s="283"/>
      <c r="D57" s="284"/>
      <c r="E57" s="95"/>
      <c r="F57" s="95"/>
      <c r="G57" s="95"/>
      <c r="H57" s="95"/>
      <c r="I57" s="95"/>
      <c r="J57" s="114"/>
      <c r="K57" s="114"/>
      <c r="L57" s="95"/>
      <c r="M57" s="95"/>
      <c r="N57" s="95"/>
      <c r="O57" s="95"/>
      <c r="P57" s="95"/>
      <c r="Q57" s="114"/>
      <c r="R57" s="114"/>
      <c r="S57" s="95"/>
      <c r="T57" s="95"/>
      <c r="U57" s="95"/>
      <c r="V57" s="95"/>
      <c r="W57" s="95"/>
      <c r="X57" s="114"/>
      <c r="Y57" s="114"/>
      <c r="Z57" s="114"/>
      <c r="AA57" s="95"/>
      <c r="AB57" s="95"/>
      <c r="AC57" s="95"/>
      <c r="AD57" s="95"/>
      <c r="AE57" s="114"/>
      <c r="AF57" s="114"/>
      <c r="AG57" s="95"/>
      <c r="AH57" s="95"/>
      <c r="AI57" s="95"/>
      <c r="AJ57" s="179">
        <f>SUM(E57:AI57)</f>
        <v>0</v>
      </c>
      <c r="AK57" s="176">
        <f>SUM(E57:AI57)</f>
        <v>0</v>
      </c>
      <c r="AL57" s="178"/>
      <c r="AM57" s="177">
        <f>SUM(AK57:AL57)</f>
        <v>0</v>
      </c>
      <c r="AN57" s="285">
        <f>COUNTA(E58:AI58)</f>
        <v>0</v>
      </c>
      <c r="AP57" s="91">
        <f>AM57</f>
        <v>0</v>
      </c>
    </row>
    <row r="58" spans="1:43">
      <c r="A58" s="278"/>
      <c r="B58" s="286" t="s">
        <v>173</v>
      </c>
      <c r="C58" s="286"/>
      <c r="D58" s="286"/>
      <c r="E58" s="95"/>
      <c r="F58" s="95"/>
      <c r="G58" s="95"/>
      <c r="H58" s="95"/>
      <c r="I58" s="95"/>
      <c r="J58" s="114"/>
      <c r="K58" s="114"/>
      <c r="L58" s="95"/>
      <c r="M58" s="95"/>
      <c r="N58" s="95"/>
      <c r="O58" s="95"/>
      <c r="P58" s="95"/>
      <c r="Q58" s="114"/>
      <c r="R58" s="114"/>
      <c r="S58" s="95"/>
      <c r="T58" s="95"/>
      <c r="U58" s="95"/>
      <c r="V58" s="95"/>
      <c r="W58" s="95"/>
      <c r="X58" s="114"/>
      <c r="Y58" s="114"/>
      <c r="Z58" s="114"/>
      <c r="AA58" s="95"/>
      <c r="AB58" s="95"/>
      <c r="AC58" s="95"/>
      <c r="AD58" s="95"/>
      <c r="AE58" s="114"/>
      <c r="AF58" s="114"/>
      <c r="AG58" s="95"/>
      <c r="AH58" s="95"/>
      <c r="AI58" s="95"/>
      <c r="AJ58" s="179">
        <f>SUM(E58:AI58)</f>
        <v>0</v>
      </c>
      <c r="AK58" s="176">
        <f>SUM(E58:AI58)</f>
        <v>0</v>
      </c>
      <c r="AL58" s="178"/>
      <c r="AM58" s="177">
        <f>SUM(AK58:AL58)</f>
        <v>0</v>
      </c>
      <c r="AN58" s="285"/>
      <c r="AQ58" s="91">
        <f>AM58</f>
        <v>0</v>
      </c>
    </row>
    <row r="59" spans="1:43">
      <c r="A59" s="116" t="s">
        <v>183</v>
      </c>
      <c r="B59" s="128"/>
      <c r="C59" s="128"/>
      <c r="D59" s="128"/>
      <c r="F59" s="129"/>
      <c r="G59" s="129"/>
      <c r="H59" s="129"/>
      <c r="I59" s="129"/>
      <c r="K59" s="129"/>
      <c r="M59" s="129"/>
      <c r="N59" s="129"/>
      <c r="O59" s="129"/>
      <c r="P59" s="129"/>
      <c r="R59" s="129"/>
      <c r="S59" s="129"/>
      <c r="T59" s="129"/>
      <c r="V59" s="129"/>
      <c r="W59" s="129"/>
      <c r="X59" s="129"/>
      <c r="Y59" s="129"/>
      <c r="Z59" s="164" t="s">
        <v>246</v>
      </c>
      <c r="AA59" s="164"/>
      <c r="AB59" s="164"/>
      <c r="AC59" s="173">
        <f>SUM(AQ30,AQ59)</f>
        <v>0</v>
      </c>
      <c r="AD59" s="164" t="s">
        <v>247</v>
      </c>
      <c r="AE59" s="164"/>
      <c r="AF59" s="164" t="s">
        <v>248</v>
      </c>
      <c r="AG59" s="164"/>
      <c r="AH59" s="164"/>
      <c r="AI59" s="164"/>
      <c r="AJ59" s="164"/>
      <c r="AK59" s="165"/>
      <c r="AL59" s="174">
        <f>SUM(AP30,AP59)</f>
        <v>0</v>
      </c>
      <c r="AM59" s="165" t="s">
        <v>247</v>
      </c>
      <c r="AN59" s="166"/>
      <c r="AP59" s="91">
        <f>SUM(AP37,AP41,AP45,AP49,AP53,AP57)</f>
        <v>0</v>
      </c>
      <c r="AQ59" s="91">
        <f>SUM(AQ38,AQ42,AQ46,AQ50,AQ54,AQ58)</f>
        <v>0</v>
      </c>
    </row>
    <row r="60" spans="1:43">
      <c r="A60" s="119"/>
      <c r="T60" s="117"/>
      <c r="Z60" s="118" t="s">
        <v>250</v>
      </c>
      <c r="AA60" s="118"/>
      <c r="AB60" s="118" t="s">
        <v>254</v>
      </c>
      <c r="AC60" s="118"/>
      <c r="AD60" s="159"/>
      <c r="AE60" s="118" t="s">
        <v>251</v>
      </c>
      <c r="AF60" s="159"/>
      <c r="AG60" s="118" t="s">
        <v>230</v>
      </c>
      <c r="AH60" s="118" t="s">
        <v>253</v>
      </c>
      <c r="AI60" s="118"/>
      <c r="AJ60" s="172"/>
      <c r="AK60" s="159"/>
      <c r="AL60" s="118" t="s">
        <v>251</v>
      </c>
      <c r="AM60" s="159"/>
      <c r="AN60" s="120" t="s">
        <v>230</v>
      </c>
    </row>
    <row r="62" spans="1:43">
      <c r="A62" s="130"/>
    </row>
    <row r="63" spans="1:43">
      <c r="A63" s="152"/>
    </row>
    <row r="64" spans="1:43">
      <c r="A64" s="152"/>
    </row>
    <row r="65" spans="1:1">
      <c r="A65" s="152"/>
    </row>
    <row r="66" spans="1:1">
      <c r="A66" s="152"/>
    </row>
    <row r="67" spans="1:1">
      <c r="A67" s="152"/>
    </row>
    <row r="68" spans="1:1">
      <c r="A68" s="152"/>
    </row>
    <row r="69" spans="1:1">
      <c r="A69" s="152"/>
    </row>
    <row r="70" spans="1:1">
      <c r="A70" s="152"/>
    </row>
    <row r="71" spans="1:1">
      <c r="A71" s="152"/>
    </row>
    <row r="72" spans="1:1">
      <c r="A72" s="152"/>
    </row>
    <row r="73" spans="1:1">
      <c r="A73" s="152"/>
    </row>
    <row r="74" spans="1:1">
      <c r="A74" s="152"/>
    </row>
    <row r="75" spans="1:1">
      <c r="A75" s="152"/>
    </row>
    <row r="76" spans="1:1">
      <c r="A76" s="152"/>
    </row>
    <row r="77" spans="1:1">
      <c r="A77" s="152"/>
    </row>
    <row r="78" spans="1:1">
      <c r="A78" s="152"/>
    </row>
    <row r="79" spans="1:1">
      <c r="A79" s="152"/>
    </row>
    <row r="80" spans="1:1">
      <c r="A80" s="152"/>
    </row>
  </sheetData>
  <mergeCells count="78">
    <mergeCell ref="A55:A58"/>
    <mergeCell ref="B55:D55"/>
    <mergeCell ref="B56:D56"/>
    <mergeCell ref="B57:D57"/>
    <mergeCell ref="AN57:AN58"/>
    <mergeCell ref="B58:D58"/>
    <mergeCell ref="A51:A54"/>
    <mergeCell ref="B51:D51"/>
    <mergeCell ref="B52:D52"/>
    <mergeCell ref="B53:D53"/>
    <mergeCell ref="AN53:AN54"/>
    <mergeCell ref="B54:D54"/>
    <mergeCell ref="A47:A50"/>
    <mergeCell ref="B47:D47"/>
    <mergeCell ref="B48:D48"/>
    <mergeCell ref="B49:D49"/>
    <mergeCell ref="AN49:AN50"/>
    <mergeCell ref="B50:D50"/>
    <mergeCell ref="A43:A46"/>
    <mergeCell ref="B43:D43"/>
    <mergeCell ref="B44:D44"/>
    <mergeCell ref="B45:D45"/>
    <mergeCell ref="AN45:AN46"/>
    <mergeCell ref="B46:D46"/>
    <mergeCell ref="A39:A42"/>
    <mergeCell ref="B39:D39"/>
    <mergeCell ref="B40:D40"/>
    <mergeCell ref="B41:D41"/>
    <mergeCell ref="AN41:AN42"/>
    <mergeCell ref="B42:D42"/>
    <mergeCell ref="A32:AJ32"/>
    <mergeCell ref="Z33:AJ33"/>
    <mergeCell ref="AK34:AN34"/>
    <mergeCell ref="A35:A38"/>
    <mergeCell ref="B35:D35"/>
    <mergeCell ref="B36:D36"/>
    <mergeCell ref="B37:D37"/>
    <mergeCell ref="AN37:AN38"/>
    <mergeCell ref="B38:D38"/>
    <mergeCell ref="A25:A28"/>
    <mergeCell ref="B25:D25"/>
    <mergeCell ref="B26:D26"/>
    <mergeCell ref="B27:D27"/>
    <mergeCell ref="AN27:AN28"/>
    <mergeCell ref="B28:D28"/>
    <mergeCell ref="A21:A24"/>
    <mergeCell ref="B21:D21"/>
    <mergeCell ref="B22:D22"/>
    <mergeCell ref="B23:D23"/>
    <mergeCell ref="AN23:AN24"/>
    <mergeCell ref="B24:D24"/>
    <mergeCell ref="A17:A20"/>
    <mergeCell ref="B17:D17"/>
    <mergeCell ref="B18:D18"/>
    <mergeCell ref="B19:D19"/>
    <mergeCell ref="AN19:AN20"/>
    <mergeCell ref="B20:D20"/>
    <mergeCell ref="A13:A16"/>
    <mergeCell ref="B13:D13"/>
    <mergeCell ref="B14:D14"/>
    <mergeCell ref="B15:D15"/>
    <mergeCell ref="AN15:AN16"/>
    <mergeCell ref="B16:D16"/>
    <mergeCell ref="A9:A12"/>
    <mergeCell ref="B9:D9"/>
    <mergeCell ref="B10:D10"/>
    <mergeCell ref="B11:D11"/>
    <mergeCell ref="AN11:AN12"/>
    <mergeCell ref="B12:D12"/>
    <mergeCell ref="A2:AJ2"/>
    <mergeCell ref="Z3:AJ3"/>
    <mergeCell ref="AK4:AN4"/>
    <mergeCell ref="A5:A8"/>
    <mergeCell ref="B5:D5"/>
    <mergeCell ref="B6:D6"/>
    <mergeCell ref="B7:D7"/>
    <mergeCell ref="AN7:AN8"/>
    <mergeCell ref="B8:D8"/>
  </mergeCells>
  <phoneticPr fontId="2"/>
  <conditionalFormatting sqref="E5:AI28">
    <cfRule type="expression" dxfId="1" priority="1">
      <formula>WEEKDAY(日付, 2)&gt;5</formula>
    </cfRule>
  </conditionalFormatting>
  <pageMargins left="0.78740157480314965" right="0.59055118110236227" top="0.51181102362204722" bottom="0.35433070866141736" header="0.51181102362204722" footer="0.35433070866141736"/>
  <pageSetup paperSize="9" scale="80" fitToHeight="2" orientation="landscape" r:id="rId1"/>
  <headerFooter alignWithMargins="0"/>
  <rowBreaks count="1" manualBreakCount="1">
    <brk id="30" max="39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496B3-96FE-4D6C-A710-4F12786FC4D2}">
  <dimension ref="A1:AV80"/>
  <sheetViews>
    <sheetView view="pageBreakPreview" zoomScaleNormal="100" zoomScaleSheetLayoutView="100" workbookViewId="0"/>
  </sheetViews>
  <sheetFormatPr defaultColWidth="9" defaultRowHeight="13.5"/>
  <cols>
    <col min="1" max="1" width="3.875" style="91" customWidth="1"/>
    <col min="2" max="2" width="5.375" style="91" customWidth="1"/>
    <col min="3" max="3" width="3.5" style="91" customWidth="1"/>
    <col min="4" max="4" width="4.125" style="91" customWidth="1"/>
    <col min="5" max="35" width="3.875" style="92" customWidth="1"/>
    <col min="36" max="36" width="9.875" style="91" customWidth="1"/>
    <col min="37" max="37" width="5.875" style="94" customWidth="1"/>
    <col min="38" max="38" width="3.375" style="94" customWidth="1"/>
    <col min="39" max="39" width="5.875" style="94" customWidth="1"/>
    <col min="40" max="40" width="4.875" style="94" customWidth="1"/>
    <col min="41" max="16384" width="9" style="91"/>
  </cols>
  <sheetData>
    <row r="1" spans="1:43">
      <c r="A1" s="130" t="s">
        <v>194</v>
      </c>
      <c r="D1" s="130" t="s">
        <v>263</v>
      </c>
      <c r="AK1" s="93"/>
      <c r="AL1" s="93"/>
      <c r="AM1" s="93"/>
      <c r="AN1" s="93"/>
    </row>
    <row r="2" spans="1:43" ht="14.25">
      <c r="A2" s="274" t="s">
        <v>237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</row>
    <row r="3" spans="1:43"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</row>
    <row r="4" spans="1:43">
      <c r="A4" s="95" t="s">
        <v>154</v>
      </c>
      <c r="B4" s="96" t="s">
        <v>155</v>
      </c>
      <c r="C4" s="97"/>
      <c r="D4" s="98" t="s">
        <v>156</v>
      </c>
      <c r="E4" s="154">
        <v>1</v>
      </c>
      <c r="F4" s="154">
        <v>2</v>
      </c>
      <c r="G4" s="154">
        <v>3</v>
      </c>
      <c r="H4" s="154">
        <v>4</v>
      </c>
      <c r="I4" s="154">
        <v>5</v>
      </c>
      <c r="J4" s="154">
        <v>6</v>
      </c>
      <c r="K4" s="154">
        <v>7</v>
      </c>
      <c r="L4" s="154">
        <v>8</v>
      </c>
      <c r="M4" s="154">
        <v>9</v>
      </c>
      <c r="N4" s="154">
        <v>10</v>
      </c>
      <c r="O4" s="154">
        <v>11</v>
      </c>
      <c r="P4" s="154">
        <v>12</v>
      </c>
      <c r="Q4" s="154">
        <v>13</v>
      </c>
      <c r="R4" s="154">
        <v>14</v>
      </c>
      <c r="S4" s="154">
        <v>15</v>
      </c>
      <c r="T4" s="154">
        <v>16</v>
      </c>
      <c r="U4" s="154">
        <v>17</v>
      </c>
      <c r="V4" s="154">
        <v>18</v>
      </c>
      <c r="W4" s="154">
        <v>19</v>
      </c>
      <c r="X4" s="154">
        <v>20</v>
      </c>
      <c r="Y4" s="154">
        <v>21</v>
      </c>
      <c r="Z4" s="154">
        <v>22</v>
      </c>
      <c r="AA4" s="154">
        <v>23</v>
      </c>
      <c r="AB4" s="154">
        <v>24</v>
      </c>
      <c r="AC4" s="154">
        <v>25</v>
      </c>
      <c r="AD4" s="154">
        <v>26</v>
      </c>
      <c r="AE4" s="154">
        <v>27</v>
      </c>
      <c r="AF4" s="154">
        <v>28</v>
      </c>
      <c r="AG4" s="182">
        <v>29</v>
      </c>
      <c r="AH4" s="154">
        <v>30</v>
      </c>
      <c r="AI4" s="95">
        <v>31</v>
      </c>
      <c r="AJ4" s="96" t="s">
        <v>157</v>
      </c>
      <c r="AK4" s="277" t="s">
        <v>158</v>
      </c>
      <c r="AL4" s="277"/>
      <c r="AM4" s="277"/>
      <c r="AN4" s="277"/>
    </row>
    <row r="5" spans="1:43">
      <c r="A5" s="278">
        <v>4</v>
      </c>
      <c r="B5" s="279" t="s">
        <v>159</v>
      </c>
      <c r="C5" s="280"/>
      <c r="D5" s="281"/>
      <c r="E5" s="144" t="s">
        <v>229</v>
      </c>
      <c r="F5" s="144" t="s">
        <v>164</v>
      </c>
      <c r="G5" s="145" t="s">
        <v>165</v>
      </c>
      <c r="H5" s="145" t="s">
        <v>166</v>
      </c>
      <c r="I5" s="144" t="s">
        <v>160</v>
      </c>
      <c r="J5" s="144" t="s">
        <v>161</v>
      </c>
      <c r="K5" s="144" t="s">
        <v>162</v>
      </c>
      <c r="L5" s="144" t="s">
        <v>163</v>
      </c>
      <c r="M5" s="144" t="s">
        <v>164</v>
      </c>
      <c r="N5" s="145" t="s">
        <v>165</v>
      </c>
      <c r="O5" s="145" t="s">
        <v>166</v>
      </c>
      <c r="P5" s="144" t="s">
        <v>160</v>
      </c>
      <c r="Q5" s="144" t="s">
        <v>161</v>
      </c>
      <c r="R5" s="144" t="s">
        <v>162</v>
      </c>
      <c r="S5" s="144" t="s">
        <v>163</v>
      </c>
      <c r="T5" s="144" t="s">
        <v>164</v>
      </c>
      <c r="U5" s="145" t="s">
        <v>165</v>
      </c>
      <c r="V5" s="145" t="s">
        <v>166</v>
      </c>
      <c r="W5" s="144" t="s">
        <v>160</v>
      </c>
      <c r="X5" s="144" t="s">
        <v>161</v>
      </c>
      <c r="Y5" s="144" t="s">
        <v>162</v>
      </c>
      <c r="Z5" s="144" t="s">
        <v>163</v>
      </c>
      <c r="AA5" s="144" t="s">
        <v>164</v>
      </c>
      <c r="AB5" s="145" t="s">
        <v>165</v>
      </c>
      <c r="AC5" s="145" t="s">
        <v>166</v>
      </c>
      <c r="AD5" s="144" t="s">
        <v>160</v>
      </c>
      <c r="AE5" s="144" t="s">
        <v>161</v>
      </c>
      <c r="AF5" s="144" t="s">
        <v>162</v>
      </c>
      <c r="AG5" s="145" t="s">
        <v>163</v>
      </c>
      <c r="AH5" s="144" t="s">
        <v>164</v>
      </c>
      <c r="AI5" s="101"/>
      <c r="AJ5" s="102"/>
      <c r="AK5" s="169">
        <v>46113</v>
      </c>
      <c r="AL5" s="167" t="s">
        <v>262</v>
      </c>
      <c r="AM5" s="170">
        <v>46142</v>
      </c>
      <c r="AN5" s="168"/>
    </row>
    <row r="6" spans="1:43" ht="63" customHeight="1">
      <c r="A6" s="278"/>
      <c r="B6" s="282" t="s">
        <v>167</v>
      </c>
      <c r="C6" s="283"/>
      <c r="D6" s="284"/>
      <c r="E6" s="99"/>
      <c r="F6" s="99"/>
      <c r="G6" s="114"/>
      <c r="H6" s="114"/>
      <c r="I6" s="99"/>
      <c r="J6" s="99"/>
      <c r="K6" s="95"/>
      <c r="L6" s="99"/>
      <c r="M6" s="99"/>
      <c r="N6" s="114"/>
      <c r="O6" s="114"/>
      <c r="P6" s="99"/>
      <c r="Q6" s="99"/>
      <c r="R6" s="95"/>
      <c r="S6" s="99"/>
      <c r="T6" s="99"/>
      <c r="U6" s="114"/>
      <c r="V6" s="114"/>
      <c r="W6" s="99"/>
      <c r="X6" s="99"/>
      <c r="Y6" s="95"/>
      <c r="Z6" s="99"/>
      <c r="AA6" s="122"/>
      <c r="AB6" s="104"/>
      <c r="AC6" s="104"/>
      <c r="AD6" s="122"/>
      <c r="AE6" s="99"/>
      <c r="AF6" s="122"/>
      <c r="AG6" s="104" t="s">
        <v>168</v>
      </c>
      <c r="AH6" s="95"/>
      <c r="AI6" s="95"/>
      <c r="AJ6" s="105"/>
      <c r="AK6" s="106" t="s">
        <v>169</v>
      </c>
      <c r="AL6" s="157"/>
      <c r="AM6" s="107" t="s">
        <v>170</v>
      </c>
      <c r="AN6" s="108" t="s">
        <v>171</v>
      </c>
    </row>
    <row r="7" spans="1:43">
      <c r="A7" s="278"/>
      <c r="B7" s="282" t="s">
        <v>172</v>
      </c>
      <c r="C7" s="283"/>
      <c r="D7" s="284"/>
      <c r="E7" s="99"/>
      <c r="F7" s="99"/>
      <c r="G7" s="114"/>
      <c r="H7" s="114"/>
      <c r="I7" s="180"/>
      <c r="J7" s="99"/>
      <c r="K7" s="95"/>
      <c r="L7" s="99"/>
      <c r="M7" s="99"/>
      <c r="N7" s="114"/>
      <c r="O7" s="114"/>
      <c r="P7" s="99"/>
      <c r="Q7" s="99"/>
      <c r="R7" s="95"/>
      <c r="S7" s="99"/>
      <c r="T7" s="99"/>
      <c r="U7" s="114"/>
      <c r="V7" s="114"/>
      <c r="W7" s="99"/>
      <c r="X7" s="99"/>
      <c r="Y7" s="95"/>
      <c r="Z7" s="95"/>
      <c r="AA7" s="99"/>
      <c r="AB7" s="104"/>
      <c r="AC7" s="100"/>
      <c r="AD7" s="99"/>
      <c r="AE7" s="99"/>
      <c r="AF7" s="99"/>
      <c r="AG7" s="114"/>
      <c r="AH7" s="95"/>
      <c r="AI7" s="95"/>
      <c r="AJ7" s="175">
        <f>SUM(E7:AI7)</f>
        <v>0</v>
      </c>
      <c r="AK7" s="176">
        <f>SUM(E7:AI7)</f>
        <v>0</v>
      </c>
      <c r="AL7" s="178"/>
      <c r="AM7" s="177">
        <f>SUM(AK7:AL7)</f>
        <v>0</v>
      </c>
      <c r="AN7" s="285">
        <f>COUNTA(E8:AI8)</f>
        <v>0</v>
      </c>
      <c r="AP7" s="91">
        <f>AM7</f>
        <v>0</v>
      </c>
    </row>
    <row r="8" spans="1:43">
      <c r="A8" s="278"/>
      <c r="B8" s="286" t="s">
        <v>173</v>
      </c>
      <c r="C8" s="286"/>
      <c r="D8" s="286"/>
      <c r="E8" s="99"/>
      <c r="F8" s="99"/>
      <c r="G8" s="114"/>
      <c r="H8" s="114"/>
      <c r="I8" s="99"/>
      <c r="J8" s="99"/>
      <c r="K8" s="95"/>
      <c r="L8" s="99"/>
      <c r="M8" s="99"/>
      <c r="N8" s="114"/>
      <c r="O8" s="114"/>
      <c r="P8" s="99"/>
      <c r="Q8" s="99"/>
      <c r="R8" s="95"/>
      <c r="S8" s="99"/>
      <c r="T8" s="99"/>
      <c r="U8" s="114"/>
      <c r="V8" s="114"/>
      <c r="W8" s="99"/>
      <c r="X8" s="99"/>
      <c r="Y8" s="95"/>
      <c r="Z8" s="95"/>
      <c r="AA8" s="99"/>
      <c r="AB8" s="104"/>
      <c r="AC8" s="100"/>
      <c r="AD8" s="99"/>
      <c r="AE8" s="99"/>
      <c r="AF8" s="99"/>
      <c r="AG8" s="114"/>
      <c r="AH8" s="95"/>
      <c r="AI8" s="95"/>
      <c r="AJ8" s="175">
        <f>SUM(E8:AI8)</f>
        <v>0</v>
      </c>
      <c r="AK8" s="176">
        <f>SUM(E8:AI8)</f>
        <v>0</v>
      </c>
      <c r="AL8" s="178"/>
      <c r="AM8" s="177">
        <f>SUM(AK8:AL8)</f>
        <v>0</v>
      </c>
      <c r="AN8" s="285"/>
      <c r="AQ8" s="91">
        <f>AM8</f>
        <v>0</v>
      </c>
    </row>
    <row r="9" spans="1:43">
      <c r="A9" s="278">
        <v>5</v>
      </c>
      <c r="B9" s="286" t="s">
        <v>159</v>
      </c>
      <c r="C9" s="286"/>
      <c r="D9" s="286"/>
      <c r="E9" s="145" t="s">
        <v>241</v>
      </c>
      <c r="F9" s="145" t="s">
        <v>166</v>
      </c>
      <c r="G9" s="145" t="s">
        <v>160</v>
      </c>
      <c r="H9" s="145" t="s">
        <v>161</v>
      </c>
      <c r="I9" s="145" t="s">
        <v>162</v>
      </c>
      <c r="J9" s="144" t="s">
        <v>163</v>
      </c>
      <c r="K9" s="144" t="s">
        <v>164</v>
      </c>
      <c r="L9" s="145" t="s">
        <v>165</v>
      </c>
      <c r="M9" s="145" t="s">
        <v>166</v>
      </c>
      <c r="N9" s="144" t="s">
        <v>160</v>
      </c>
      <c r="O9" s="144" t="s">
        <v>161</v>
      </c>
      <c r="P9" s="144" t="s">
        <v>162</v>
      </c>
      <c r="Q9" s="144" t="s">
        <v>163</v>
      </c>
      <c r="R9" s="144" t="s">
        <v>164</v>
      </c>
      <c r="S9" s="145" t="s">
        <v>165</v>
      </c>
      <c r="T9" s="145" t="s">
        <v>166</v>
      </c>
      <c r="U9" s="144" t="s">
        <v>160</v>
      </c>
      <c r="V9" s="144" t="s">
        <v>161</v>
      </c>
      <c r="W9" s="144" t="s">
        <v>162</v>
      </c>
      <c r="X9" s="144" t="s">
        <v>163</v>
      </c>
      <c r="Y9" s="144" t="s">
        <v>164</v>
      </c>
      <c r="Z9" s="145" t="s">
        <v>165</v>
      </c>
      <c r="AA9" s="145" t="s">
        <v>166</v>
      </c>
      <c r="AB9" s="144" t="s">
        <v>160</v>
      </c>
      <c r="AC9" s="144" t="s">
        <v>161</v>
      </c>
      <c r="AD9" s="144" t="s">
        <v>162</v>
      </c>
      <c r="AE9" s="144" t="s">
        <v>163</v>
      </c>
      <c r="AF9" s="144" t="s">
        <v>164</v>
      </c>
      <c r="AG9" s="145" t="s">
        <v>165</v>
      </c>
      <c r="AH9" s="145" t="s">
        <v>166</v>
      </c>
      <c r="AI9" s="144" t="s">
        <v>160</v>
      </c>
      <c r="AJ9" s="109"/>
      <c r="AK9" s="169">
        <v>46143</v>
      </c>
      <c r="AL9" s="167" t="s">
        <v>262</v>
      </c>
      <c r="AM9" s="170">
        <v>46173</v>
      </c>
      <c r="AN9" s="168"/>
    </row>
    <row r="10" spans="1:43" ht="63" customHeight="1">
      <c r="A10" s="278"/>
      <c r="B10" s="282" t="s">
        <v>167</v>
      </c>
      <c r="C10" s="283"/>
      <c r="D10" s="284"/>
      <c r="E10" s="110"/>
      <c r="F10" s="110"/>
      <c r="G10" s="110" t="s">
        <v>174</v>
      </c>
      <c r="H10" s="110" t="s">
        <v>175</v>
      </c>
      <c r="I10" s="110" t="s">
        <v>176</v>
      </c>
      <c r="J10" s="149"/>
      <c r="K10" s="99"/>
      <c r="L10" s="100"/>
      <c r="M10" s="114"/>
      <c r="N10" s="99"/>
      <c r="O10" s="99"/>
      <c r="P10" s="95"/>
      <c r="Q10" s="99"/>
      <c r="R10" s="99"/>
      <c r="S10" s="114"/>
      <c r="T10" s="114"/>
      <c r="U10" s="99"/>
      <c r="V10" s="99"/>
      <c r="W10" s="95"/>
      <c r="X10" s="99"/>
      <c r="Y10" s="99"/>
      <c r="Z10" s="114"/>
      <c r="AA10" s="114"/>
      <c r="AB10" s="99"/>
      <c r="AC10" s="99"/>
      <c r="AD10" s="95"/>
      <c r="AE10" s="99"/>
      <c r="AF10" s="99"/>
      <c r="AG10" s="100"/>
      <c r="AH10" s="100"/>
      <c r="AI10" s="99"/>
      <c r="AJ10" s="105"/>
      <c r="AK10" s="106" t="s">
        <v>169</v>
      </c>
      <c r="AL10" s="157"/>
      <c r="AM10" s="107" t="s">
        <v>170</v>
      </c>
      <c r="AN10" s="108" t="s">
        <v>171</v>
      </c>
    </row>
    <row r="11" spans="1:43">
      <c r="A11" s="278"/>
      <c r="B11" s="282" t="s">
        <v>172</v>
      </c>
      <c r="C11" s="283"/>
      <c r="D11" s="284"/>
      <c r="E11" s="100"/>
      <c r="F11" s="100"/>
      <c r="G11" s="100"/>
      <c r="H11" s="100"/>
      <c r="I11" s="114"/>
      <c r="J11" s="95"/>
      <c r="K11" s="99"/>
      <c r="L11" s="100"/>
      <c r="M11" s="114"/>
      <c r="N11" s="99"/>
      <c r="O11" s="99"/>
      <c r="P11" s="95"/>
      <c r="Q11" s="99"/>
      <c r="R11" s="99"/>
      <c r="S11" s="114"/>
      <c r="T11" s="114"/>
      <c r="U11" s="99"/>
      <c r="V11" s="99"/>
      <c r="W11" s="95"/>
      <c r="X11" s="99"/>
      <c r="Y11" s="99"/>
      <c r="Z11" s="114"/>
      <c r="AA11" s="114"/>
      <c r="AB11" s="99"/>
      <c r="AC11" s="99"/>
      <c r="AD11" s="95"/>
      <c r="AE11" s="99"/>
      <c r="AF11" s="99"/>
      <c r="AG11" s="100"/>
      <c r="AH11" s="100"/>
      <c r="AI11" s="99"/>
      <c r="AJ11" s="175">
        <f>SUM(E11:AI11)</f>
        <v>0</v>
      </c>
      <c r="AK11" s="176">
        <f>SUM(E11:AI11)</f>
        <v>0</v>
      </c>
      <c r="AL11" s="178"/>
      <c r="AM11" s="177">
        <f>SUM(AK11:AL11)</f>
        <v>0</v>
      </c>
      <c r="AN11" s="285">
        <f>COUNTA(E12:AI12)</f>
        <v>0</v>
      </c>
      <c r="AP11" s="91">
        <f>AM11</f>
        <v>0</v>
      </c>
    </row>
    <row r="12" spans="1:43">
      <c r="A12" s="278"/>
      <c r="B12" s="286" t="s">
        <v>173</v>
      </c>
      <c r="C12" s="286"/>
      <c r="D12" s="286"/>
      <c r="E12" s="100"/>
      <c r="F12" s="100"/>
      <c r="G12" s="100"/>
      <c r="H12" s="100"/>
      <c r="I12" s="114"/>
      <c r="J12" s="95"/>
      <c r="K12" s="99"/>
      <c r="L12" s="100"/>
      <c r="M12" s="114"/>
      <c r="N12" s="99"/>
      <c r="O12" s="99"/>
      <c r="P12" s="95"/>
      <c r="Q12" s="99"/>
      <c r="R12" s="99"/>
      <c r="S12" s="114"/>
      <c r="T12" s="114"/>
      <c r="U12" s="99"/>
      <c r="V12" s="99"/>
      <c r="W12" s="95"/>
      <c r="X12" s="99"/>
      <c r="Y12" s="99"/>
      <c r="Z12" s="114"/>
      <c r="AA12" s="114"/>
      <c r="AB12" s="99"/>
      <c r="AC12" s="99"/>
      <c r="AD12" s="95"/>
      <c r="AE12" s="99"/>
      <c r="AF12" s="99"/>
      <c r="AG12" s="100"/>
      <c r="AH12" s="100"/>
      <c r="AI12" s="99"/>
      <c r="AJ12" s="175">
        <f>SUM(E12:AI12)</f>
        <v>0</v>
      </c>
      <c r="AK12" s="176">
        <f>SUM(E12:AI12)</f>
        <v>0</v>
      </c>
      <c r="AL12" s="178"/>
      <c r="AM12" s="177">
        <f>SUM(AK12:AL12)</f>
        <v>0</v>
      </c>
      <c r="AN12" s="285"/>
      <c r="AQ12" s="91">
        <f>AM12</f>
        <v>0</v>
      </c>
    </row>
    <row r="13" spans="1:43">
      <c r="A13" s="278">
        <v>6</v>
      </c>
      <c r="B13" s="286" t="s">
        <v>159</v>
      </c>
      <c r="C13" s="286"/>
      <c r="D13" s="286"/>
      <c r="E13" s="144" t="s">
        <v>232</v>
      </c>
      <c r="F13" s="144" t="s">
        <v>162</v>
      </c>
      <c r="G13" s="144" t="s">
        <v>163</v>
      </c>
      <c r="H13" s="144" t="s">
        <v>164</v>
      </c>
      <c r="I13" s="145" t="s">
        <v>165</v>
      </c>
      <c r="J13" s="145" t="s">
        <v>166</v>
      </c>
      <c r="K13" s="144" t="s">
        <v>160</v>
      </c>
      <c r="L13" s="144" t="s">
        <v>161</v>
      </c>
      <c r="M13" s="144" t="s">
        <v>162</v>
      </c>
      <c r="N13" s="144" t="s">
        <v>163</v>
      </c>
      <c r="O13" s="144" t="s">
        <v>164</v>
      </c>
      <c r="P13" s="145" t="s">
        <v>165</v>
      </c>
      <c r="Q13" s="145" t="s">
        <v>166</v>
      </c>
      <c r="R13" s="144" t="s">
        <v>160</v>
      </c>
      <c r="S13" s="144" t="s">
        <v>161</v>
      </c>
      <c r="T13" s="144" t="s">
        <v>162</v>
      </c>
      <c r="U13" s="144" t="s">
        <v>163</v>
      </c>
      <c r="V13" s="144" t="s">
        <v>164</v>
      </c>
      <c r="W13" s="145" t="s">
        <v>165</v>
      </c>
      <c r="X13" s="145" t="s">
        <v>166</v>
      </c>
      <c r="Y13" s="144" t="s">
        <v>160</v>
      </c>
      <c r="Z13" s="144" t="s">
        <v>161</v>
      </c>
      <c r="AA13" s="144" t="s">
        <v>162</v>
      </c>
      <c r="AB13" s="144" t="s">
        <v>163</v>
      </c>
      <c r="AC13" s="144" t="s">
        <v>164</v>
      </c>
      <c r="AD13" s="145" t="s">
        <v>165</v>
      </c>
      <c r="AE13" s="145" t="s">
        <v>166</v>
      </c>
      <c r="AF13" s="144" t="s">
        <v>160</v>
      </c>
      <c r="AG13" s="144" t="s">
        <v>161</v>
      </c>
      <c r="AH13" s="144" t="s">
        <v>162</v>
      </c>
      <c r="AI13" s="101"/>
      <c r="AJ13" s="111"/>
      <c r="AK13" s="169">
        <v>46174</v>
      </c>
      <c r="AL13" s="167" t="s">
        <v>262</v>
      </c>
      <c r="AM13" s="170">
        <v>46203</v>
      </c>
      <c r="AN13" s="168"/>
    </row>
    <row r="14" spans="1:43" ht="63" customHeight="1">
      <c r="A14" s="278"/>
      <c r="B14" s="282" t="s">
        <v>167</v>
      </c>
      <c r="C14" s="283"/>
      <c r="D14" s="284"/>
      <c r="E14" s="99"/>
      <c r="F14" s="95"/>
      <c r="G14" s="99"/>
      <c r="H14" s="99"/>
      <c r="I14" s="114"/>
      <c r="J14" s="114"/>
      <c r="K14" s="99"/>
      <c r="L14" s="99"/>
      <c r="M14" s="95"/>
      <c r="N14" s="99"/>
      <c r="O14" s="99"/>
      <c r="P14" s="100"/>
      <c r="Q14" s="114"/>
      <c r="R14" s="99"/>
      <c r="S14" s="99"/>
      <c r="T14" s="103"/>
      <c r="U14" s="99"/>
      <c r="V14" s="99"/>
      <c r="W14" s="114"/>
      <c r="X14" s="114"/>
      <c r="Y14" s="99"/>
      <c r="Z14" s="99"/>
      <c r="AA14" s="95"/>
      <c r="AB14" s="99"/>
      <c r="AC14" s="99"/>
      <c r="AD14" s="100"/>
      <c r="AE14" s="100"/>
      <c r="AF14" s="99"/>
      <c r="AG14" s="99"/>
      <c r="AH14" s="95"/>
      <c r="AI14" s="95"/>
      <c r="AJ14" s="112"/>
      <c r="AK14" s="106" t="s">
        <v>169</v>
      </c>
      <c r="AL14" s="157"/>
      <c r="AM14" s="107" t="s">
        <v>170</v>
      </c>
      <c r="AN14" s="108" t="s">
        <v>171</v>
      </c>
    </row>
    <row r="15" spans="1:43">
      <c r="A15" s="278"/>
      <c r="B15" s="282" t="s">
        <v>172</v>
      </c>
      <c r="C15" s="283"/>
      <c r="D15" s="284"/>
      <c r="E15" s="99"/>
      <c r="F15" s="95"/>
      <c r="G15" s="99"/>
      <c r="H15" s="99"/>
      <c r="I15" s="114"/>
      <c r="J15" s="114"/>
      <c r="K15" s="99"/>
      <c r="L15" s="99"/>
      <c r="M15" s="95"/>
      <c r="N15" s="99"/>
      <c r="O15" s="99"/>
      <c r="P15" s="100"/>
      <c r="Q15" s="114"/>
      <c r="R15" s="99"/>
      <c r="S15" s="99"/>
      <c r="T15" s="95"/>
      <c r="U15" s="99"/>
      <c r="V15" s="99"/>
      <c r="W15" s="114"/>
      <c r="X15" s="114"/>
      <c r="Y15" s="99"/>
      <c r="Z15" s="99"/>
      <c r="AA15" s="95"/>
      <c r="AB15" s="99"/>
      <c r="AC15" s="99"/>
      <c r="AD15" s="100"/>
      <c r="AE15" s="100"/>
      <c r="AF15" s="99"/>
      <c r="AG15" s="99"/>
      <c r="AH15" s="95"/>
      <c r="AI15" s="95"/>
      <c r="AJ15" s="175">
        <f>SUM(E15:AI15)</f>
        <v>0</v>
      </c>
      <c r="AK15" s="176">
        <f>SUM(E15:AI15)</f>
        <v>0</v>
      </c>
      <c r="AL15" s="178"/>
      <c r="AM15" s="177">
        <f>SUM(AK15:AL15)</f>
        <v>0</v>
      </c>
      <c r="AN15" s="285">
        <f>COUNTA(E16:AI16)</f>
        <v>0</v>
      </c>
      <c r="AP15" s="91">
        <f>AM15</f>
        <v>0</v>
      </c>
    </row>
    <row r="16" spans="1:43">
      <c r="A16" s="278"/>
      <c r="B16" s="286" t="s">
        <v>173</v>
      </c>
      <c r="C16" s="286"/>
      <c r="D16" s="286"/>
      <c r="E16" s="99"/>
      <c r="F16" s="95"/>
      <c r="G16" s="99"/>
      <c r="H16" s="99"/>
      <c r="I16" s="114"/>
      <c r="J16" s="114"/>
      <c r="K16" s="99"/>
      <c r="L16" s="99"/>
      <c r="M16" s="95"/>
      <c r="N16" s="99"/>
      <c r="O16" s="99"/>
      <c r="P16" s="100"/>
      <c r="Q16" s="114"/>
      <c r="R16" s="99"/>
      <c r="S16" s="99"/>
      <c r="T16" s="95"/>
      <c r="U16" s="99"/>
      <c r="V16" s="99"/>
      <c r="W16" s="114"/>
      <c r="X16" s="114"/>
      <c r="Y16" s="99"/>
      <c r="Z16" s="99"/>
      <c r="AA16" s="95"/>
      <c r="AB16" s="99"/>
      <c r="AC16" s="99"/>
      <c r="AD16" s="100"/>
      <c r="AE16" s="100"/>
      <c r="AF16" s="99"/>
      <c r="AG16" s="99"/>
      <c r="AH16" s="95"/>
      <c r="AI16" s="95"/>
      <c r="AJ16" s="175">
        <f>SUM(E16:AI16)</f>
        <v>0</v>
      </c>
      <c r="AK16" s="176">
        <f>SUM(E16:AI16)</f>
        <v>0</v>
      </c>
      <c r="AL16" s="178"/>
      <c r="AM16" s="177">
        <f>SUM(AK16:AL16)</f>
        <v>0</v>
      </c>
      <c r="AN16" s="285"/>
      <c r="AQ16" s="91">
        <f>AM16</f>
        <v>0</v>
      </c>
    </row>
    <row r="17" spans="1:48">
      <c r="A17" s="278">
        <v>7</v>
      </c>
      <c r="B17" s="286" t="s">
        <v>159</v>
      </c>
      <c r="C17" s="286"/>
      <c r="D17" s="286"/>
      <c r="E17" s="153" t="s">
        <v>229</v>
      </c>
      <c r="F17" s="153" t="s">
        <v>164</v>
      </c>
      <c r="G17" s="155" t="s">
        <v>165</v>
      </c>
      <c r="H17" s="155" t="s">
        <v>166</v>
      </c>
      <c r="I17" s="153" t="s">
        <v>160</v>
      </c>
      <c r="J17" s="153" t="s">
        <v>161</v>
      </c>
      <c r="K17" s="153" t="s">
        <v>162</v>
      </c>
      <c r="L17" s="153" t="s">
        <v>163</v>
      </c>
      <c r="M17" s="153" t="s">
        <v>164</v>
      </c>
      <c r="N17" s="155" t="s">
        <v>165</v>
      </c>
      <c r="O17" s="155" t="s">
        <v>166</v>
      </c>
      <c r="P17" s="153" t="s">
        <v>160</v>
      </c>
      <c r="Q17" s="153" t="s">
        <v>161</v>
      </c>
      <c r="R17" s="153" t="s">
        <v>162</v>
      </c>
      <c r="S17" s="153" t="s">
        <v>163</v>
      </c>
      <c r="T17" s="153" t="s">
        <v>164</v>
      </c>
      <c r="U17" s="155" t="s">
        <v>165</v>
      </c>
      <c r="V17" s="155" t="s">
        <v>166</v>
      </c>
      <c r="W17" s="155" t="s">
        <v>160</v>
      </c>
      <c r="X17" s="153" t="s">
        <v>161</v>
      </c>
      <c r="Y17" s="153" t="s">
        <v>162</v>
      </c>
      <c r="Z17" s="153" t="s">
        <v>163</v>
      </c>
      <c r="AA17" s="153" t="s">
        <v>164</v>
      </c>
      <c r="AB17" s="155" t="s">
        <v>165</v>
      </c>
      <c r="AC17" s="155" t="s">
        <v>166</v>
      </c>
      <c r="AD17" s="153" t="s">
        <v>160</v>
      </c>
      <c r="AE17" s="153" t="s">
        <v>161</v>
      </c>
      <c r="AF17" s="153" t="s">
        <v>162</v>
      </c>
      <c r="AG17" s="153" t="s">
        <v>163</v>
      </c>
      <c r="AH17" s="153" t="s">
        <v>164</v>
      </c>
      <c r="AI17" s="155" t="s">
        <v>165</v>
      </c>
      <c r="AJ17" s="111"/>
      <c r="AK17" s="169">
        <v>46204</v>
      </c>
      <c r="AL17" s="167" t="s">
        <v>262</v>
      </c>
      <c r="AM17" s="170">
        <v>46234</v>
      </c>
      <c r="AN17" s="168"/>
    </row>
    <row r="18" spans="1:48" ht="63" customHeight="1">
      <c r="A18" s="278"/>
      <c r="B18" s="282" t="s">
        <v>167</v>
      </c>
      <c r="C18" s="283"/>
      <c r="D18" s="284"/>
      <c r="E18" s="99"/>
      <c r="F18" s="99"/>
      <c r="G18" s="114"/>
      <c r="H18" s="114"/>
      <c r="I18" s="99"/>
      <c r="J18" s="99"/>
      <c r="K18" s="103"/>
      <c r="L18" s="99"/>
      <c r="M18" s="99"/>
      <c r="N18" s="100"/>
      <c r="O18" s="114"/>
      <c r="P18" s="95"/>
      <c r="Q18" s="95"/>
      <c r="R18" s="115"/>
      <c r="S18" s="99"/>
      <c r="T18" s="99"/>
      <c r="U18" s="100"/>
      <c r="V18" s="114"/>
      <c r="W18" s="142" t="s">
        <v>193</v>
      </c>
      <c r="X18" s="149"/>
      <c r="Y18" s="115"/>
      <c r="Z18" s="99"/>
      <c r="AA18" s="99"/>
      <c r="AB18" s="131"/>
      <c r="AC18" s="131"/>
      <c r="AD18" s="103"/>
      <c r="AE18" s="99"/>
      <c r="AF18" s="95"/>
      <c r="AG18" s="99"/>
      <c r="AH18" s="99"/>
      <c r="AI18" s="100"/>
      <c r="AJ18" s="112"/>
      <c r="AK18" s="106" t="s">
        <v>169</v>
      </c>
      <c r="AL18" s="157"/>
      <c r="AM18" s="107" t="s">
        <v>170</v>
      </c>
      <c r="AN18" s="108" t="s">
        <v>171</v>
      </c>
    </row>
    <row r="19" spans="1:48">
      <c r="A19" s="278"/>
      <c r="B19" s="282" t="s">
        <v>172</v>
      </c>
      <c r="C19" s="283"/>
      <c r="D19" s="284"/>
      <c r="E19" s="99"/>
      <c r="F19" s="99"/>
      <c r="G19" s="114"/>
      <c r="H19" s="114"/>
      <c r="I19" s="99"/>
      <c r="J19" s="99"/>
      <c r="K19" s="95"/>
      <c r="L19" s="99"/>
      <c r="M19" s="99"/>
      <c r="N19" s="100"/>
      <c r="O19" s="114"/>
      <c r="P19" s="95"/>
      <c r="Q19" s="95"/>
      <c r="R19" s="95"/>
      <c r="S19" s="99"/>
      <c r="T19" s="99"/>
      <c r="U19" s="114"/>
      <c r="V19" s="114"/>
      <c r="W19" s="100"/>
      <c r="X19" s="99"/>
      <c r="Y19" s="95"/>
      <c r="Z19" s="99"/>
      <c r="AA19" s="99"/>
      <c r="AB19" s="114"/>
      <c r="AC19" s="114"/>
      <c r="AD19" s="95"/>
      <c r="AE19" s="99"/>
      <c r="AF19" s="95"/>
      <c r="AG19" s="99"/>
      <c r="AH19" s="99"/>
      <c r="AI19" s="100"/>
      <c r="AJ19" s="175">
        <f>SUM(E19:AI19)</f>
        <v>0</v>
      </c>
      <c r="AK19" s="176">
        <f>SUM(E19:AI19)</f>
        <v>0</v>
      </c>
      <c r="AL19" s="178"/>
      <c r="AM19" s="177">
        <f>SUM(AK19:AL19)</f>
        <v>0</v>
      </c>
      <c r="AN19" s="285">
        <f>COUNTA(E20:AI20)</f>
        <v>0</v>
      </c>
      <c r="AP19" s="91">
        <f>AM19</f>
        <v>0</v>
      </c>
    </row>
    <row r="20" spans="1:48">
      <c r="A20" s="278"/>
      <c r="B20" s="286" t="s">
        <v>173</v>
      </c>
      <c r="C20" s="286"/>
      <c r="D20" s="286"/>
      <c r="E20" s="99"/>
      <c r="F20" s="99"/>
      <c r="G20" s="114"/>
      <c r="H20" s="114"/>
      <c r="I20" s="99"/>
      <c r="J20" s="99"/>
      <c r="K20" s="95"/>
      <c r="L20" s="99"/>
      <c r="M20" s="99"/>
      <c r="N20" s="100"/>
      <c r="O20" s="114"/>
      <c r="P20" s="95"/>
      <c r="Q20" s="95"/>
      <c r="R20" s="95"/>
      <c r="S20" s="99"/>
      <c r="T20" s="99"/>
      <c r="U20" s="126"/>
      <c r="V20" s="114"/>
      <c r="W20" s="100"/>
      <c r="X20" s="99"/>
      <c r="Y20" s="95"/>
      <c r="Z20" s="99"/>
      <c r="AA20" s="99"/>
      <c r="AB20" s="114"/>
      <c r="AC20" s="114"/>
      <c r="AD20" s="95"/>
      <c r="AE20" s="99"/>
      <c r="AF20" s="95"/>
      <c r="AG20" s="99"/>
      <c r="AH20" s="99"/>
      <c r="AI20" s="100"/>
      <c r="AJ20" s="175">
        <f>SUM(E20:AI20)</f>
        <v>0</v>
      </c>
      <c r="AK20" s="176">
        <f>SUM(E20:AI20)</f>
        <v>0</v>
      </c>
      <c r="AL20" s="178"/>
      <c r="AM20" s="177">
        <f>SUM(AK20:AL20)</f>
        <v>0</v>
      </c>
      <c r="AN20" s="285"/>
      <c r="AQ20" s="91">
        <f>AM20</f>
        <v>0</v>
      </c>
    </row>
    <row r="21" spans="1:48">
      <c r="A21" s="278">
        <v>8</v>
      </c>
      <c r="B21" s="286" t="s">
        <v>159</v>
      </c>
      <c r="C21" s="286"/>
      <c r="D21" s="286"/>
      <c r="E21" s="145" t="s">
        <v>230</v>
      </c>
      <c r="F21" s="144" t="s">
        <v>160</v>
      </c>
      <c r="G21" s="144" t="s">
        <v>161</v>
      </c>
      <c r="H21" s="144" t="s">
        <v>162</v>
      </c>
      <c r="I21" s="144" t="s">
        <v>163</v>
      </c>
      <c r="J21" s="144" t="s">
        <v>164</v>
      </c>
      <c r="K21" s="145" t="s">
        <v>165</v>
      </c>
      <c r="L21" s="145" t="s">
        <v>166</v>
      </c>
      <c r="M21" s="144" t="s">
        <v>160</v>
      </c>
      <c r="N21" s="144" t="s">
        <v>161</v>
      </c>
      <c r="O21" s="145" t="s">
        <v>162</v>
      </c>
      <c r="P21" s="144" t="s">
        <v>163</v>
      </c>
      <c r="Q21" s="144" t="s">
        <v>164</v>
      </c>
      <c r="R21" s="145" t="s">
        <v>165</v>
      </c>
      <c r="S21" s="145" t="s">
        <v>166</v>
      </c>
      <c r="T21" s="144" t="s">
        <v>160</v>
      </c>
      <c r="U21" s="144" t="s">
        <v>161</v>
      </c>
      <c r="V21" s="144" t="s">
        <v>162</v>
      </c>
      <c r="W21" s="144" t="s">
        <v>163</v>
      </c>
      <c r="X21" s="144" t="s">
        <v>164</v>
      </c>
      <c r="Y21" s="145" t="s">
        <v>165</v>
      </c>
      <c r="Z21" s="145" t="s">
        <v>166</v>
      </c>
      <c r="AA21" s="144" t="s">
        <v>160</v>
      </c>
      <c r="AB21" s="144" t="s">
        <v>161</v>
      </c>
      <c r="AC21" s="144" t="s">
        <v>162</v>
      </c>
      <c r="AD21" s="144" t="s">
        <v>163</v>
      </c>
      <c r="AE21" s="144" t="s">
        <v>164</v>
      </c>
      <c r="AF21" s="145" t="s">
        <v>165</v>
      </c>
      <c r="AG21" s="145" t="s">
        <v>166</v>
      </c>
      <c r="AH21" s="144" t="s">
        <v>160</v>
      </c>
      <c r="AI21" s="144" t="s">
        <v>161</v>
      </c>
      <c r="AJ21" s="111"/>
      <c r="AK21" s="169">
        <v>46235</v>
      </c>
      <c r="AL21" s="167" t="s">
        <v>262</v>
      </c>
      <c r="AM21" s="170">
        <v>46265</v>
      </c>
      <c r="AN21" s="168"/>
    </row>
    <row r="22" spans="1:48" ht="63" customHeight="1">
      <c r="A22" s="278"/>
      <c r="B22" s="282" t="s">
        <v>167</v>
      </c>
      <c r="C22" s="283"/>
      <c r="D22" s="284"/>
      <c r="E22" s="131"/>
      <c r="F22" s="115"/>
      <c r="G22" s="115"/>
      <c r="H22" s="122"/>
      <c r="I22" s="95"/>
      <c r="J22" s="95"/>
      <c r="K22" s="114"/>
      <c r="L22" s="142"/>
      <c r="M22" s="99"/>
      <c r="N22" s="149"/>
      <c r="O22" s="142" t="s">
        <v>179</v>
      </c>
      <c r="P22" s="95"/>
      <c r="Q22" s="95"/>
      <c r="R22" s="114"/>
      <c r="S22" s="131"/>
      <c r="T22" s="99"/>
      <c r="U22" s="99"/>
      <c r="V22" s="95"/>
      <c r="W22" s="95"/>
      <c r="X22" s="95"/>
      <c r="Y22" s="114"/>
      <c r="Z22" s="131"/>
      <c r="AA22" s="99"/>
      <c r="AB22" s="99"/>
      <c r="AC22" s="103"/>
      <c r="AD22" s="95"/>
      <c r="AE22" s="95"/>
      <c r="AF22" s="114"/>
      <c r="AG22" s="131"/>
      <c r="AH22" s="99"/>
      <c r="AI22" s="99"/>
      <c r="AJ22" s="112"/>
      <c r="AK22" s="106" t="s">
        <v>169</v>
      </c>
      <c r="AL22" s="157"/>
      <c r="AM22" s="107" t="s">
        <v>170</v>
      </c>
      <c r="AN22" s="108" t="s">
        <v>171</v>
      </c>
    </row>
    <row r="23" spans="1:48">
      <c r="A23" s="278"/>
      <c r="B23" s="282" t="s">
        <v>172</v>
      </c>
      <c r="C23" s="283"/>
      <c r="D23" s="284"/>
      <c r="E23" s="114"/>
      <c r="F23" s="99"/>
      <c r="G23" s="99"/>
      <c r="H23" s="99"/>
      <c r="I23" s="95"/>
      <c r="J23" s="95"/>
      <c r="K23" s="114"/>
      <c r="L23" s="100"/>
      <c r="M23" s="99"/>
      <c r="N23" s="99"/>
      <c r="O23" s="114"/>
      <c r="P23" s="95"/>
      <c r="Q23" s="95"/>
      <c r="R23" s="114"/>
      <c r="S23" s="114"/>
      <c r="T23" s="99"/>
      <c r="U23" s="99"/>
      <c r="V23" s="95"/>
      <c r="W23" s="95"/>
      <c r="X23" s="95"/>
      <c r="Y23" s="114"/>
      <c r="Z23" s="114"/>
      <c r="AA23" s="99"/>
      <c r="AB23" s="99"/>
      <c r="AC23" s="95"/>
      <c r="AD23" s="95"/>
      <c r="AE23" s="95"/>
      <c r="AF23" s="114"/>
      <c r="AG23" s="114"/>
      <c r="AH23" s="99"/>
      <c r="AI23" s="99"/>
      <c r="AJ23" s="175">
        <f>SUM(E23:AI23)</f>
        <v>0</v>
      </c>
      <c r="AK23" s="176">
        <f>SUM(E23:AI23)</f>
        <v>0</v>
      </c>
      <c r="AL23" s="178"/>
      <c r="AM23" s="177">
        <f>SUM(AK23:AL23)</f>
        <v>0</v>
      </c>
      <c r="AN23" s="285">
        <f>COUNTA(E24:AI24)</f>
        <v>0</v>
      </c>
      <c r="AP23" s="91">
        <f>AM23</f>
        <v>0</v>
      </c>
    </row>
    <row r="24" spans="1:48">
      <c r="A24" s="278"/>
      <c r="B24" s="286" t="s">
        <v>173</v>
      </c>
      <c r="C24" s="286"/>
      <c r="D24" s="286"/>
      <c r="E24" s="114"/>
      <c r="F24" s="99"/>
      <c r="G24" s="99"/>
      <c r="H24" s="99"/>
      <c r="I24" s="95"/>
      <c r="J24" s="95"/>
      <c r="K24" s="114"/>
      <c r="L24" s="100"/>
      <c r="M24" s="99"/>
      <c r="N24" s="99"/>
      <c r="O24" s="114"/>
      <c r="P24" s="95"/>
      <c r="Q24" s="95"/>
      <c r="R24" s="114"/>
      <c r="S24" s="114"/>
      <c r="T24" s="99"/>
      <c r="U24" s="99"/>
      <c r="V24" s="95"/>
      <c r="W24" s="95"/>
      <c r="X24" s="95"/>
      <c r="Y24" s="114"/>
      <c r="Z24" s="114"/>
      <c r="AA24" s="99"/>
      <c r="AB24" s="99"/>
      <c r="AC24" s="95"/>
      <c r="AD24" s="95"/>
      <c r="AE24" s="95"/>
      <c r="AF24" s="114"/>
      <c r="AG24" s="114"/>
      <c r="AH24" s="99"/>
      <c r="AI24" s="99"/>
      <c r="AJ24" s="175">
        <f>SUM(E24:AI24)</f>
        <v>0</v>
      </c>
      <c r="AK24" s="176">
        <f>SUM(E24:AI24)</f>
        <v>0</v>
      </c>
      <c r="AL24" s="178"/>
      <c r="AM24" s="177">
        <f>SUM(AK24:AL24)</f>
        <v>0</v>
      </c>
      <c r="AN24" s="285"/>
      <c r="AQ24" s="91">
        <f>AM24</f>
        <v>0</v>
      </c>
    </row>
    <row r="25" spans="1:48">
      <c r="A25" s="278">
        <v>9</v>
      </c>
      <c r="B25" s="286" t="s">
        <v>159</v>
      </c>
      <c r="C25" s="286"/>
      <c r="D25" s="286"/>
      <c r="E25" s="144" t="s">
        <v>233</v>
      </c>
      <c r="F25" s="144" t="s">
        <v>163</v>
      </c>
      <c r="G25" s="144" t="s">
        <v>164</v>
      </c>
      <c r="H25" s="145" t="s">
        <v>165</v>
      </c>
      <c r="I25" s="145" t="s">
        <v>166</v>
      </c>
      <c r="J25" s="144" t="s">
        <v>160</v>
      </c>
      <c r="K25" s="144" t="s">
        <v>161</v>
      </c>
      <c r="L25" s="144" t="s">
        <v>162</v>
      </c>
      <c r="M25" s="144" t="s">
        <v>163</v>
      </c>
      <c r="N25" s="144" t="s">
        <v>164</v>
      </c>
      <c r="O25" s="145" t="s">
        <v>165</v>
      </c>
      <c r="P25" s="145" t="s">
        <v>166</v>
      </c>
      <c r="Q25" s="144" t="s">
        <v>160</v>
      </c>
      <c r="R25" s="144" t="s">
        <v>161</v>
      </c>
      <c r="S25" s="144" t="s">
        <v>162</v>
      </c>
      <c r="T25" s="144" t="s">
        <v>163</v>
      </c>
      <c r="U25" s="144" t="s">
        <v>164</v>
      </c>
      <c r="V25" s="145" t="s">
        <v>165</v>
      </c>
      <c r="W25" s="145" t="s">
        <v>166</v>
      </c>
      <c r="X25" s="145" t="s">
        <v>160</v>
      </c>
      <c r="Y25" s="144" t="s">
        <v>161</v>
      </c>
      <c r="Z25" s="144" t="s">
        <v>162</v>
      </c>
      <c r="AA25" s="145" t="s">
        <v>163</v>
      </c>
      <c r="AB25" s="144" t="s">
        <v>164</v>
      </c>
      <c r="AC25" s="145" t="s">
        <v>165</v>
      </c>
      <c r="AD25" s="145" t="s">
        <v>166</v>
      </c>
      <c r="AE25" s="144" t="s">
        <v>160</v>
      </c>
      <c r="AF25" s="144" t="s">
        <v>161</v>
      </c>
      <c r="AG25" s="144" t="s">
        <v>162</v>
      </c>
      <c r="AH25" s="144" t="s">
        <v>163</v>
      </c>
      <c r="AI25" s="101"/>
      <c r="AJ25" s="111"/>
      <c r="AK25" s="169">
        <v>46266</v>
      </c>
      <c r="AL25" s="167" t="s">
        <v>262</v>
      </c>
      <c r="AM25" s="170">
        <v>46295</v>
      </c>
      <c r="AN25" s="168"/>
    </row>
    <row r="26" spans="1:48" ht="63" customHeight="1">
      <c r="A26" s="278"/>
      <c r="B26" s="282" t="s">
        <v>167</v>
      </c>
      <c r="C26" s="283"/>
      <c r="D26" s="284"/>
      <c r="E26" s="95"/>
      <c r="F26" s="95"/>
      <c r="G26" s="95"/>
      <c r="H26" s="110"/>
      <c r="I26" s="110"/>
      <c r="J26" s="95"/>
      <c r="K26" s="95"/>
      <c r="L26" s="95"/>
      <c r="M26" s="95"/>
      <c r="N26" s="95"/>
      <c r="O26" s="110"/>
      <c r="P26" s="114"/>
      <c r="Q26" s="115"/>
      <c r="R26" s="115"/>
      <c r="S26" s="115"/>
      <c r="T26" s="115"/>
      <c r="U26" s="115"/>
      <c r="V26" s="110"/>
      <c r="W26" s="114"/>
      <c r="X26" s="142" t="s">
        <v>181</v>
      </c>
      <c r="Y26" s="149"/>
      <c r="Z26" s="181"/>
      <c r="AA26" s="104" t="s">
        <v>182</v>
      </c>
      <c r="AB26" s="95"/>
      <c r="AC26" s="114"/>
      <c r="AD26" s="114"/>
      <c r="AE26" s="95"/>
      <c r="AF26" s="95"/>
      <c r="AG26" s="95"/>
      <c r="AH26" s="95"/>
      <c r="AI26" s="95"/>
      <c r="AJ26" s="112"/>
      <c r="AK26" s="106" t="s">
        <v>169</v>
      </c>
      <c r="AL26" s="157"/>
      <c r="AM26" s="107" t="s">
        <v>170</v>
      </c>
      <c r="AN26" s="108" t="s">
        <v>171</v>
      </c>
    </row>
    <row r="27" spans="1:48">
      <c r="A27" s="278"/>
      <c r="B27" s="282" t="s">
        <v>172</v>
      </c>
      <c r="C27" s="283"/>
      <c r="D27" s="284"/>
      <c r="E27" s="95"/>
      <c r="F27" s="95"/>
      <c r="G27" s="95"/>
      <c r="H27" s="114"/>
      <c r="I27" s="114"/>
      <c r="J27" s="95"/>
      <c r="K27" s="95"/>
      <c r="L27" s="95"/>
      <c r="M27" s="95"/>
      <c r="N27" s="95"/>
      <c r="O27" s="114"/>
      <c r="P27" s="114"/>
      <c r="Q27" s="95"/>
      <c r="R27" s="95"/>
      <c r="S27" s="95"/>
      <c r="T27" s="95"/>
      <c r="U27" s="95"/>
      <c r="V27" s="114"/>
      <c r="W27" s="114"/>
      <c r="X27" s="114"/>
      <c r="Y27" s="95"/>
      <c r="Z27" s="95"/>
      <c r="AA27" s="114"/>
      <c r="AB27" s="95"/>
      <c r="AC27" s="114"/>
      <c r="AD27" s="114"/>
      <c r="AE27" s="95"/>
      <c r="AF27" s="171"/>
      <c r="AG27" s="95"/>
      <c r="AH27" s="95"/>
      <c r="AI27" s="95"/>
      <c r="AJ27" s="175">
        <f>SUM(E27:AI27)</f>
        <v>0</v>
      </c>
      <c r="AK27" s="176">
        <f>SUM(E27:AI27)</f>
        <v>0</v>
      </c>
      <c r="AL27" s="178"/>
      <c r="AM27" s="177">
        <f>SUM(AK27:AL27)</f>
        <v>0</v>
      </c>
      <c r="AN27" s="285">
        <f>COUNTA(E28:AI28)</f>
        <v>0</v>
      </c>
      <c r="AP27" s="91">
        <f>AM27</f>
        <v>0</v>
      </c>
    </row>
    <row r="28" spans="1:48">
      <c r="A28" s="278"/>
      <c r="B28" s="286" t="s">
        <v>173</v>
      </c>
      <c r="C28" s="286"/>
      <c r="D28" s="286"/>
      <c r="E28" s="95"/>
      <c r="F28" s="95"/>
      <c r="G28" s="95"/>
      <c r="H28" s="114"/>
      <c r="I28" s="114"/>
      <c r="J28" s="95"/>
      <c r="K28" s="95"/>
      <c r="L28" s="95"/>
      <c r="M28" s="95"/>
      <c r="N28" s="95"/>
      <c r="O28" s="114"/>
      <c r="P28" s="114"/>
      <c r="Q28" s="95"/>
      <c r="R28" s="95"/>
      <c r="S28" s="95"/>
      <c r="T28" s="95"/>
      <c r="U28" s="95"/>
      <c r="V28" s="114"/>
      <c r="W28" s="114"/>
      <c r="X28" s="114"/>
      <c r="Y28" s="95"/>
      <c r="Z28" s="95"/>
      <c r="AA28" s="114"/>
      <c r="AB28" s="95"/>
      <c r="AC28" s="114"/>
      <c r="AD28" s="114"/>
      <c r="AE28" s="95"/>
      <c r="AF28" s="95"/>
      <c r="AG28" s="95"/>
      <c r="AH28" s="95"/>
      <c r="AI28" s="95"/>
      <c r="AJ28" s="175">
        <f>SUM(E28:AI28)</f>
        <v>0</v>
      </c>
      <c r="AK28" s="176">
        <f>SUM(E28:AI28)</f>
        <v>0</v>
      </c>
      <c r="AL28" s="178"/>
      <c r="AM28" s="177">
        <f>SUM(AK28:AL28)</f>
        <v>0</v>
      </c>
      <c r="AN28" s="285"/>
      <c r="AQ28" s="91">
        <f>AM28</f>
        <v>0</v>
      </c>
    </row>
    <row r="29" spans="1:48">
      <c r="A29" s="116" t="s">
        <v>183</v>
      </c>
      <c r="B29" s="94"/>
      <c r="C29" s="94"/>
      <c r="D29" s="94"/>
      <c r="F29" s="117"/>
      <c r="G29" s="117"/>
      <c r="H29" s="117"/>
      <c r="I29" s="117"/>
      <c r="K29" s="117"/>
      <c r="M29" s="117"/>
      <c r="N29" s="117"/>
      <c r="O29" s="117"/>
      <c r="P29" s="117"/>
      <c r="R29" s="117"/>
      <c r="S29" s="117"/>
      <c r="T29" s="117"/>
      <c r="V29" s="117"/>
      <c r="W29" s="117"/>
      <c r="X29" s="117"/>
      <c r="Y29" s="117"/>
      <c r="Z29" s="164" t="s">
        <v>246</v>
      </c>
      <c r="AA29" s="164"/>
      <c r="AB29" s="164"/>
      <c r="AC29" s="173">
        <f>SUM(AQ30,AQ59)</f>
        <v>0</v>
      </c>
      <c r="AD29" s="164" t="s">
        <v>247</v>
      </c>
      <c r="AE29" s="164"/>
      <c r="AF29" s="164" t="s">
        <v>248</v>
      </c>
      <c r="AG29" s="164"/>
      <c r="AH29" s="164"/>
      <c r="AI29" s="164"/>
      <c r="AJ29" s="164"/>
      <c r="AK29" s="165"/>
      <c r="AL29" s="174">
        <f>SUM(AP30,AP59)</f>
        <v>0</v>
      </c>
      <c r="AM29" s="165" t="s">
        <v>247</v>
      </c>
      <c r="AN29" s="166"/>
    </row>
    <row r="30" spans="1:48">
      <c r="A30" s="119"/>
      <c r="T30" s="117"/>
      <c r="Z30" s="118" t="s">
        <v>250</v>
      </c>
      <c r="AA30" s="118"/>
      <c r="AB30" s="118" t="s">
        <v>254</v>
      </c>
      <c r="AC30" s="118"/>
      <c r="AD30" s="159"/>
      <c r="AE30" s="118" t="s">
        <v>251</v>
      </c>
      <c r="AF30" s="159"/>
      <c r="AG30" s="118" t="s">
        <v>230</v>
      </c>
      <c r="AH30" s="118" t="s">
        <v>253</v>
      </c>
      <c r="AI30" s="118"/>
      <c r="AJ30" s="172"/>
      <c r="AK30" s="159"/>
      <c r="AL30" s="118" t="s">
        <v>251</v>
      </c>
      <c r="AM30" s="159"/>
      <c r="AN30" s="120" t="s">
        <v>230</v>
      </c>
      <c r="AP30" s="91">
        <f>SUM(AP7,AP11,AP15,AP19,AP23,AP27)</f>
        <v>0</v>
      </c>
      <c r="AQ30" s="91">
        <f>SUM(AQ8,AQ12,AQ16,AQ20,AQ24,AQ28)</f>
        <v>0</v>
      </c>
      <c r="AV30" s="120"/>
    </row>
    <row r="31" spans="1:48">
      <c r="A31" s="130" t="s">
        <v>194</v>
      </c>
      <c r="D31" s="130" t="s">
        <v>264</v>
      </c>
      <c r="AK31" s="121"/>
      <c r="AL31" s="121"/>
      <c r="AM31" s="121"/>
      <c r="AN31" s="121"/>
    </row>
    <row r="32" spans="1:48" ht="14.25">
      <c r="A32" s="274" t="s">
        <v>249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  <c r="AE32" s="275"/>
      <c r="AF32" s="275"/>
      <c r="AG32" s="275"/>
      <c r="AH32" s="275"/>
      <c r="AI32" s="275"/>
      <c r="AJ32" s="275"/>
      <c r="AK32" s="121"/>
      <c r="AL32" s="121"/>
      <c r="AM32" s="121"/>
      <c r="AN32" s="121"/>
    </row>
    <row r="33" spans="1:43"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276"/>
      <c r="AK33" s="121"/>
      <c r="AL33" s="121"/>
      <c r="AM33" s="121"/>
      <c r="AN33" s="121"/>
    </row>
    <row r="34" spans="1:43" ht="13.5" customHeight="1">
      <c r="A34" s="95" t="s">
        <v>154</v>
      </c>
      <c r="B34" s="96" t="s">
        <v>155</v>
      </c>
      <c r="C34" s="97"/>
      <c r="D34" s="98" t="s">
        <v>156</v>
      </c>
      <c r="E34" s="95">
        <v>1</v>
      </c>
      <c r="F34" s="95">
        <v>2</v>
      </c>
      <c r="G34" s="95">
        <v>3</v>
      </c>
      <c r="H34" s="95">
        <v>4</v>
      </c>
      <c r="I34" s="95">
        <v>5</v>
      </c>
      <c r="J34" s="95">
        <v>6</v>
      </c>
      <c r="K34" s="95">
        <v>7</v>
      </c>
      <c r="L34" s="95">
        <v>8</v>
      </c>
      <c r="M34" s="95">
        <v>9</v>
      </c>
      <c r="N34" s="95">
        <v>10</v>
      </c>
      <c r="O34" s="95">
        <v>11</v>
      </c>
      <c r="P34" s="95">
        <v>12</v>
      </c>
      <c r="Q34" s="95">
        <v>13</v>
      </c>
      <c r="R34" s="95">
        <v>14</v>
      </c>
      <c r="S34" s="95">
        <v>15</v>
      </c>
      <c r="T34" s="95">
        <v>16</v>
      </c>
      <c r="U34" s="95">
        <v>17</v>
      </c>
      <c r="V34" s="95">
        <v>18</v>
      </c>
      <c r="W34" s="95">
        <v>19</v>
      </c>
      <c r="X34" s="95">
        <v>20</v>
      </c>
      <c r="Y34" s="95">
        <v>21</v>
      </c>
      <c r="Z34" s="95">
        <v>22</v>
      </c>
      <c r="AA34" s="95">
        <v>23</v>
      </c>
      <c r="AB34" s="95">
        <v>24</v>
      </c>
      <c r="AC34" s="95">
        <v>25</v>
      </c>
      <c r="AD34" s="95">
        <v>26</v>
      </c>
      <c r="AE34" s="95">
        <v>27</v>
      </c>
      <c r="AF34" s="95">
        <v>28</v>
      </c>
      <c r="AG34" s="95">
        <v>29</v>
      </c>
      <c r="AH34" s="95">
        <v>30</v>
      </c>
      <c r="AI34" s="95">
        <v>31</v>
      </c>
      <c r="AJ34" s="95" t="s">
        <v>157</v>
      </c>
      <c r="AK34" s="277" t="s">
        <v>158</v>
      </c>
      <c r="AL34" s="277"/>
      <c r="AM34" s="277"/>
      <c r="AN34" s="277"/>
    </row>
    <row r="35" spans="1:43">
      <c r="A35" s="278">
        <v>10</v>
      </c>
      <c r="B35" s="286" t="s">
        <v>159</v>
      </c>
      <c r="C35" s="286"/>
      <c r="D35" s="286"/>
      <c r="E35" s="153" t="s">
        <v>188</v>
      </c>
      <c r="F35" s="155" t="s">
        <v>165</v>
      </c>
      <c r="G35" s="155" t="s">
        <v>166</v>
      </c>
      <c r="H35" s="153" t="s">
        <v>160</v>
      </c>
      <c r="I35" s="153" t="s">
        <v>161</v>
      </c>
      <c r="J35" s="153" t="s">
        <v>162</v>
      </c>
      <c r="K35" s="153" t="s">
        <v>163</v>
      </c>
      <c r="L35" s="153" t="s">
        <v>164</v>
      </c>
      <c r="M35" s="155" t="s">
        <v>165</v>
      </c>
      <c r="N35" s="155" t="s">
        <v>166</v>
      </c>
      <c r="O35" s="155" t="s">
        <v>160</v>
      </c>
      <c r="P35" s="153" t="s">
        <v>161</v>
      </c>
      <c r="Q35" s="153" t="s">
        <v>162</v>
      </c>
      <c r="R35" s="153" t="s">
        <v>163</v>
      </c>
      <c r="S35" s="153" t="s">
        <v>164</v>
      </c>
      <c r="T35" s="155" t="s">
        <v>165</v>
      </c>
      <c r="U35" s="155" t="s">
        <v>166</v>
      </c>
      <c r="V35" s="153" t="s">
        <v>160</v>
      </c>
      <c r="W35" s="153" t="s">
        <v>161</v>
      </c>
      <c r="X35" s="153" t="s">
        <v>162</v>
      </c>
      <c r="Y35" s="153" t="s">
        <v>163</v>
      </c>
      <c r="Z35" s="153" t="s">
        <v>164</v>
      </c>
      <c r="AA35" s="155" t="s">
        <v>165</v>
      </c>
      <c r="AB35" s="155" t="s">
        <v>166</v>
      </c>
      <c r="AC35" s="153" t="s">
        <v>160</v>
      </c>
      <c r="AD35" s="153" t="s">
        <v>161</v>
      </c>
      <c r="AE35" s="153" t="s">
        <v>162</v>
      </c>
      <c r="AF35" s="153" t="s">
        <v>163</v>
      </c>
      <c r="AG35" s="153" t="s">
        <v>164</v>
      </c>
      <c r="AH35" s="155" t="s">
        <v>165</v>
      </c>
      <c r="AI35" s="155" t="s">
        <v>166</v>
      </c>
      <c r="AJ35" s="111"/>
      <c r="AK35" s="169">
        <v>46296</v>
      </c>
      <c r="AL35" s="167" t="s">
        <v>262</v>
      </c>
      <c r="AM35" s="188">
        <v>46326</v>
      </c>
      <c r="AN35" s="168"/>
    </row>
    <row r="36" spans="1:43" ht="63" customHeight="1">
      <c r="A36" s="278"/>
      <c r="B36" s="282" t="s">
        <v>167</v>
      </c>
      <c r="C36" s="283"/>
      <c r="D36" s="284"/>
      <c r="E36" s="95"/>
      <c r="F36" s="104"/>
      <c r="G36" s="104"/>
      <c r="H36" s="99"/>
      <c r="I36" s="99"/>
      <c r="J36" s="160"/>
      <c r="K36" s="95"/>
      <c r="L36" s="95"/>
      <c r="M36" s="114"/>
      <c r="N36" s="114"/>
      <c r="O36" s="143" t="s">
        <v>221</v>
      </c>
      <c r="P36" s="160"/>
      <c r="Q36" s="160"/>
      <c r="R36" s="95"/>
      <c r="S36" s="95"/>
      <c r="T36" s="114"/>
      <c r="U36" s="114"/>
      <c r="V36" s="99"/>
      <c r="W36" s="99"/>
      <c r="X36" s="95"/>
      <c r="Y36" s="99"/>
      <c r="Z36" s="99"/>
      <c r="AA36" s="114"/>
      <c r="AB36" s="114"/>
      <c r="AC36" s="99"/>
      <c r="AD36" s="99"/>
      <c r="AE36" s="95"/>
      <c r="AF36" s="95"/>
      <c r="AG36" s="99"/>
      <c r="AH36" s="114"/>
      <c r="AI36" s="114"/>
      <c r="AJ36" s="112"/>
      <c r="AK36" s="106" t="s">
        <v>169</v>
      </c>
      <c r="AL36" s="157"/>
      <c r="AM36" s="107" t="s">
        <v>170</v>
      </c>
      <c r="AN36" s="108" t="s">
        <v>171</v>
      </c>
    </row>
    <row r="37" spans="1:43">
      <c r="A37" s="278"/>
      <c r="B37" s="282" t="s">
        <v>172</v>
      </c>
      <c r="C37" s="283"/>
      <c r="D37" s="284"/>
      <c r="E37" s="95"/>
      <c r="F37" s="114"/>
      <c r="G37" s="114"/>
      <c r="H37" s="99"/>
      <c r="I37" s="99"/>
      <c r="J37" s="99"/>
      <c r="K37" s="95"/>
      <c r="L37" s="95"/>
      <c r="M37" s="114"/>
      <c r="N37" s="114"/>
      <c r="O37" s="100"/>
      <c r="P37" s="99"/>
      <c r="Q37" s="99"/>
      <c r="R37" s="95"/>
      <c r="S37" s="95"/>
      <c r="T37" s="114"/>
      <c r="U37" s="114"/>
      <c r="V37" s="99"/>
      <c r="W37" s="99"/>
      <c r="X37" s="95"/>
      <c r="Y37" s="99"/>
      <c r="Z37" s="99"/>
      <c r="AA37" s="114"/>
      <c r="AB37" s="114"/>
      <c r="AC37" s="99"/>
      <c r="AD37" s="99"/>
      <c r="AE37" s="95"/>
      <c r="AF37" s="95"/>
      <c r="AG37" s="99"/>
      <c r="AH37" s="114"/>
      <c r="AI37" s="114"/>
      <c r="AJ37" s="179">
        <f>SUM(E37:AI37)</f>
        <v>0</v>
      </c>
      <c r="AK37" s="176">
        <f>SUM(E37:AI37)</f>
        <v>0</v>
      </c>
      <c r="AL37" s="178"/>
      <c r="AM37" s="177">
        <f>SUM(AK37:AL37)</f>
        <v>0</v>
      </c>
      <c r="AN37" s="285">
        <f>COUNTA(E38:AI38)</f>
        <v>0</v>
      </c>
      <c r="AP37" s="91">
        <f>AM37</f>
        <v>0</v>
      </c>
    </row>
    <row r="38" spans="1:43">
      <c r="A38" s="278"/>
      <c r="B38" s="286" t="s">
        <v>173</v>
      </c>
      <c r="C38" s="286"/>
      <c r="D38" s="286"/>
      <c r="E38" s="113"/>
      <c r="F38" s="126"/>
      <c r="G38" s="126"/>
      <c r="H38" s="161"/>
      <c r="I38" s="161"/>
      <c r="J38" s="161"/>
      <c r="K38" s="113"/>
      <c r="L38" s="113"/>
      <c r="M38" s="126"/>
      <c r="N38" s="114"/>
      <c r="O38" s="100"/>
      <c r="P38" s="99"/>
      <c r="Q38" s="99"/>
      <c r="R38" s="95"/>
      <c r="S38" s="95"/>
      <c r="T38" s="114"/>
      <c r="U38" s="114"/>
      <c r="V38" s="99"/>
      <c r="W38" s="99"/>
      <c r="X38" s="95"/>
      <c r="Y38" s="99"/>
      <c r="Z38" s="99"/>
      <c r="AA38" s="114"/>
      <c r="AB38" s="114"/>
      <c r="AC38" s="99"/>
      <c r="AD38" s="99"/>
      <c r="AE38" s="95"/>
      <c r="AF38" s="95"/>
      <c r="AG38" s="99"/>
      <c r="AH38" s="114"/>
      <c r="AI38" s="114"/>
      <c r="AJ38" s="179">
        <f>SUM(E38:AI38)</f>
        <v>0</v>
      </c>
      <c r="AK38" s="176">
        <f>SUM(E38:AI38)</f>
        <v>0</v>
      </c>
      <c r="AL38" s="178"/>
      <c r="AM38" s="177">
        <f>SUM(AK38:AL38)</f>
        <v>0</v>
      </c>
      <c r="AN38" s="285"/>
      <c r="AQ38" s="91">
        <f>AM38</f>
        <v>0</v>
      </c>
    </row>
    <row r="39" spans="1:43">
      <c r="A39" s="278">
        <v>11</v>
      </c>
      <c r="B39" s="286" t="s">
        <v>159</v>
      </c>
      <c r="C39" s="286"/>
      <c r="D39" s="286"/>
      <c r="E39" s="144" t="s">
        <v>231</v>
      </c>
      <c r="F39" s="144" t="s">
        <v>161</v>
      </c>
      <c r="G39" s="145" t="s">
        <v>162</v>
      </c>
      <c r="H39" s="144" t="s">
        <v>163</v>
      </c>
      <c r="I39" s="144" t="s">
        <v>164</v>
      </c>
      <c r="J39" s="145" t="s">
        <v>165</v>
      </c>
      <c r="K39" s="145" t="s">
        <v>166</v>
      </c>
      <c r="L39" s="144" t="s">
        <v>160</v>
      </c>
      <c r="M39" s="144" t="s">
        <v>161</v>
      </c>
      <c r="N39" s="144" t="s">
        <v>162</v>
      </c>
      <c r="O39" s="144" t="s">
        <v>163</v>
      </c>
      <c r="P39" s="144" t="s">
        <v>164</v>
      </c>
      <c r="Q39" s="145" t="s">
        <v>165</v>
      </c>
      <c r="R39" s="145" t="s">
        <v>166</v>
      </c>
      <c r="S39" s="144" t="s">
        <v>160</v>
      </c>
      <c r="T39" s="144" t="s">
        <v>161</v>
      </c>
      <c r="U39" s="144" t="s">
        <v>162</v>
      </c>
      <c r="V39" s="144" t="s">
        <v>163</v>
      </c>
      <c r="W39" s="144" t="s">
        <v>164</v>
      </c>
      <c r="X39" s="145" t="s">
        <v>165</v>
      </c>
      <c r="Y39" s="145" t="s">
        <v>166</v>
      </c>
      <c r="Z39" s="144" t="s">
        <v>160</v>
      </c>
      <c r="AA39" s="145" t="s">
        <v>161</v>
      </c>
      <c r="AB39" s="144" t="s">
        <v>162</v>
      </c>
      <c r="AC39" s="144" t="s">
        <v>163</v>
      </c>
      <c r="AD39" s="144" t="s">
        <v>164</v>
      </c>
      <c r="AE39" s="145" t="s">
        <v>165</v>
      </c>
      <c r="AF39" s="145" t="s">
        <v>166</v>
      </c>
      <c r="AG39" s="144" t="s">
        <v>160</v>
      </c>
      <c r="AH39" s="144" t="s">
        <v>161</v>
      </c>
      <c r="AI39" s="124"/>
      <c r="AJ39" s="111"/>
      <c r="AK39" s="169">
        <v>46327</v>
      </c>
      <c r="AL39" s="167" t="s">
        <v>262</v>
      </c>
      <c r="AM39" s="188">
        <v>46356</v>
      </c>
      <c r="AN39" s="168"/>
    </row>
    <row r="40" spans="1:43" ht="63" customHeight="1">
      <c r="A40" s="278"/>
      <c r="B40" s="282" t="s">
        <v>167</v>
      </c>
      <c r="C40" s="283"/>
      <c r="D40" s="284"/>
      <c r="E40" s="95"/>
      <c r="F40" s="115"/>
      <c r="G40" s="110" t="s">
        <v>185</v>
      </c>
      <c r="H40" s="95"/>
      <c r="I40" s="95"/>
      <c r="J40" s="114"/>
      <c r="K40" s="114"/>
      <c r="L40" s="95"/>
      <c r="M40" s="95"/>
      <c r="N40" s="103"/>
      <c r="O40" s="95"/>
      <c r="P40" s="95"/>
      <c r="Q40" s="114"/>
      <c r="R40" s="114"/>
      <c r="S40" s="115"/>
      <c r="T40" s="95"/>
      <c r="U40" s="95"/>
      <c r="V40" s="95"/>
      <c r="W40" s="95"/>
      <c r="X40" s="110"/>
      <c r="Y40" s="114"/>
      <c r="Z40" s="115"/>
      <c r="AA40" s="110" t="s">
        <v>186</v>
      </c>
      <c r="AB40" s="149"/>
      <c r="AC40" s="95"/>
      <c r="AD40" s="95"/>
      <c r="AE40" s="114"/>
      <c r="AF40" s="114"/>
      <c r="AG40" s="115"/>
      <c r="AH40" s="95"/>
      <c r="AI40" s="95"/>
      <c r="AJ40" s="112"/>
      <c r="AK40" s="106" t="s">
        <v>169</v>
      </c>
      <c r="AL40" s="157"/>
      <c r="AM40" s="107" t="s">
        <v>170</v>
      </c>
      <c r="AN40" s="108" t="s">
        <v>171</v>
      </c>
    </row>
    <row r="41" spans="1:43">
      <c r="A41" s="278"/>
      <c r="B41" s="282" t="s">
        <v>172</v>
      </c>
      <c r="C41" s="283"/>
      <c r="D41" s="284"/>
      <c r="E41" s="95"/>
      <c r="F41" s="95"/>
      <c r="G41" s="114"/>
      <c r="H41" s="95"/>
      <c r="I41" s="95"/>
      <c r="J41" s="114"/>
      <c r="K41" s="114"/>
      <c r="L41" s="95"/>
      <c r="M41" s="95"/>
      <c r="N41" s="95"/>
      <c r="O41" s="95"/>
      <c r="P41" s="95"/>
      <c r="Q41" s="114"/>
      <c r="R41" s="114"/>
      <c r="S41" s="95"/>
      <c r="T41" s="95"/>
      <c r="U41" s="95"/>
      <c r="V41" s="95"/>
      <c r="W41" s="95"/>
      <c r="X41" s="114"/>
      <c r="Y41" s="114"/>
      <c r="Z41" s="95"/>
      <c r="AA41" s="114"/>
      <c r="AB41" s="95"/>
      <c r="AC41" s="95"/>
      <c r="AD41" s="95"/>
      <c r="AE41" s="114"/>
      <c r="AF41" s="114"/>
      <c r="AG41" s="95"/>
      <c r="AH41" s="95"/>
      <c r="AI41" s="95"/>
      <c r="AJ41" s="179">
        <f>SUM(E41:AI41)</f>
        <v>0</v>
      </c>
      <c r="AK41" s="176">
        <f>SUM(E41:AI41)</f>
        <v>0</v>
      </c>
      <c r="AL41" s="178"/>
      <c r="AM41" s="177">
        <f>SUM(AK41:AL41)</f>
        <v>0</v>
      </c>
      <c r="AN41" s="285">
        <f>COUNTA(E42:AI42)</f>
        <v>0</v>
      </c>
      <c r="AP41" s="91">
        <f>AM41</f>
        <v>0</v>
      </c>
    </row>
    <row r="42" spans="1:43">
      <c r="A42" s="278"/>
      <c r="B42" s="286" t="s">
        <v>173</v>
      </c>
      <c r="C42" s="286"/>
      <c r="D42" s="286"/>
      <c r="E42" s="95"/>
      <c r="F42" s="95"/>
      <c r="G42" s="114"/>
      <c r="H42" s="95"/>
      <c r="I42" s="95"/>
      <c r="J42" s="114"/>
      <c r="K42" s="114"/>
      <c r="L42" s="95"/>
      <c r="M42" s="95"/>
      <c r="N42" s="95"/>
      <c r="O42" s="95"/>
      <c r="P42" s="95"/>
      <c r="Q42" s="114"/>
      <c r="R42" s="114"/>
      <c r="S42" s="95"/>
      <c r="T42" s="95"/>
      <c r="U42" s="95"/>
      <c r="V42" s="95"/>
      <c r="W42" s="95"/>
      <c r="X42" s="114"/>
      <c r="Y42" s="114"/>
      <c r="Z42" s="95"/>
      <c r="AA42" s="114"/>
      <c r="AB42" s="95"/>
      <c r="AC42" s="95"/>
      <c r="AD42" s="95"/>
      <c r="AE42" s="114"/>
      <c r="AF42" s="114"/>
      <c r="AG42" s="95"/>
      <c r="AH42" s="95"/>
      <c r="AI42" s="95"/>
      <c r="AJ42" s="179">
        <f>SUM(E42:AI42)</f>
        <v>0</v>
      </c>
      <c r="AK42" s="176">
        <f>SUM(E42:AI42)</f>
        <v>0</v>
      </c>
      <c r="AL42" s="178"/>
      <c r="AM42" s="177">
        <f>SUM(AK42:AL42)</f>
        <v>0</v>
      </c>
      <c r="AN42" s="285"/>
      <c r="AQ42" s="91">
        <f>AM42</f>
        <v>0</v>
      </c>
    </row>
    <row r="43" spans="1:43">
      <c r="A43" s="278">
        <v>12</v>
      </c>
      <c r="B43" s="287" t="s">
        <v>159</v>
      </c>
      <c r="C43" s="287"/>
      <c r="D43" s="287"/>
      <c r="E43" s="144" t="s">
        <v>233</v>
      </c>
      <c r="F43" s="144" t="s">
        <v>163</v>
      </c>
      <c r="G43" s="144" t="s">
        <v>164</v>
      </c>
      <c r="H43" s="145" t="s">
        <v>165</v>
      </c>
      <c r="I43" s="145" t="s">
        <v>166</v>
      </c>
      <c r="J43" s="144" t="s">
        <v>160</v>
      </c>
      <c r="K43" s="144" t="s">
        <v>161</v>
      </c>
      <c r="L43" s="144" t="s">
        <v>162</v>
      </c>
      <c r="M43" s="144" t="s">
        <v>163</v>
      </c>
      <c r="N43" s="144" t="s">
        <v>164</v>
      </c>
      <c r="O43" s="145" t="s">
        <v>165</v>
      </c>
      <c r="P43" s="145" t="s">
        <v>166</v>
      </c>
      <c r="Q43" s="144" t="s">
        <v>160</v>
      </c>
      <c r="R43" s="144" t="s">
        <v>161</v>
      </c>
      <c r="S43" s="144" t="s">
        <v>162</v>
      </c>
      <c r="T43" s="144" t="s">
        <v>163</v>
      </c>
      <c r="U43" s="144" t="s">
        <v>164</v>
      </c>
      <c r="V43" s="145" t="s">
        <v>165</v>
      </c>
      <c r="W43" s="145" t="s">
        <v>166</v>
      </c>
      <c r="X43" s="144" t="s">
        <v>160</v>
      </c>
      <c r="Y43" s="144" t="s">
        <v>161</v>
      </c>
      <c r="Z43" s="144" t="s">
        <v>162</v>
      </c>
      <c r="AA43" s="144" t="s">
        <v>163</v>
      </c>
      <c r="AB43" s="144" t="s">
        <v>164</v>
      </c>
      <c r="AC43" s="145" t="s">
        <v>165</v>
      </c>
      <c r="AD43" s="145" t="s">
        <v>166</v>
      </c>
      <c r="AE43" s="144" t="s">
        <v>160</v>
      </c>
      <c r="AF43" s="144" t="s">
        <v>161</v>
      </c>
      <c r="AG43" s="144" t="s">
        <v>162</v>
      </c>
      <c r="AH43" s="144" t="s">
        <v>163</v>
      </c>
      <c r="AI43" s="144" t="s">
        <v>188</v>
      </c>
      <c r="AJ43" s="125"/>
      <c r="AK43" s="169">
        <v>46357</v>
      </c>
      <c r="AL43" s="167" t="s">
        <v>262</v>
      </c>
      <c r="AM43" s="188">
        <v>46387</v>
      </c>
      <c r="AN43" s="168"/>
    </row>
    <row r="44" spans="1:43" ht="63" customHeight="1">
      <c r="A44" s="278"/>
      <c r="B44" s="282" t="s">
        <v>167</v>
      </c>
      <c r="C44" s="283"/>
      <c r="D44" s="284"/>
      <c r="E44" s="115"/>
      <c r="F44" s="115"/>
      <c r="G44" s="115"/>
      <c r="H44" s="110"/>
      <c r="I44" s="114"/>
      <c r="J44" s="95"/>
      <c r="K44" s="95"/>
      <c r="L44" s="95"/>
      <c r="M44" s="95"/>
      <c r="N44" s="95"/>
      <c r="O44" s="114"/>
      <c r="P44" s="114"/>
      <c r="Q44" s="115"/>
      <c r="R44" s="115"/>
      <c r="S44" s="162"/>
      <c r="T44" s="103"/>
      <c r="U44" s="95"/>
      <c r="V44" s="114"/>
      <c r="W44" s="114"/>
      <c r="X44" s="95"/>
      <c r="Y44" s="95"/>
      <c r="Z44" s="95"/>
      <c r="AA44" s="95"/>
      <c r="AB44" s="95"/>
      <c r="AC44" s="114"/>
      <c r="AD44" s="114"/>
      <c r="AE44" s="95"/>
      <c r="AF44" s="95"/>
      <c r="AG44" s="95"/>
      <c r="AH44" s="95"/>
      <c r="AI44" s="95"/>
      <c r="AJ44" s="112"/>
      <c r="AK44" s="106" t="s">
        <v>169</v>
      </c>
      <c r="AL44" s="157"/>
      <c r="AM44" s="107" t="s">
        <v>170</v>
      </c>
      <c r="AN44" s="108" t="s">
        <v>171</v>
      </c>
    </row>
    <row r="45" spans="1:43">
      <c r="A45" s="278"/>
      <c r="B45" s="282" t="s">
        <v>172</v>
      </c>
      <c r="C45" s="283"/>
      <c r="D45" s="284"/>
      <c r="E45" s="95"/>
      <c r="F45" s="95"/>
      <c r="G45" s="95"/>
      <c r="H45" s="114"/>
      <c r="I45" s="114"/>
      <c r="J45" s="95"/>
      <c r="K45" s="95"/>
      <c r="L45" s="95"/>
      <c r="M45" s="95"/>
      <c r="N45" s="95"/>
      <c r="O45" s="114"/>
      <c r="P45" s="114"/>
      <c r="Q45" s="95"/>
      <c r="R45" s="95"/>
      <c r="S45" s="95"/>
      <c r="T45" s="95"/>
      <c r="U45" s="95"/>
      <c r="V45" s="114"/>
      <c r="W45" s="114"/>
      <c r="X45" s="95"/>
      <c r="Y45" s="95"/>
      <c r="Z45" s="95"/>
      <c r="AA45" s="95"/>
      <c r="AB45" s="95"/>
      <c r="AC45" s="114"/>
      <c r="AD45" s="114"/>
      <c r="AE45" s="95"/>
      <c r="AF45" s="95"/>
      <c r="AG45" s="95"/>
      <c r="AH45" s="95"/>
      <c r="AI45" s="95"/>
      <c r="AJ45" s="179">
        <f>SUM(E45:AI45)</f>
        <v>0</v>
      </c>
      <c r="AK45" s="176">
        <f>SUM(E45:AI45)</f>
        <v>0</v>
      </c>
      <c r="AL45" s="178"/>
      <c r="AM45" s="177">
        <f>SUM(AK45:AL45)</f>
        <v>0</v>
      </c>
      <c r="AN45" s="285">
        <f>COUNTA(E46:AI46)</f>
        <v>0</v>
      </c>
      <c r="AP45" s="91">
        <f>AM45</f>
        <v>0</v>
      </c>
    </row>
    <row r="46" spans="1:43">
      <c r="A46" s="278"/>
      <c r="B46" s="286" t="s">
        <v>173</v>
      </c>
      <c r="C46" s="286"/>
      <c r="D46" s="286"/>
      <c r="E46" s="113"/>
      <c r="F46" s="113"/>
      <c r="G46" s="113"/>
      <c r="H46" s="126"/>
      <c r="I46" s="126"/>
      <c r="J46" s="95"/>
      <c r="K46" s="95"/>
      <c r="L46" s="113"/>
      <c r="M46" s="113"/>
      <c r="N46" s="113"/>
      <c r="O46" s="126"/>
      <c r="P46" s="126"/>
      <c r="Q46" s="95"/>
      <c r="R46" s="95"/>
      <c r="S46" s="95"/>
      <c r="T46" s="113"/>
      <c r="U46" s="113"/>
      <c r="V46" s="126"/>
      <c r="W46" s="126"/>
      <c r="X46" s="113"/>
      <c r="Y46" s="95"/>
      <c r="Z46" s="113"/>
      <c r="AA46" s="95"/>
      <c r="AB46" s="95"/>
      <c r="AC46" s="126"/>
      <c r="AD46" s="126"/>
      <c r="AE46" s="113"/>
      <c r="AF46" s="113"/>
      <c r="AG46" s="113"/>
      <c r="AH46" s="95"/>
      <c r="AI46" s="95"/>
      <c r="AJ46" s="179">
        <f>SUM(E46:AI46)</f>
        <v>0</v>
      </c>
      <c r="AK46" s="176">
        <f>SUM(E46:AI46)</f>
        <v>0</v>
      </c>
      <c r="AL46" s="178"/>
      <c r="AM46" s="177">
        <f>SUM(AK46:AL46)</f>
        <v>0</v>
      </c>
      <c r="AN46" s="285"/>
      <c r="AQ46" s="91">
        <f>AM46</f>
        <v>0</v>
      </c>
    </row>
    <row r="47" spans="1:43">
      <c r="A47" s="278">
        <v>1</v>
      </c>
      <c r="B47" s="286" t="s">
        <v>159</v>
      </c>
      <c r="C47" s="286"/>
      <c r="D47" s="286"/>
      <c r="E47" s="145" t="s">
        <v>241</v>
      </c>
      <c r="F47" s="145" t="s">
        <v>166</v>
      </c>
      <c r="G47" s="144" t="s">
        <v>160</v>
      </c>
      <c r="H47" s="144" t="s">
        <v>161</v>
      </c>
      <c r="I47" s="144" t="s">
        <v>162</v>
      </c>
      <c r="J47" s="144" t="s">
        <v>163</v>
      </c>
      <c r="K47" s="144" t="s">
        <v>164</v>
      </c>
      <c r="L47" s="145" t="s">
        <v>165</v>
      </c>
      <c r="M47" s="145" t="s">
        <v>166</v>
      </c>
      <c r="N47" s="145" t="s">
        <v>160</v>
      </c>
      <c r="O47" s="144" t="s">
        <v>161</v>
      </c>
      <c r="P47" s="144" t="s">
        <v>162</v>
      </c>
      <c r="Q47" s="144" t="s">
        <v>163</v>
      </c>
      <c r="R47" s="144" t="s">
        <v>164</v>
      </c>
      <c r="S47" s="145" t="s">
        <v>165</v>
      </c>
      <c r="T47" s="145" t="s">
        <v>166</v>
      </c>
      <c r="U47" s="144" t="s">
        <v>160</v>
      </c>
      <c r="V47" s="144" t="s">
        <v>161</v>
      </c>
      <c r="W47" s="144" t="s">
        <v>162</v>
      </c>
      <c r="X47" s="144" t="s">
        <v>163</v>
      </c>
      <c r="Y47" s="144" t="s">
        <v>164</v>
      </c>
      <c r="Z47" s="145" t="s">
        <v>165</v>
      </c>
      <c r="AA47" s="145" t="s">
        <v>166</v>
      </c>
      <c r="AB47" s="144" t="s">
        <v>160</v>
      </c>
      <c r="AC47" s="144" t="s">
        <v>161</v>
      </c>
      <c r="AD47" s="144" t="s">
        <v>162</v>
      </c>
      <c r="AE47" s="144" t="s">
        <v>163</v>
      </c>
      <c r="AF47" s="144" t="s">
        <v>164</v>
      </c>
      <c r="AG47" s="145" t="s">
        <v>165</v>
      </c>
      <c r="AH47" s="145" t="s">
        <v>166</v>
      </c>
      <c r="AI47" s="144" t="s">
        <v>160</v>
      </c>
      <c r="AJ47" s="111"/>
      <c r="AK47" s="169">
        <v>46388</v>
      </c>
      <c r="AL47" s="167" t="s">
        <v>262</v>
      </c>
      <c r="AM47" s="170">
        <v>46418</v>
      </c>
      <c r="AN47" s="168"/>
    </row>
    <row r="48" spans="1:43" ht="63" customHeight="1">
      <c r="A48" s="278"/>
      <c r="B48" s="282" t="s">
        <v>167</v>
      </c>
      <c r="C48" s="283"/>
      <c r="D48" s="283"/>
      <c r="E48" s="142" t="s">
        <v>234</v>
      </c>
      <c r="F48" s="114"/>
      <c r="G48" s="99"/>
      <c r="H48" s="99"/>
      <c r="I48" s="115"/>
      <c r="J48" s="95"/>
      <c r="K48" s="95"/>
      <c r="L48" s="114"/>
      <c r="M48" s="114"/>
      <c r="N48" s="142" t="s">
        <v>187</v>
      </c>
      <c r="O48" s="149"/>
      <c r="P48" s="115"/>
      <c r="Q48" s="95"/>
      <c r="R48" s="95"/>
      <c r="S48" s="114"/>
      <c r="T48" s="114"/>
      <c r="U48" s="99"/>
      <c r="V48" s="99"/>
      <c r="W48" s="95"/>
      <c r="X48" s="95"/>
      <c r="Y48" s="99"/>
      <c r="Z48" s="114"/>
      <c r="AA48" s="114"/>
      <c r="AB48" s="99"/>
      <c r="AC48" s="99"/>
      <c r="AD48" s="95"/>
      <c r="AE48" s="95"/>
      <c r="AF48" s="95"/>
      <c r="AG48" s="114"/>
      <c r="AH48" s="114"/>
      <c r="AI48" s="95"/>
      <c r="AJ48" s="112"/>
      <c r="AK48" s="106" t="s">
        <v>169</v>
      </c>
      <c r="AL48" s="157"/>
      <c r="AM48" s="107" t="s">
        <v>170</v>
      </c>
      <c r="AN48" s="108" t="s">
        <v>171</v>
      </c>
    </row>
    <row r="49" spans="1:43">
      <c r="A49" s="278"/>
      <c r="B49" s="282" t="s">
        <v>172</v>
      </c>
      <c r="C49" s="283"/>
      <c r="D49" s="284"/>
      <c r="E49" s="100"/>
      <c r="F49" s="114"/>
      <c r="G49" s="99"/>
      <c r="H49" s="99"/>
      <c r="I49" s="99"/>
      <c r="J49" s="95"/>
      <c r="K49" s="95"/>
      <c r="L49" s="114"/>
      <c r="M49" s="114"/>
      <c r="N49" s="100"/>
      <c r="O49" s="99"/>
      <c r="P49" s="99"/>
      <c r="Q49" s="95"/>
      <c r="R49" s="95"/>
      <c r="S49" s="114"/>
      <c r="T49" s="114"/>
      <c r="U49" s="99"/>
      <c r="V49" s="99"/>
      <c r="W49" s="95"/>
      <c r="X49" s="95"/>
      <c r="Y49" s="99"/>
      <c r="Z49" s="114"/>
      <c r="AA49" s="114"/>
      <c r="AB49" s="99"/>
      <c r="AC49" s="99"/>
      <c r="AD49" s="95"/>
      <c r="AE49" s="95"/>
      <c r="AF49" s="95"/>
      <c r="AG49" s="114"/>
      <c r="AH49" s="114"/>
      <c r="AI49" s="95"/>
      <c r="AJ49" s="179">
        <f>SUM(E49:AI49)</f>
        <v>0</v>
      </c>
      <c r="AK49" s="176">
        <f>SUM(E49:AI49)</f>
        <v>0</v>
      </c>
      <c r="AL49" s="178"/>
      <c r="AM49" s="177">
        <f>SUM(AK49:AL49)</f>
        <v>0</v>
      </c>
      <c r="AN49" s="285">
        <f>COUNTA(E50:AI50)</f>
        <v>0</v>
      </c>
      <c r="AP49" s="91">
        <f>AM49</f>
        <v>0</v>
      </c>
    </row>
    <row r="50" spans="1:43">
      <c r="A50" s="278"/>
      <c r="B50" s="286" t="s">
        <v>173</v>
      </c>
      <c r="C50" s="286"/>
      <c r="D50" s="286"/>
      <c r="E50" s="100"/>
      <c r="F50" s="114"/>
      <c r="G50" s="99"/>
      <c r="H50" s="99"/>
      <c r="I50" s="99"/>
      <c r="J50" s="113"/>
      <c r="K50" s="95"/>
      <c r="L50" s="114"/>
      <c r="M50" s="126"/>
      <c r="N50" s="100"/>
      <c r="O50" s="99"/>
      <c r="P50" s="99"/>
      <c r="Q50" s="113"/>
      <c r="R50" s="95"/>
      <c r="S50" s="114"/>
      <c r="T50" s="126"/>
      <c r="U50" s="99"/>
      <c r="V50" s="99"/>
      <c r="W50" s="113"/>
      <c r="X50" s="113"/>
      <c r="Y50" s="99"/>
      <c r="Z50" s="126"/>
      <c r="AA50" s="126"/>
      <c r="AB50" s="99"/>
      <c r="AC50" s="99"/>
      <c r="AD50" s="95"/>
      <c r="AE50" s="95"/>
      <c r="AF50" s="95"/>
      <c r="AG50" s="126"/>
      <c r="AH50" s="126"/>
      <c r="AI50" s="113"/>
      <c r="AJ50" s="179">
        <f>SUM(E50:AI50)</f>
        <v>0</v>
      </c>
      <c r="AK50" s="176">
        <f>SUM(E50:AI50)</f>
        <v>0</v>
      </c>
      <c r="AL50" s="178"/>
      <c r="AM50" s="177">
        <f>SUM(AK50:AL50)</f>
        <v>0</v>
      </c>
      <c r="AN50" s="285"/>
      <c r="AQ50" s="91">
        <f>AM50</f>
        <v>0</v>
      </c>
    </row>
    <row r="51" spans="1:43">
      <c r="A51" s="278">
        <v>2</v>
      </c>
      <c r="B51" s="286" t="s">
        <v>159</v>
      </c>
      <c r="C51" s="286"/>
      <c r="D51" s="286"/>
      <c r="E51" s="144" t="s">
        <v>232</v>
      </c>
      <c r="F51" s="144" t="s">
        <v>162</v>
      </c>
      <c r="G51" s="144" t="s">
        <v>163</v>
      </c>
      <c r="H51" s="144" t="s">
        <v>164</v>
      </c>
      <c r="I51" s="145" t="s">
        <v>165</v>
      </c>
      <c r="J51" s="145" t="s">
        <v>166</v>
      </c>
      <c r="K51" s="144" t="s">
        <v>160</v>
      </c>
      <c r="L51" s="144" t="s">
        <v>161</v>
      </c>
      <c r="M51" s="144" t="s">
        <v>162</v>
      </c>
      <c r="N51" s="144" t="s">
        <v>163</v>
      </c>
      <c r="O51" s="145" t="s">
        <v>164</v>
      </c>
      <c r="P51" s="145" t="s">
        <v>165</v>
      </c>
      <c r="Q51" s="145" t="s">
        <v>166</v>
      </c>
      <c r="R51" s="144" t="s">
        <v>160</v>
      </c>
      <c r="S51" s="144" t="s">
        <v>161</v>
      </c>
      <c r="T51" s="144" t="s">
        <v>162</v>
      </c>
      <c r="U51" s="144" t="s">
        <v>163</v>
      </c>
      <c r="V51" s="144" t="s">
        <v>164</v>
      </c>
      <c r="W51" s="145" t="s">
        <v>165</v>
      </c>
      <c r="X51" s="145" t="s">
        <v>166</v>
      </c>
      <c r="Y51" s="144" t="s">
        <v>160</v>
      </c>
      <c r="Z51" s="144" t="s">
        <v>161</v>
      </c>
      <c r="AA51" s="145" t="s">
        <v>162</v>
      </c>
      <c r="AB51" s="144" t="s">
        <v>163</v>
      </c>
      <c r="AC51" s="144" t="s">
        <v>164</v>
      </c>
      <c r="AD51" s="145" t="s">
        <v>165</v>
      </c>
      <c r="AE51" s="145" t="s">
        <v>166</v>
      </c>
      <c r="AF51" s="144" t="s">
        <v>160</v>
      </c>
      <c r="AG51" s="183" t="s">
        <v>232</v>
      </c>
      <c r="AH51" s="124"/>
      <c r="AI51" s="124"/>
      <c r="AJ51" s="111"/>
      <c r="AK51" s="169">
        <v>46419</v>
      </c>
      <c r="AL51" s="167" t="s">
        <v>262</v>
      </c>
      <c r="AM51" s="170">
        <v>46446</v>
      </c>
      <c r="AN51" s="168"/>
    </row>
    <row r="52" spans="1:43" ht="63" customHeight="1">
      <c r="A52" s="278"/>
      <c r="B52" s="282" t="s">
        <v>167</v>
      </c>
      <c r="C52" s="283"/>
      <c r="D52" s="284"/>
      <c r="E52" s="163"/>
      <c r="F52" s="103"/>
      <c r="G52" s="95"/>
      <c r="H52" s="163"/>
      <c r="I52" s="127"/>
      <c r="J52" s="127"/>
      <c r="K52" s="150"/>
      <c r="L52" s="150"/>
      <c r="M52" s="149"/>
      <c r="N52" s="150"/>
      <c r="O52" s="146" t="s">
        <v>222</v>
      </c>
      <c r="P52" s="114"/>
      <c r="Q52" s="114"/>
      <c r="R52" s="95"/>
      <c r="S52" s="95"/>
      <c r="T52" s="103"/>
      <c r="U52" s="95"/>
      <c r="V52" s="95"/>
      <c r="W52" s="114"/>
      <c r="X52" s="127"/>
      <c r="Y52" s="95"/>
      <c r="Z52" s="163"/>
      <c r="AA52" s="127" t="s">
        <v>189</v>
      </c>
      <c r="AB52" s="95"/>
      <c r="AC52" s="95"/>
      <c r="AD52" s="131"/>
      <c r="AE52" s="114"/>
      <c r="AF52" s="103"/>
      <c r="AG52" s="95"/>
      <c r="AH52" s="95"/>
      <c r="AI52" s="95"/>
      <c r="AJ52" s="112"/>
      <c r="AK52" s="106" t="s">
        <v>169</v>
      </c>
      <c r="AL52" s="157"/>
      <c r="AM52" s="107" t="s">
        <v>170</v>
      </c>
      <c r="AN52" s="108" t="s">
        <v>171</v>
      </c>
    </row>
    <row r="53" spans="1:43">
      <c r="A53" s="278"/>
      <c r="B53" s="282" t="s">
        <v>172</v>
      </c>
      <c r="C53" s="283"/>
      <c r="D53" s="284"/>
      <c r="E53" s="95"/>
      <c r="F53" s="95"/>
      <c r="G53" s="95"/>
      <c r="H53" s="95"/>
      <c r="I53" s="114"/>
      <c r="J53" s="114"/>
      <c r="K53" s="95"/>
      <c r="L53" s="95"/>
      <c r="M53" s="95"/>
      <c r="N53" s="95"/>
      <c r="O53" s="114"/>
      <c r="P53" s="114"/>
      <c r="Q53" s="114"/>
      <c r="R53" s="95"/>
      <c r="S53" s="95"/>
      <c r="T53" s="95"/>
      <c r="U53" s="95"/>
      <c r="V53" s="95"/>
      <c r="W53" s="114"/>
      <c r="X53" s="114"/>
      <c r="Y53" s="95"/>
      <c r="Z53" s="95"/>
      <c r="AA53" s="114"/>
      <c r="AB53" s="95"/>
      <c r="AC53" s="95"/>
      <c r="AD53" s="114"/>
      <c r="AE53" s="114"/>
      <c r="AF53" s="95"/>
      <c r="AG53" s="95"/>
      <c r="AH53" s="95"/>
      <c r="AI53" s="95"/>
      <c r="AJ53" s="179">
        <f>SUM(E53:AI53)</f>
        <v>0</v>
      </c>
      <c r="AK53" s="176">
        <f>SUM(E53:AI53)</f>
        <v>0</v>
      </c>
      <c r="AL53" s="178"/>
      <c r="AM53" s="177">
        <f>SUM(AK53:AL53)</f>
        <v>0</v>
      </c>
      <c r="AN53" s="285">
        <f>COUNTA(E54:AI54)</f>
        <v>0</v>
      </c>
      <c r="AP53" s="91">
        <f>AM53</f>
        <v>0</v>
      </c>
    </row>
    <row r="54" spans="1:43">
      <c r="A54" s="278"/>
      <c r="B54" s="286" t="s">
        <v>173</v>
      </c>
      <c r="C54" s="286"/>
      <c r="D54" s="286"/>
      <c r="E54" s="95"/>
      <c r="F54" s="95"/>
      <c r="G54" s="95"/>
      <c r="H54" s="95"/>
      <c r="I54" s="114"/>
      <c r="J54" s="114"/>
      <c r="K54" s="95"/>
      <c r="L54" s="95"/>
      <c r="M54" s="95"/>
      <c r="N54" s="95"/>
      <c r="O54" s="114"/>
      <c r="P54" s="114"/>
      <c r="Q54" s="114"/>
      <c r="R54" s="95"/>
      <c r="S54" s="95"/>
      <c r="T54" s="113"/>
      <c r="U54" s="95"/>
      <c r="V54" s="95"/>
      <c r="W54" s="114"/>
      <c r="X54" s="114"/>
      <c r="Y54" s="95"/>
      <c r="Z54" s="95"/>
      <c r="AA54" s="114"/>
      <c r="AB54" s="95"/>
      <c r="AC54" s="95"/>
      <c r="AD54" s="126"/>
      <c r="AE54" s="114"/>
      <c r="AF54" s="113"/>
      <c r="AG54" s="113"/>
      <c r="AH54" s="113"/>
      <c r="AI54" s="113"/>
      <c r="AJ54" s="179">
        <f>SUM(E54:AI54)</f>
        <v>0</v>
      </c>
      <c r="AK54" s="176">
        <f>SUM(E54:AI54)</f>
        <v>0</v>
      </c>
      <c r="AL54" s="178"/>
      <c r="AM54" s="177">
        <f>SUM(AK54:AL54)</f>
        <v>0</v>
      </c>
      <c r="AN54" s="285"/>
      <c r="AQ54" s="91">
        <f>AM54</f>
        <v>0</v>
      </c>
    </row>
    <row r="55" spans="1:43">
      <c r="A55" s="278">
        <v>3</v>
      </c>
      <c r="B55" s="286" t="s">
        <v>159</v>
      </c>
      <c r="C55" s="286"/>
      <c r="D55" s="286"/>
      <c r="E55" s="144" t="s">
        <v>233</v>
      </c>
      <c r="F55" s="144" t="s">
        <v>163</v>
      </c>
      <c r="G55" s="144" t="s">
        <v>164</v>
      </c>
      <c r="H55" s="145" t="s">
        <v>165</v>
      </c>
      <c r="I55" s="145" t="s">
        <v>166</v>
      </c>
      <c r="J55" s="144" t="s">
        <v>160</v>
      </c>
      <c r="K55" s="144" t="s">
        <v>161</v>
      </c>
      <c r="L55" s="144" t="s">
        <v>162</v>
      </c>
      <c r="M55" s="144" t="s">
        <v>163</v>
      </c>
      <c r="N55" s="144" t="s">
        <v>164</v>
      </c>
      <c r="O55" s="145" t="s">
        <v>165</v>
      </c>
      <c r="P55" s="145" t="s">
        <v>166</v>
      </c>
      <c r="Q55" s="144" t="s">
        <v>160</v>
      </c>
      <c r="R55" s="144" t="s">
        <v>161</v>
      </c>
      <c r="S55" s="144" t="s">
        <v>162</v>
      </c>
      <c r="T55" s="144" t="s">
        <v>163</v>
      </c>
      <c r="U55" s="144" t="s">
        <v>164</v>
      </c>
      <c r="V55" s="145" t="s">
        <v>165</v>
      </c>
      <c r="W55" s="145" t="s">
        <v>166</v>
      </c>
      <c r="X55" s="145" t="s">
        <v>160</v>
      </c>
      <c r="Y55" s="144" t="s">
        <v>161</v>
      </c>
      <c r="Z55" s="144" t="s">
        <v>162</v>
      </c>
      <c r="AA55" s="144" t="s">
        <v>163</v>
      </c>
      <c r="AB55" s="144" t="s">
        <v>164</v>
      </c>
      <c r="AC55" s="145" t="s">
        <v>165</v>
      </c>
      <c r="AD55" s="145" t="s">
        <v>166</v>
      </c>
      <c r="AE55" s="144" t="s">
        <v>160</v>
      </c>
      <c r="AF55" s="144" t="s">
        <v>161</v>
      </c>
      <c r="AG55" s="144" t="s">
        <v>162</v>
      </c>
      <c r="AH55" s="144" t="s">
        <v>163</v>
      </c>
      <c r="AI55" s="144" t="s">
        <v>164</v>
      </c>
      <c r="AJ55" s="111"/>
      <c r="AK55" s="169">
        <v>46447</v>
      </c>
      <c r="AL55" s="167" t="s">
        <v>262</v>
      </c>
      <c r="AM55" s="170">
        <v>46477</v>
      </c>
      <c r="AN55" s="168"/>
    </row>
    <row r="56" spans="1:43" ht="63" customHeight="1">
      <c r="A56" s="278"/>
      <c r="B56" s="282" t="s">
        <v>167</v>
      </c>
      <c r="C56" s="283"/>
      <c r="D56" s="284"/>
      <c r="E56" s="163"/>
      <c r="F56" s="115"/>
      <c r="G56" s="95"/>
      <c r="H56" s="114"/>
      <c r="I56" s="114"/>
      <c r="J56" s="103"/>
      <c r="K56" s="95"/>
      <c r="L56" s="95"/>
      <c r="M56" s="95"/>
      <c r="N56" s="95"/>
      <c r="O56" s="114"/>
      <c r="P56" s="110"/>
      <c r="Q56" s="115"/>
      <c r="R56" s="95"/>
      <c r="S56" s="95"/>
      <c r="T56" s="95"/>
      <c r="U56" s="95"/>
      <c r="V56" s="110"/>
      <c r="W56" s="110"/>
      <c r="X56" s="110" t="s">
        <v>191</v>
      </c>
      <c r="Y56" s="95"/>
      <c r="Z56" s="95"/>
      <c r="AA56" s="95"/>
      <c r="AB56" s="95"/>
      <c r="AC56" s="114"/>
      <c r="AD56" s="114"/>
      <c r="AE56" s="95"/>
      <c r="AF56" s="95"/>
      <c r="AG56" s="95"/>
      <c r="AH56" s="95"/>
      <c r="AI56" s="95"/>
      <c r="AJ56" s="112"/>
      <c r="AK56" s="106" t="s">
        <v>169</v>
      </c>
      <c r="AL56" s="157"/>
      <c r="AM56" s="107" t="s">
        <v>170</v>
      </c>
      <c r="AN56" s="108" t="s">
        <v>171</v>
      </c>
    </row>
    <row r="57" spans="1:43">
      <c r="A57" s="278"/>
      <c r="B57" s="282" t="s">
        <v>172</v>
      </c>
      <c r="C57" s="283"/>
      <c r="D57" s="284"/>
      <c r="E57" s="95"/>
      <c r="F57" s="95"/>
      <c r="G57" s="95"/>
      <c r="H57" s="114"/>
      <c r="I57" s="114"/>
      <c r="J57" s="95"/>
      <c r="K57" s="95"/>
      <c r="L57" s="95"/>
      <c r="M57" s="95"/>
      <c r="N57" s="95"/>
      <c r="O57" s="114"/>
      <c r="P57" s="114"/>
      <c r="Q57" s="95"/>
      <c r="R57" s="95"/>
      <c r="S57" s="95"/>
      <c r="T57" s="95"/>
      <c r="U57" s="95"/>
      <c r="V57" s="114"/>
      <c r="W57" s="114"/>
      <c r="X57" s="114"/>
      <c r="Y57" s="95"/>
      <c r="Z57" s="95"/>
      <c r="AA57" s="95"/>
      <c r="AB57" s="95"/>
      <c r="AC57" s="114"/>
      <c r="AD57" s="114"/>
      <c r="AE57" s="95"/>
      <c r="AF57" s="95"/>
      <c r="AG57" s="95"/>
      <c r="AH57" s="95"/>
      <c r="AI57" s="95"/>
      <c r="AJ57" s="179">
        <f>SUM(E57:AI57)</f>
        <v>0</v>
      </c>
      <c r="AK57" s="176">
        <f>SUM(E57:AI57)</f>
        <v>0</v>
      </c>
      <c r="AL57" s="178"/>
      <c r="AM57" s="177">
        <f>SUM(AK57:AL57)</f>
        <v>0</v>
      </c>
      <c r="AN57" s="285">
        <f>COUNTA(E58:AI58)</f>
        <v>0</v>
      </c>
      <c r="AP57" s="91">
        <f>AM57</f>
        <v>0</v>
      </c>
    </row>
    <row r="58" spans="1:43">
      <c r="A58" s="278"/>
      <c r="B58" s="286" t="s">
        <v>173</v>
      </c>
      <c r="C58" s="286"/>
      <c r="D58" s="286"/>
      <c r="E58" s="95"/>
      <c r="F58" s="95"/>
      <c r="G58" s="95"/>
      <c r="H58" s="114"/>
      <c r="I58" s="114"/>
      <c r="J58" s="95"/>
      <c r="K58" s="95"/>
      <c r="L58" s="95"/>
      <c r="M58" s="95"/>
      <c r="N58" s="95"/>
      <c r="O58" s="114"/>
      <c r="P58" s="114"/>
      <c r="Q58" s="95"/>
      <c r="R58" s="95"/>
      <c r="S58" s="95"/>
      <c r="T58" s="95"/>
      <c r="U58" s="95"/>
      <c r="V58" s="114"/>
      <c r="W58" s="114"/>
      <c r="X58" s="114"/>
      <c r="Y58" s="95"/>
      <c r="Z58" s="95"/>
      <c r="AA58" s="95"/>
      <c r="AB58" s="95"/>
      <c r="AC58" s="114"/>
      <c r="AD58" s="114"/>
      <c r="AE58" s="95"/>
      <c r="AF58" s="95"/>
      <c r="AG58" s="95"/>
      <c r="AH58" s="95"/>
      <c r="AI58" s="95"/>
      <c r="AJ58" s="179">
        <f>SUM(E58:AI58)</f>
        <v>0</v>
      </c>
      <c r="AK58" s="176">
        <f>SUM(E58:AI58)</f>
        <v>0</v>
      </c>
      <c r="AL58" s="178"/>
      <c r="AM58" s="177">
        <f>SUM(AK58:AL58)</f>
        <v>0</v>
      </c>
      <c r="AN58" s="285"/>
      <c r="AQ58" s="91">
        <f>AM58</f>
        <v>0</v>
      </c>
    </row>
    <row r="59" spans="1:43">
      <c r="A59" s="116" t="s">
        <v>183</v>
      </c>
      <c r="B59" s="128"/>
      <c r="C59" s="128"/>
      <c r="D59" s="128"/>
      <c r="F59" s="129"/>
      <c r="G59" s="129"/>
      <c r="H59" s="129"/>
      <c r="I59" s="129"/>
      <c r="K59" s="129"/>
      <c r="M59" s="129"/>
      <c r="N59" s="129"/>
      <c r="O59" s="129"/>
      <c r="P59" s="129"/>
      <c r="R59" s="129"/>
      <c r="S59" s="129"/>
      <c r="T59" s="129"/>
      <c r="V59" s="129"/>
      <c r="W59" s="129"/>
      <c r="X59" s="129"/>
      <c r="Y59" s="129"/>
      <c r="Z59" s="164" t="s">
        <v>246</v>
      </c>
      <c r="AA59" s="164"/>
      <c r="AB59" s="164"/>
      <c r="AC59" s="173">
        <f>SUM(AQ30,AQ59)</f>
        <v>0</v>
      </c>
      <c r="AD59" s="164" t="s">
        <v>247</v>
      </c>
      <c r="AE59" s="164"/>
      <c r="AF59" s="164" t="s">
        <v>248</v>
      </c>
      <c r="AG59" s="164"/>
      <c r="AH59" s="164"/>
      <c r="AI59" s="164"/>
      <c r="AJ59" s="164"/>
      <c r="AK59" s="165"/>
      <c r="AL59" s="174">
        <f>SUM(AP30,AP59)</f>
        <v>0</v>
      </c>
      <c r="AM59" s="165" t="s">
        <v>247</v>
      </c>
      <c r="AN59" s="166"/>
      <c r="AP59" s="91">
        <f>SUM(AP37,AP41,AP45,AP49,AP53,AP57)</f>
        <v>0</v>
      </c>
      <c r="AQ59" s="91">
        <f>SUM(AQ38,AQ42,AQ46,AQ50,AQ54,AQ58)</f>
        <v>0</v>
      </c>
    </row>
    <row r="60" spans="1:43">
      <c r="A60" s="119"/>
      <c r="T60" s="117"/>
      <c r="Z60" s="118" t="s">
        <v>250</v>
      </c>
      <c r="AA60" s="118"/>
      <c r="AB60" s="118" t="s">
        <v>254</v>
      </c>
      <c r="AC60" s="118"/>
      <c r="AD60" s="159"/>
      <c r="AE60" s="118" t="s">
        <v>251</v>
      </c>
      <c r="AF60" s="159"/>
      <c r="AG60" s="118" t="s">
        <v>230</v>
      </c>
      <c r="AH60" s="118" t="s">
        <v>253</v>
      </c>
      <c r="AI60" s="118"/>
      <c r="AJ60" s="172"/>
      <c r="AK60" s="159"/>
      <c r="AL60" s="118" t="s">
        <v>251</v>
      </c>
      <c r="AM60" s="159"/>
      <c r="AN60" s="120" t="s">
        <v>230</v>
      </c>
    </row>
    <row r="62" spans="1:43">
      <c r="A62" s="130"/>
    </row>
    <row r="63" spans="1:43">
      <c r="A63" s="152"/>
    </row>
    <row r="64" spans="1:43">
      <c r="A64" s="152"/>
    </row>
    <row r="65" spans="1:1">
      <c r="A65" s="152"/>
    </row>
    <row r="66" spans="1:1">
      <c r="A66" s="152"/>
    </row>
    <row r="67" spans="1:1">
      <c r="A67" s="152"/>
    </row>
    <row r="68" spans="1:1">
      <c r="A68" s="152"/>
    </row>
    <row r="69" spans="1:1">
      <c r="A69" s="152"/>
    </row>
    <row r="70" spans="1:1">
      <c r="A70" s="152"/>
    </row>
    <row r="71" spans="1:1">
      <c r="A71" s="152"/>
    </row>
    <row r="72" spans="1:1">
      <c r="A72" s="152"/>
    </row>
    <row r="73" spans="1:1">
      <c r="A73" s="152"/>
    </row>
    <row r="74" spans="1:1">
      <c r="A74" s="152"/>
    </row>
    <row r="75" spans="1:1">
      <c r="A75" s="152"/>
    </row>
    <row r="76" spans="1:1">
      <c r="A76" s="152"/>
    </row>
    <row r="77" spans="1:1">
      <c r="A77" s="152"/>
    </row>
    <row r="78" spans="1:1">
      <c r="A78" s="152"/>
    </row>
    <row r="79" spans="1:1">
      <c r="A79" s="152"/>
    </row>
    <row r="80" spans="1:1">
      <c r="A80" s="152"/>
    </row>
  </sheetData>
  <mergeCells count="78">
    <mergeCell ref="A55:A58"/>
    <mergeCell ref="B55:D55"/>
    <mergeCell ref="B56:D56"/>
    <mergeCell ref="B57:D57"/>
    <mergeCell ref="AN57:AN58"/>
    <mergeCell ref="B58:D58"/>
    <mergeCell ref="A51:A54"/>
    <mergeCell ref="B51:D51"/>
    <mergeCell ref="B52:D52"/>
    <mergeCell ref="B53:D53"/>
    <mergeCell ref="AN53:AN54"/>
    <mergeCell ref="B54:D54"/>
    <mergeCell ref="A47:A50"/>
    <mergeCell ref="B47:D47"/>
    <mergeCell ref="B48:D48"/>
    <mergeCell ref="B49:D49"/>
    <mergeCell ref="AN49:AN50"/>
    <mergeCell ref="B50:D50"/>
    <mergeCell ref="A43:A46"/>
    <mergeCell ref="B43:D43"/>
    <mergeCell ref="B44:D44"/>
    <mergeCell ref="B45:D45"/>
    <mergeCell ref="AN45:AN46"/>
    <mergeCell ref="B46:D46"/>
    <mergeCell ref="A39:A42"/>
    <mergeCell ref="B39:D39"/>
    <mergeCell ref="B40:D40"/>
    <mergeCell ref="B41:D41"/>
    <mergeCell ref="AN41:AN42"/>
    <mergeCell ref="B42:D42"/>
    <mergeCell ref="A32:AJ32"/>
    <mergeCell ref="Z33:AJ33"/>
    <mergeCell ref="AK34:AN34"/>
    <mergeCell ref="A35:A38"/>
    <mergeCell ref="B35:D35"/>
    <mergeCell ref="B36:D36"/>
    <mergeCell ref="B37:D37"/>
    <mergeCell ref="AN37:AN38"/>
    <mergeCell ref="B38:D38"/>
    <mergeCell ref="A25:A28"/>
    <mergeCell ref="B25:D25"/>
    <mergeCell ref="B26:D26"/>
    <mergeCell ref="B27:D27"/>
    <mergeCell ref="AN27:AN28"/>
    <mergeCell ref="B28:D28"/>
    <mergeCell ref="A21:A24"/>
    <mergeCell ref="B21:D21"/>
    <mergeCell ref="B22:D22"/>
    <mergeCell ref="B23:D23"/>
    <mergeCell ref="AN23:AN24"/>
    <mergeCell ref="B24:D24"/>
    <mergeCell ref="A17:A20"/>
    <mergeCell ref="B17:D17"/>
    <mergeCell ref="B18:D18"/>
    <mergeCell ref="B19:D19"/>
    <mergeCell ref="AN19:AN20"/>
    <mergeCell ref="B20:D20"/>
    <mergeCell ref="A13:A16"/>
    <mergeCell ref="B13:D13"/>
    <mergeCell ref="B14:D14"/>
    <mergeCell ref="B15:D15"/>
    <mergeCell ref="AN15:AN16"/>
    <mergeCell ref="B16:D16"/>
    <mergeCell ref="A9:A12"/>
    <mergeCell ref="B9:D9"/>
    <mergeCell ref="B10:D10"/>
    <mergeCell ref="B11:D11"/>
    <mergeCell ref="AN11:AN12"/>
    <mergeCell ref="B12:D12"/>
    <mergeCell ref="A2:AJ2"/>
    <mergeCell ref="Z3:AJ3"/>
    <mergeCell ref="AK4:AN4"/>
    <mergeCell ref="A5:A8"/>
    <mergeCell ref="B5:D5"/>
    <mergeCell ref="B6:D6"/>
    <mergeCell ref="B7:D7"/>
    <mergeCell ref="AN7:AN8"/>
    <mergeCell ref="B8:D8"/>
  </mergeCells>
  <phoneticPr fontId="2"/>
  <conditionalFormatting sqref="E5:AI28">
    <cfRule type="expression" dxfId="0" priority="1">
      <formula>WEEKDAY(日付, 2)&gt;5</formula>
    </cfRule>
  </conditionalFormatting>
  <pageMargins left="0.78740157480314965" right="0.59055118110236227" top="0.51181102362204722" bottom="0.35433070866141736" header="0.51181102362204722" footer="0.35433070866141736"/>
  <pageSetup paperSize="9" scale="80" fitToHeight="2" orientation="landscape" r:id="rId1"/>
  <headerFooter alignWithMargins="0"/>
  <rowBreaks count="1" manualBreakCount="1">
    <brk id="30" max="3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50"/>
  <sheetViews>
    <sheetView view="pageBreakPreview" zoomScaleNormal="100" zoomScaleSheetLayoutView="100" workbookViewId="0"/>
  </sheetViews>
  <sheetFormatPr defaultRowHeight="16.5" customHeight="1"/>
  <cols>
    <col min="1" max="1" width="4.125" customWidth="1"/>
    <col min="2" max="2" width="83.125" customWidth="1"/>
    <col min="3" max="3" width="6.375" customWidth="1"/>
  </cols>
  <sheetData>
    <row r="1" spans="1:3" ht="16.5" customHeight="1">
      <c r="A1" s="77"/>
      <c r="C1" s="22" t="s">
        <v>50</v>
      </c>
    </row>
    <row r="3" spans="1:3" ht="16.5" customHeight="1">
      <c r="A3" t="s">
        <v>128</v>
      </c>
    </row>
    <row r="5" spans="1:3" ht="16.5" customHeight="1">
      <c r="B5" s="61" t="s">
        <v>131</v>
      </c>
    </row>
    <row r="7" spans="1:3" ht="16.5" customHeight="1">
      <c r="B7" s="195"/>
    </row>
    <row r="8" spans="1:3" ht="16.5" customHeight="1">
      <c r="A8" s="23"/>
      <c r="B8" s="196"/>
    </row>
    <row r="9" spans="1:3" ht="16.5" customHeight="1">
      <c r="A9" s="23"/>
      <c r="B9" s="196"/>
    </row>
    <row r="10" spans="1:3" ht="16.5" customHeight="1">
      <c r="A10" s="23"/>
      <c r="B10" s="196"/>
    </row>
    <row r="11" spans="1:3" ht="16.5" customHeight="1">
      <c r="A11" s="23"/>
      <c r="B11" s="196"/>
    </row>
    <row r="12" spans="1:3" ht="16.5" customHeight="1">
      <c r="A12" s="23"/>
      <c r="B12" s="196"/>
    </row>
    <row r="13" spans="1:3" ht="16.5" customHeight="1">
      <c r="A13" s="23"/>
      <c r="B13" s="196"/>
    </row>
    <row r="14" spans="1:3" ht="16.5" customHeight="1">
      <c r="A14" s="23"/>
      <c r="B14" s="196"/>
    </row>
    <row r="15" spans="1:3" ht="16.5" customHeight="1">
      <c r="A15" s="23"/>
      <c r="B15" s="196"/>
    </row>
    <row r="16" spans="1:3" ht="16.5" customHeight="1">
      <c r="A16" s="23"/>
      <c r="B16" s="196"/>
    </row>
    <row r="17" spans="1:2" ht="16.5" customHeight="1">
      <c r="A17" s="23"/>
      <c r="B17" s="196"/>
    </row>
    <row r="18" spans="1:2" ht="16.5" customHeight="1">
      <c r="A18" s="23"/>
      <c r="B18" s="197"/>
    </row>
    <row r="19" spans="1:2" ht="16.5" customHeight="1">
      <c r="A19" s="23"/>
    </row>
    <row r="20" spans="1:2" ht="16.5" customHeight="1">
      <c r="A20" s="23"/>
      <c r="B20" t="s">
        <v>132</v>
      </c>
    </row>
    <row r="21" spans="1:2" ht="16.5" customHeight="1">
      <c r="A21" s="23"/>
    </row>
    <row r="22" spans="1:2" ht="16.5" customHeight="1">
      <c r="A22" s="23"/>
      <c r="B22" s="195"/>
    </row>
    <row r="23" spans="1:2" ht="16.5" customHeight="1">
      <c r="A23" s="23"/>
      <c r="B23" s="196"/>
    </row>
    <row r="24" spans="1:2" ht="16.5" customHeight="1">
      <c r="A24" s="23"/>
      <c r="B24" s="196"/>
    </row>
    <row r="25" spans="1:2" ht="16.5" customHeight="1">
      <c r="A25" s="23"/>
      <c r="B25" s="196"/>
    </row>
    <row r="26" spans="1:2" ht="16.5" customHeight="1">
      <c r="A26" s="23"/>
      <c r="B26" s="196"/>
    </row>
    <row r="27" spans="1:2" ht="16.5" customHeight="1">
      <c r="A27" s="23"/>
      <c r="B27" s="196"/>
    </row>
    <row r="28" spans="1:2" ht="16.5" customHeight="1">
      <c r="A28" s="23"/>
      <c r="B28" s="196"/>
    </row>
    <row r="29" spans="1:2" ht="16.5" customHeight="1">
      <c r="A29" s="23"/>
      <c r="B29" s="196"/>
    </row>
    <row r="30" spans="1:2" ht="16.5" customHeight="1">
      <c r="A30" s="23"/>
      <c r="B30" s="196"/>
    </row>
    <row r="31" spans="1:2" ht="16.5" customHeight="1">
      <c r="A31" s="23"/>
      <c r="B31" s="196"/>
    </row>
    <row r="32" spans="1:2" ht="16.5" customHeight="1">
      <c r="A32" s="23"/>
      <c r="B32" s="196"/>
    </row>
    <row r="33" spans="1:2" ht="16.5" customHeight="1">
      <c r="A33" s="23"/>
      <c r="B33" s="197"/>
    </row>
    <row r="34" spans="1:2" ht="16.5" customHeight="1">
      <c r="A34" s="23"/>
      <c r="B34" s="78"/>
    </row>
    <row r="35" spans="1:2" ht="16.5" customHeight="1">
      <c r="A35" s="23"/>
      <c r="B35" s="81" t="s">
        <v>133</v>
      </c>
    </row>
    <row r="36" spans="1:2" ht="16.5" customHeight="1">
      <c r="A36" s="23"/>
    </row>
    <row r="37" spans="1:2" ht="16.5" customHeight="1">
      <c r="A37" s="3"/>
      <c r="B37" s="195"/>
    </row>
    <row r="38" spans="1:2" ht="16.5" customHeight="1">
      <c r="A38" s="3"/>
      <c r="B38" s="196"/>
    </row>
    <row r="39" spans="1:2" ht="16.5" customHeight="1">
      <c r="A39" s="3"/>
      <c r="B39" s="196"/>
    </row>
    <row r="40" spans="1:2" ht="16.5" customHeight="1">
      <c r="A40" s="3"/>
      <c r="B40" s="196"/>
    </row>
    <row r="41" spans="1:2" ht="16.5" customHeight="1">
      <c r="A41" s="3"/>
      <c r="B41" s="196"/>
    </row>
    <row r="42" spans="1:2" ht="16.5" customHeight="1">
      <c r="A42" s="3"/>
      <c r="B42" s="196"/>
    </row>
    <row r="43" spans="1:2" ht="16.5" customHeight="1">
      <c r="A43" s="3"/>
      <c r="B43" s="196"/>
    </row>
    <row r="44" spans="1:2" ht="16.5" customHeight="1">
      <c r="A44" s="3"/>
      <c r="B44" s="196"/>
    </row>
    <row r="45" spans="1:2" ht="16.5" customHeight="1">
      <c r="A45" s="3"/>
      <c r="B45" s="196"/>
    </row>
    <row r="46" spans="1:2" ht="16.5" customHeight="1">
      <c r="A46" s="3"/>
      <c r="B46" s="196"/>
    </row>
    <row r="47" spans="1:2" ht="16.5" customHeight="1">
      <c r="A47" s="3"/>
      <c r="B47" s="196"/>
    </row>
    <row r="48" spans="1:2" ht="16.5" customHeight="1">
      <c r="A48" s="3"/>
      <c r="B48" s="197"/>
    </row>
    <row r="49" spans="1:2" ht="16.5" customHeight="1">
      <c r="A49" s="3"/>
    </row>
    <row r="50" spans="1:2" ht="16.5" customHeight="1">
      <c r="B50" s="78"/>
    </row>
  </sheetData>
  <mergeCells count="3">
    <mergeCell ref="B7:B18"/>
    <mergeCell ref="B22:B33"/>
    <mergeCell ref="B37:B48"/>
  </mergeCells>
  <phoneticPr fontId="2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8"/>
  <sheetViews>
    <sheetView view="pageBreakPreview" zoomScaleNormal="100" zoomScaleSheetLayoutView="100" workbookViewId="0"/>
  </sheetViews>
  <sheetFormatPr defaultRowHeight="17.25" customHeight="1"/>
  <cols>
    <col min="1" max="1" width="3.875" customWidth="1"/>
    <col min="2" max="2" width="4.5" customWidth="1"/>
    <col min="3" max="3" width="21.125" customWidth="1"/>
    <col min="4" max="4" width="6.75" customWidth="1"/>
    <col min="5" max="5" width="20" customWidth="1"/>
    <col min="6" max="7" width="5" bestFit="1" customWidth="1"/>
    <col min="8" max="8" width="5.25" bestFit="1" customWidth="1"/>
    <col min="9" max="11" width="7.5" bestFit="1" customWidth="1"/>
  </cols>
  <sheetData>
    <row r="1" spans="1:11" ht="17.25" customHeight="1">
      <c r="A1" t="s">
        <v>129</v>
      </c>
      <c r="K1" s="21" t="s">
        <v>103</v>
      </c>
    </row>
    <row r="2" spans="1:11" ht="17.25" customHeight="1">
      <c r="A2" s="27"/>
      <c r="B2" t="s">
        <v>134</v>
      </c>
    </row>
    <row r="3" spans="1:11" ht="17.25" customHeight="1">
      <c r="B3" s="204" t="s">
        <v>4</v>
      </c>
      <c r="C3" s="204" t="s">
        <v>32</v>
      </c>
      <c r="D3" s="204" t="s">
        <v>20</v>
      </c>
      <c r="E3" s="204" t="s">
        <v>33</v>
      </c>
      <c r="F3" s="203" t="s">
        <v>36</v>
      </c>
      <c r="G3" s="203"/>
      <c r="H3" s="203"/>
      <c r="I3" s="203" t="s">
        <v>37</v>
      </c>
      <c r="J3" s="203"/>
      <c r="K3" s="203"/>
    </row>
    <row r="4" spans="1:11" ht="17.25" customHeight="1">
      <c r="B4" s="204"/>
      <c r="C4" s="204"/>
      <c r="D4" s="204"/>
      <c r="E4" s="204"/>
      <c r="F4" s="7" t="s">
        <v>34</v>
      </c>
      <c r="G4" s="7" t="s">
        <v>35</v>
      </c>
      <c r="H4" s="7" t="s">
        <v>27</v>
      </c>
      <c r="I4" s="12" t="s">
        <v>1</v>
      </c>
      <c r="J4" s="12" t="s">
        <v>38</v>
      </c>
      <c r="K4" s="12" t="s">
        <v>39</v>
      </c>
    </row>
    <row r="5" spans="1:11" ht="17.25" customHeight="1">
      <c r="B5" s="198" t="s">
        <v>5</v>
      </c>
      <c r="C5" s="14" t="s">
        <v>6</v>
      </c>
      <c r="D5" s="14">
        <v>30</v>
      </c>
      <c r="E5" s="14"/>
      <c r="F5" s="18"/>
      <c r="G5" s="18"/>
      <c r="H5" s="18">
        <f>F5+G5</f>
        <v>0</v>
      </c>
      <c r="I5" s="18"/>
      <c r="J5" s="18"/>
      <c r="K5" s="18"/>
    </row>
    <row r="6" spans="1:11" ht="17.25" customHeight="1">
      <c r="B6" s="199"/>
      <c r="C6" s="14"/>
      <c r="D6" s="14"/>
      <c r="E6" s="14"/>
      <c r="F6" s="18"/>
      <c r="G6" s="18"/>
      <c r="H6" s="18">
        <f t="shared" ref="H6:H13" si="0">F6+G6</f>
        <v>0</v>
      </c>
      <c r="I6" s="18"/>
      <c r="J6" s="18"/>
      <c r="K6" s="18"/>
    </row>
    <row r="7" spans="1:11" ht="17.25" customHeight="1">
      <c r="B7" s="199"/>
      <c r="C7" s="14" t="s">
        <v>7</v>
      </c>
      <c r="D7" s="14">
        <v>60</v>
      </c>
      <c r="E7" s="14"/>
      <c r="F7" s="18"/>
      <c r="G7" s="18"/>
      <c r="H7" s="18">
        <f t="shared" si="0"/>
        <v>0</v>
      </c>
      <c r="I7" s="18"/>
      <c r="J7" s="18"/>
      <c r="K7" s="18"/>
    </row>
    <row r="8" spans="1:11" ht="17.25" customHeight="1">
      <c r="B8" s="199"/>
      <c r="C8" s="14"/>
      <c r="D8" s="14"/>
      <c r="E8" s="14"/>
      <c r="F8" s="18"/>
      <c r="G8" s="18"/>
      <c r="H8" s="18">
        <f t="shared" si="0"/>
        <v>0</v>
      </c>
      <c r="I8" s="18"/>
      <c r="J8" s="18"/>
      <c r="K8" s="18"/>
    </row>
    <row r="9" spans="1:11" ht="17.25" customHeight="1">
      <c r="B9" s="199"/>
      <c r="C9" s="14" t="s">
        <v>8</v>
      </c>
      <c r="D9" s="14">
        <v>60</v>
      </c>
      <c r="E9" s="14"/>
      <c r="F9" s="18"/>
      <c r="G9" s="18"/>
      <c r="H9" s="18">
        <f t="shared" si="0"/>
        <v>0</v>
      </c>
      <c r="I9" s="18"/>
      <c r="J9" s="18"/>
      <c r="K9" s="18"/>
    </row>
    <row r="10" spans="1:11" ht="17.25" customHeight="1">
      <c r="B10" s="199"/>
      <c r="C10" s="14"/>
      <c r="D10" s="14"/>
      <c r="E10" s="14"/>
      <c r="F10" s="18"/>
      <c r="G10" s="18"/>
      <c r="H10" s="18">
        <f t="shared" si="0"/>
        <v>0</v>
      </c>
      <c r="I10" s="18"/>
      <c r="J10" s="18"/>
      <c r="K10" s="18"/>
    </row>
    <row r="11" spans="1:11" ht="17.25" customHeight="1">
      <c r="B11" s="199"/>
      <c r="C11" s="14" t="s">
        <v>31</v>
      </c>
      <c r="D11" s="14"/>
      <c r="E11" s="14"/>
      <c r="F11" s="18"/>
      <c r="G11" s="18"/>
      <c r="H11" s="18">
        <f t="shared" si="0"/>
        <v>0</v>
      </c>
      <c r="I11" s="18"/>
      <c r="J11" s="18"/>
      <c r="K11" s="18"/>
    </row>
    <row r="12" spans="1:11" ht="17.25" customHeight="1">
      <c r="B12" s="199"/>
      <c r="C12" s="14"/>
      <c r="D12" s="14"/>
      <c r="E12" s="14"/>
      <c r="F12" s="18"/>
      <c r="G12" s="18"/>
      <c r="H12" s="18">
        <f t="shared" si="0"/>
        <v>0</v>
      </c>
      <c r="I12" s="18"/>
      <c r="J12" s="18"/>
      <c r="K12" s="18"/>
    </row>
    <row r="13" spans="1:11" ht="17.25" customHeight="1">
      <c r="B13" s="199"/>
      <c r="C13" s="14"/>
      <c r="D13" s="14"/>
      <c r="E13" s="14"/>
      <c r="F13" s="18"/>
      <c r="G13" s="18"/>
      <c r="H13" s="18">
        <f t="shared" si="0"/>
        <v>0</v>
      </c>
      <c r="I13" s="18"/>
      <c r="J13" s="18"/>
      <c r="K13" s="18"/>
    </row>
    <row r="14" spans="1:11" ht="17.25" customHeight="1">
      <c r="B14" s="200"/>
      <c r="C14" s="15" t="s">
        <v>9</v>
      </c>
      <c r="D14" s="16">
        <f>SUM(D5:D13)</f>
        <v>150</v>
      </c>
      <c r="E14" s="16"/>
      <c r="F14" s="11">
        <f t="shared" ref="F14:K14" si="1">SUM(F5:F13)</f>
        <v>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</row>
    <row r="15" spans="1:11" ht="17.25" customHeight="1">
      <c r="B15" s="198" t="s">
        <v>19</v>
      </c>
      <c r="C15" s="14" t="s">
        <v>10</v>
      </c>
      <c r="D15" s="14">
        <v>180</v>
      </c>
      <c r="E15" s="14"/>
      <c r="F15" s="18"/>
      <c r="G15" s="18"/>
      <c r="H15" s="18">
        <f>F15+G15</f>
        <v>0</v>
      </c>
      <c r="I15" s="18"/>
      <c r="J15" s="18"/>
      <c r="K15" s="18"/>
    </row>
    <row r="16" spans="1:11" ht="17.25" customHeight="1">
      <c r="B16" s="199"/>
      <c r="C16" s="14"/>
      <c r="D16" s="14"/>
      <c r="E16" s="14"/>
      <c r="F16" s="18"/>
      <c r="G16" s="18"/>
      <c r="H16" s="18">
        <f t="shared" ref="H16:H42" si="2">F16+G16</f>
        <v>0</v>
      </c>
      <c r="I16" s="18"/>
      <c r="J16" s="18"/>
      <c r="K16" s="18"/>
    </row>
    <row r="17" spans="2:11" ht="17.25" customHeight="1">
      <c r="B17" s="199"/>
      <c r="C17" s="14"/>
      <c r="D17" s="14"/>
      <c r="E17" s="14"/>
      <c r="F17" s="18"/>
      <c r="G17" s="18"/>
      <c r="H17" s="18">
        <f t="shared" si="2"/>
        <v>0</v>
      </c>
      <c r="I17" s="18"/>
      <c r="J17" s="18"/>
      <c r="K17" s="18"/>
    </row>
    <row r="18" spans="2:11" ht="17.25" customHeight="1">
      <c r="B18" s="199"/>
      <c r="C18" s="14" t="s">
        <v>11</v>
      </c>
      <c r="D18" s="14">
        <v>60</v>
      </c>
      <c r="E18" s="14"/>
      <c r="F18" s="18"/>
      <c r="G18" s="18"/>
      <c r="H18" s="18">
        <f t="shared" si="2"/>
        <v>0</v>
      </c>
      <c r="I18" s="18"/>
      <c r="J18" s="18"/>
      <c r="K18" s="18"/>
    </row>
    <row r="19" spans="2:11" ht="17.25" customHeight="1">
      <c r="B19" s="199"/>
      <c r="C19" s="14"/>
      <c r="D19" s="14"/>
      <c r="E19" s="14"/>
      <c r="F19" s="18"/>
      <c r="G19" s="18"/>
      <c r="H19" s="18">
        <f t="shared" si="2"/>
        <v>0</v>
      </c>
      <c r="I19" s="18"/>
      <c r="J19" s="18"/>
      <c r="K19" s="18"/>
    </row>
    <row r="20" spans="2:11" ht="17.25" customHeight="1">
      <c r="B20" s="199"/>
      <c r="C20" s="14"/>
      <c r="D20" s="14"/>
      <c r="E20" s="14"/>
      <c r="F20" s="18"/>
      <c r="G20" s="18"/>
      <c r="H20" s="18">
        <f t="shared" si="2"/>
        <v>0</v>
      </c>
      <c r="I20" s="18"/>
      <c r="J20" s="18"/>
      <c r="K20" s="18"/>
    </row>
    <row r="21" spans="2:11" ht="17.25" customHeight="1">
      <c r="B21" s="199"/>
      <c r="C21" s="14" t="s">
        <v>12</v>
      </c>
      <c r="D21" s="14">
        <v>300</v>
      </c>
      <c r="E21" s="14"/>
      <c r="F21" s="18"/>
      <c r="G21" s="18"/>
      <c r="H21" s="18">
        <f t="shared" si="2"/>
        <v>0</v>
      </c>
      <c r="I21" s="18"/>
      <c r="J21" s="18"/>
      <c r="K21" s="18"/>
    </row>
    <row r="22" spans="2:11" ht="17.25" customHeight="1">
      <c r="B22" s="199"/>
      <c r="C22" s="14"/>
      <c r="D22" s="14"/>
      <c r="E22" s="14"/>
      <c r="F22" s="18"/>
      <c r="G22" s="18"/>
      <c r="H22" s="18">
        <f t="shared" si="2"/>
        <v>0</v>
      </c>
      <c r="I22" s="18"/>
      <c r="J22" s="18"/>
      <c r="K22" s="18"/>
    </row>
    <row r="23" spans="2:11" ht="17.25" customHeight="1">
      <c r="B23" s="199"/>
      <c r="C23" s="14"/>
      <c r="D23" s="14"/>
      <c r="E23" s="14"/>
      <c r="F23" s="18"/>
      <c r="G23" s="18"/>
      <c r="H23" s="18">
        <f t="shared" si="2"/>
        <v>0</v>
      </c>
      <c r="I23" s="18"/>
      <c r="J23" s="18"/>
      <c r="K23" s="18"/>
    </row>
    <row r="24" spans="2:11" ht="17.25" customHeight="1">
      <c r="B24" s="199"/>
      <c r="C24" s="14" t="s">
        <v>13</v>
      </c>
      <c r="D24" s="14">
        <v>150</v>
      </c>
      <c r="E24" s="14"/>
      <c r="F24" s="18"/>
      <c r="G24" s="18"/>
      <c r="H24" s="18">
        <f t="shared" si="2"/>
        <v>0</v>
      </c>
      <c r="I24" s="18"/>
      <c r="J24" s="18"/>
      <c r="K24" s="18"/>
    </row>
    <row r="25" spans="2:11" ht="17.25" customHeight="1">
      <c r="B25" s="199"/>
      <c r="C25" s="14"/>
      <c r="D25" s="14"/>
      <c r="E25" s="14"/>
      <c r="F25" s="18"/>
      <c r="G25" s="18"/>
      <c r="H25" s="18">
        <f t="shared" si="2"/>
        <v>0</v>
      </c>
      <c r="I25" s="18"/>
      <c r="J25" s="18"/>
      <c r="K25" s="18"/>
    </row>
    <row r="26" spans="2:11" ht="17.25" customHeight="1">
      <c r="B26" s="199"/>
      <c r="C26" s="14"/>
      <c r="D26" s="14"/>
      <c r="E26" s="14"/>
      <c r="F26" s="18"/>
      <c r="G26" s="18"/>
      <c r="H26" s="18">
        <f t="shared" si="2"/>
        <v>0</v>
      </c>
      <c r="I26" s="18"/>
      <c r="J26" s="18"/>
      <c r="K26" s="18"/>
    </row>
    <row r="27" spans="2:11" ht="17.25" customHeight="1">
      <c r="B27" s="199"/>
      <c r="C27" s="14" t="s">
        <v>14</v>
      </c>
      <c r="D27" s="14">
        <v>120</v>
      </c>
      <c r="E27" s="14"/>
      <c r="F27" s="18"/>
      <c r="G27" s="18"/>
      <c r="H27" s="18">
        <f t="shared" si="2"/>
        <v>0</v>
      </c>
      <c r="I27" s="18"/>
      <c r="J27" s="18"/>
      <c r="K27" s="18"/>
    </row>
    <row r="28" spans="2:11" ht="17.25" customHeight="1">
      <c r="B28" s="199"/>
      <c r="C28" s="14"/>
      <c r="D28" s="14"/>
      <c r="E28" s="14"/>
      <c r="F28" s="18"/>
      <c r="G28" s="18"/>
      <c r="H28" s="18">
        <f t="shared" si="2"/>
        <v>0</v>
      </c>
      <c r="I28" s="18"/>
      <c r="J28" s="18"/>
      <c r="K28" s="18"/>
    </row>
    <row r="29" spans="2:11" ht="17.25" customHeight="1">
      <c r="B29" s="199"/>
      <c r="C29" s="14"/>
      <c r="D29" s="14"/>
      <c r="E29" s="14"/>
      <c r="F29" s="18"/>
      <c r="G29" s="18"/>
      <c r="H29" s="18">
        <f t="shared" si="2"/>
        <v>0</v>
      </c>
      <c r="I29" s="18"/>
      <c r="J29" s="18"/>
      <c r="K29" s="18"/>
    </row>
    <row r="30" spans="2:11" ht="17.25" customHeight="1">
      <c r="B30" s="199"/>
      <c r="C30" s="14" t="s">
        <v>15</v>
      </c>
      <c r="D30" s="14">
        <v>450</v>
      </c>
      <c r="E30" s="14"/>
      <c r="F30" s="18"/>
      <c r="G30" s="18"/>
      <c r="H30" s="18">
        <f t="shared" si="2"/>
        <v>0</v>
      </c>
      <c r="I30" s="18"/>
      <c r="J30" s="18"/>
      <c r="K30" s="18"/>
    </row>
    <row r="31" spans="2:11" ht="17.25" customHeight="1">
      <c r="B31" s="199"/>
      <c r="C31" s="14"/>
      <c r="D31" s="14"/>
      <c r="E31" s="14"/>
      <c r="F31" s="18"/>
      <c r="G31" s="18"/>
      <c r="H31" s="18">
        <f t="shared" si="2"/>
        <v>0</v>
      </c>
      <c r="I31" s="18"/>
      <c r="J31" s="18"/>
      <c r="K31" s="18"/>
    </row>
    <row r="32" spans="2:11" ht="17.25" customHeight="1">
      <c r="B32" s="199"/>
      <c r="C32" s="14"/>
      <c r="D32" s="14"/>
      <c r="E32" s="14"/>
      <c r="F32" s="18"/>
      <c r="G32" s="18"/>
      <c r="H32" s="18">
        <f t="shared" si="2"/>
        <v>0</v>
      </c>
      <c r="I32" s="18"/>
      <c r="J32" s="18"/>
      <c r="K32" s="18"/>
    </row>
    <row r="33" spans="2:11" ht="17.25" customHeight="1">
      <c r="B33" s="200"/>
      <c r="C33" s="15" t="s">
        <v>9</v>
      </c>
      <c r="D33" s="16">
        <f>SUM($D$15:$D$32)</f>
        <v>1260</v>
      </c>
      <c r="E33" s="16"/>
      <c r="F33" s="11">
        <f t="shared" ref="F33:K33" si="3">SUM(F15:F32)</f>
        <v>0</v>
      </c>
      <c r="G33" s="11">
        <f t="shared" si="3"/>
        <v>0</v>
      </c>
      <c r="H33" s="11">
        <f t="shared" si="3"/>
        <v>0</v>
      </c>
      <c r="I33" s="11">
        <f t="shared" si="3"/>
        <v>0</v>
      </c>
      <c r="J33" s="11">
        <f t="shared" si="3"/>
        <v>0</v>
      </c>
      <c r="K33" s="11">
        <f t="shared" si="3"/>
        <v>0</v>
      </c>
    </row>
    <row r="34" spans="2:11" ht="17.25" customHeight="1">
      <c r="B34" s="198" t="s">
        <v>40</v>
      </c>
      <c r="C34" s="14" t="s">
        <v>16</v>
      </c>
      <c r="D34" s="14">
        <v>60</v>
      </c>
      <c r="E34" s="14"/>
      <c r="F34" s="18"/>
      <c r="G34" s="18"/>
      <c r="H34" s="18">
        <f t="shared" si="2"/>
        <v>0</v>
      </c>
      <c r="I34" s="18"/>
      <c r="J34" s="18"/>
      <c r="K34" s="18"/>
    </row>
    <row r="35" spans="2:11" ht="17.25" customHeight="1">
      <c r="B35" s="199"/>
      <c r="C35" s="14"/>
      <c r="D35" s="14"/>
      <c r="E35" s="14"/>
      <c r="F35" s="18"/>
      <c r="G35" s="18"/>
      <c r="H35" s="18">
        <f t="shared" si="2"/>
        <v>0</v>
      </c>
      <c r="I35" s="18"/>
      <c r="J35" s="18"/>
      <c r="K35" s="18"/>
    </row>
    <row r="36" spans="2:11" ht="17.25" customHeight="1">
      <c r="B36" s="199"/>
      <c r="C36" s="14" t="s">
        <v>17</v>
      </c>
      <c r="D36" s="14">
        <v>60</v>
      </c>
      <c r="E36" s="14"/>
      <c r="F36" s="18"/>
      <c r="G36" s="18"/>
      <c r="H36" s="18">
        <f t="shared" si="2"/>
        <v>0</v>
      </c>
      <c r="I36" s="18"/>
      <c r="J36" s="18"/>
      <c r="K36" s="18"/>
    </row>
    <row r="37" spans="2:11" ht="17.25" customHeight="1">
      <c r="B37" s="199"/>
      <c r="C37" s="14"/>
      <c r="D37" s="14"/>
      <c r="E37" s="14"/>
      <c r="F37" s="18"/>
      <c r="G37" s="18"/>
      <c r="H37" s="18">
        <f t="shared" si="2"/>
        <v>0</v>
      </c>
      <c r="I37" s="18"/>
      <c r="J37" s="18"/>
      <c r="K37" s="18"/>
    </row>
    <row r="38" spans="2:11" ht="17.25" customHeight="1">
      <c r="B38" s="199"/>
      <c r="C38" s="14" t="s">
        <v>18</v>
      </c>
      <c r="D38" s="14">
        <v>60</v>
      </c>
      <c r="E38" s="14"/>
      <c r="F38" s="18"/>
      <c r="G38" s="18"/>
      <c r="H38" s="18">
        <f t="shared" si="2"/>
        <v>0</v>
      </c>
      <c r="I38" s="18"/>
      <c r="J38" s="18"/>
      <c r="K38" s="18"/>
    </row>
    <row r="39" spans="2:11" ht="17.25" customHeight="1">
      <c r="B39" s="199"/>
      <c r="C39" s="14"/>
      <c r="D39" s="14"/>
      <c r="E39" s="14"/>
      <c r="F39" s="18"/>
      <c r="G39" s="18"/>
      <c r="H39" s="18">
        <f t="shared" si="2"/>
        <v>0</v>
      </c>
      <c r="I39" s="18"/>
      <c r="J39" s="18"/>
      <c r="K39" s="18"/>
    </row>
    <row r="40" spans="2:11" ht="17.25" customHeight="1">
      <c r="B40" s="199"/>
      <c r="C40" s="14" t="s">
        <v>40</v>
      </c>
      <c r="D40" s="14">
        <v>120</v>
      </c>
      <c r="E40" s="14"/>
      <c r="F40" s="18"/>
      <c r="G40" s="18"/>
      <c r="H40" s="18">
        <f t="shared" si="2"/>
        <v>0</v>
      </c>
      <c r="I40" s="18"/>
      <c r="J40" s="18"/>
      <c r="K40" s="18"/>
    </row>
    <row r="41" spans="2:11" ht="17.25" customHeight="1">
      <c r="B41" s="199"/>
      <c r="C41" s="14"/>
      <c r="D41" s="14"/>
      <c r="E41" s="14"/>
      <c r="F41" s="18"/>
      <c r="G41" s="18"/>
      <c r="H41" s="18">
        <f t="shared" si="2"/>
        <v>0</v>
      </c>
      <c r="I41" s="18"/>
      <c r="J41" s="18"/>
      <c r="K41" s="18"/>
    </row>
    <row r="42" spans="2:11" ht="17.25" customHeight="1">
      <c r="B42" s="199"/>
      <c r="C42" s="14"/>
      <c r="D42" s="14"/>
      <c r="E42" s="14"/>
      <c r="F42" s="18"/>
      <c r="G42" s="18"/>
      <c r="H42" s="18">
        <f t="shared" si="2"/>
        <v>0</v>
      </c>
      <c r="I42" s="18"/>
      <c r="J42" s="18"/>
      <c r="K42" s="18"/>
    </row>
    <row r="43" spans="2:11" ht="17.25" customHeight="1">
      <c r="B43" s="200"/>
      <c r="C43" s="15" t="s">
        <v>9</v>
      </c>
      <c r="D43" s="16">
        <f>SUM(D34:D42)</f>
        <v>300</v>
      </c>
      <c r="E43" s="16"/>
      <c r="F43" s="11">
        <f t="shared" ref="F43:K43" si="4">SUM(F34:F42)</f>
        <v>0</v>
      </c>
      <c r="G43" s="11">
        <f t="shared" si="4"/>
        <v>0</v>
      </c>
      <c r="H43" s="11">
        <f t="shared" si="4"/>
        <v>0</v>
      </c>
      <c r="I43" s="11">
        <f t="shared" si="4"/>
        <v>0</v>
      </c>
      <c r="J43" s="11">
        <f t="shared" si="4"/>
        <v>0</v>
      </c>
      <c r="K43" s="11">
        <f t="shared" si="4"/>
        <v>0</v>
      </c>
    </row>
    <row r="44" spans="2:11" ht="17.25" customHeight="1">
      <c r="B44" s="198" t="s">
        <v>195</v>
      </c>
      <c r="C44" s="63" t="s">
        <v>195</v>
      </c>
      <c r="D44" s="14">
        <v>50</v>
      </c>
      <c r="E44" s="14"/>
      <c r="F44" s="18"/>
      <c r="G44" s="18"/>
      <c r="H44" s="18">
        <f>F44+G44</f>
        <v>0</v>
      </c>
      <c r="I44" s="18"/>
      <c r="J44" s="18"/>
      <c r="K44" s="18"/>
    </row>
    <row r="45" spans="2:11" ht="17.25" customHeight="1">
      <c r="B45" s="199"/>
      <c r="C45" s="63"/>
      <c r="D45" s="14"/>
      <c r="E45" s="14"/>
      <c r="F45" s="18"/>
      <c r="G45" s="18"/>
      <c r="H45" s="18">
        <f t="shared" ref="H45:H46" si="5">F45+G45</f>
        <v>0</v>
      </c>
      <c r="I45" s="18"/>
      <c r="J45" s="18"/>
      <c r="K45" s="18"/>
    </row>
    <row r="46" spans="2:11" ht="17.25" customHeight="1">
      <c r="B46" s="199"/>
      <c r="C46" s="63"/>
      <c r="D46" s="14"/>
      <c r="E46" s="14"/>
      <c r="F46" s="18"/>
      <c r="G46" s="18"/>
      <c r="H46" s="18">
        <f t="shared" si="5"/>
        <v>0</v>
      </c>
      <c r="I46" s="18"/>
      <c r="J46" s="18"/>
      <c r="K46" s="18"/>
    </row>
    <row r="47" spans="2:11" ht="17.25" customHeight="1">
      <c r="B47" s="200"/>
      <c r="C47" s="15" t="s">
        <v>9</v>
      </c>
      <c r="D47" s="16">
        <f>SUM(D44:D46)</f>
        <v>50</v>
      </c>
      <c r="E47" s="16"/>
      <c r="F47" s="11">
        <f t="shared" ref="F47:K47" si="6">SUM(F44:F46)</f>
        <v>0</v>
      </c>
      <c r="G47" s="11">
        <f t="shared" si="6"/>
        <v>0</v>
      </c>
      <c r="H47" s="11">
        <f t="shared" si="6"/>
        <v>0</v>
      </c>
      <c r="I47" s="11">
        <f t="shared" si="6"/>
        <v>0</v>
      </c>
      <c r="J47" s="11">
        <f t="shared" si="6"/>
        <v>0</v>
      </c>
      <c r="K47" s="11">
        <f t="shared" si="6"/>
        <v>0</v>
      </c>
    </row>
    <row r="48" spans="2:11" ht="17.25" customHeight="1">
      <c r="B48" s="201" t="s">
        <v>21</v>
      </c>
      <c r="C48" s="202"/>
      <c r="D48" s="11">
        <f>SUM(D47,D43,D33,D14)</f>
        <v>1760</v>
      </c>
      <c r="E48" s="11"/>
      <c r="F48" s="11">
        <f t="shared" ref="F48:K48" si="7">SUM(F43,F33,F14)</f>
        <v>0</v>
      </c>
      <c r="G48" s="11">
        <f t="shared" si="7"/>
        <v>0</v>
      </c>
      <c r="H48" s="11">
        <f t="shared" si="7"/>
        <v>0</v>
      </c>
      <c r="I48" s="11">
        <f t="shared" si="7"/>
        <v>0</v>
      </c>
      <c r="J48" s="11">
        <f t="shared" si="7"/>
        <v>0</v>
      </c>
      <c r="K48" s="11">
        <f t="shared" si="7"/>
        <v>0</v>
      </c>
    </row>
  </sheetData>
  <mergeCells count="11">
    <mergeCell ref="B44:B47"/>
    <mergeCell ref="B48:C48"/>
    <mergeCell ref="B34:B43"/>
    <mergeCell ref="I3:K3"/>
    <mergeCell ref="E3:E4"/>
    <mergeCell ref="B5:B14"/>
    <mergeCell ref="B15:B33"/>
    <mergeCell ref="D3:D4"/>
    <mergeCell ref="C3:C4"/>
    <mergeCell ref="B3:B4"/>
    <mergeCell ref="F3:H3"/>
  </mergeCells>
  <phoneticPr fontId="2"/>
  <pageMargins left="0.59055118110236227" right="0.39370078740157483" top="0.59055118110236227" bottom="0.19685039370078741" header="0.51181102362204722" footer="0.51181102362204722"/>
  <pageSetup paperSize="9" orientation="portrait" r:id="rId1"/>
  <headerFooter alignWithMargins="0"/>
  <ignoredErrors>
    <ignoredError sqref="H14 H33 H43 H47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7"/>
  <sheetViews>
    <sheetView view="pageBreakPreview" zoomScaleNormal="100" zoomScaleSheetLayoutView="100" workbookViewId="0"/>
  </sheetViews>
  <sheetFormatPr defaultRowHeight="18" customHeight="1"/>
  <cols>
    <col min="1" max="1" width="3.25" bestFit="1" customWidth="1"/>
    <col min="2" max="2" width="1.75" customWidth="1"/>
    <col min="3" max="3" width="17.25" customWidth="1"/>
    <col min="4" max="4" width="5.5" customWidth="1"/>
    <col min="5" max="5" width="27.375" customWidth="1"/>
    <col min="6" max="7" width="5.5" bestFit="1" customWidth="1"/>
    <col min="8" max="8" width="5.25" bestFit="1" customWidth="1"/>
    <col min="9" max="11" width="7.5" bestFit="1" customWidth="1"/>
  </cols>
  <sheetData>
    <row r="1" spans="1:11" ht="18" customHeight="1">
      <c r="K1" s="21" t="s">
        <v>104</v>
      </c>
    </row>
    <row r="2" spans="1:11" ht="18" customHeight="1">
      <c r="A2" s="27"/>
      <c r="B2" t="s">
        <v>135</v>
      </c>
    </row>
    <row r="3" spans="1:11" ht="18" customHeight="1">
      <c r="C3" s="205" t="s">
        <v>33</v>
      </c>
      <c r="D3" s="205"/>
      <c r="E3" s="205" t="s">
        <v>41</v>
      </c>
      <c r="F3" s="208" t="s">
        <v>36</v>
      </c>
      <c r="G3" s="208"/>
      <c r="H3" s="208"/>
      <c r="I3" s="203" t="s">
        <v>37</v>
      </c>
      <c r="J3" s="203"/>
      <c r="K3" s="203"/>
    </row>
    <row r="4" spans="1:11" ht="18" customHeight="1">
      <c r="B4" s="13"/>
      <c r="C4" s="205"/>
      <c r="D4" s="205"/>
      <c r="E4" s="205"/>
      <c r="F4" s="5" t="s">
        <v>34</v>
      </c>
      <c r="G4" s="5" t="s">
        <v>35</v>
      </c>
      <c r="H4" s="5" t="s">
        <v>27</v>
      </c>
      <c r="I4" s="12" t="s">
        <v>1</v>
      </c>
      <c r="J4" s="12" t="s">
        <v>38</v>
      </c>
      <c r="K4" s="12" t="s">
        <v>39</v>
      </c>
    </row>
    <row r="5" spans="1:11" ht="18" customHeight="1">
      <c r="B5" s="6"/>
      <c r="C5" s="206"/>
      <c r="D5" s="207"/>
      <c r="E5" s="79"/>
      <c r="F5" s="17"/>
      <c r="G5" s="17"/>
      <c r="H5" s="4">
        <f>F5+G5</f>
        <v>0</v>
      </c>
      <c r="I5" s="4"/>
      <c r="J5" s="4"/>
      <c r="K5" s="4"/>
    </row>
    <row r="6" spans="1:11" ht="18" customHeight="1">
      <c r="B6" s="6"/>
      <c r="C6" s="206"/>
      <c r="D6" s="207"/>
      <c r="E6" s="79"/>
      <c r="F6" s="17"/>
      <c r="G6" s="17"/>
      <c r="H6" s="4">
        <f t="shared" ref="H6:H19" si="0">F6+G6</f>
        <v>0</v>
      </c>
      <c r="I6" s="4"/>
      <c r="J6" s="4"/>
      <c r="K6" s="4"/>
    </row>
    <row r="7" spans="1:11" ht="18" customHeight="1">
      <c r="B7" s="6"/>
      <c r="C7" s="206"/>
      <c r="D7" s="207"/>
      <c r="E7" s="79"/>
      <c r="F7" s="17"/>
      <c r="G7" s="17"/>
      <c r="H7" s="4">
        <f t="shared" si="0"/>
        <v>0</v>
      </c>
      <c r="I7" s="4"/>
      <c r="J7" s="4"/>
      <c r="K7" s="4"/>
    </row>
    <row r="8" spans="1:11" ht="18" customHeight="1">
      <c r="B8" s="6"/>
      <c r="C8" s="206"/>
      <c r="D8" s="207"/>
      <c r="E8" s="79"/>
      <c r="F8" s="17"/>
      <c r="G8" s="17"/>
      <c r="H8" s="4">
        <f t="shared" si="0"/>
        <v>0</v>
      </c>
      <c r="I8" s="4"/>
      <c r="J8" s="4"/>
      <c r="K8" s="4"/>
    </row>
    <row r="9" spans="1:11" ht="18" customHeight="1">
      <c r="B9" s="6"/>
      <c r="C9" s="206"/>
      <c r="D9" s="207"/>
      <c r="E9" s="79"/>
      <c r="F9" s="17"/>
      <c r="G9" s="17"/>
      <c r="H9" s="4">
        <f t="shared" si="0"/>
        <v>0</v>
      </c>
      <c r="I9" s="4"/>
      <c r="J9" s="4"/>
      <c r="K9" s="4"/>
    </row>
    <row r="10" spans="1:11" ht="18" customHeight="1">
      <c r="B10" s="6"/>
      <c r="C10" s="206"/>
      <c r="D10" s="207"/>
      <c r="E10" s="79"/>
      <c r="F10" s="17"/>
      <c r="G10" s="17"/>
      <c r="H10" s="4">
        <f t="shared" si="0"/>
        <v>0</v>
      </c>
      <c r="I10" s="4"/>
      <c r="J10" s="4"/>
      <c r="K10" s="4"/>
    </row>
    <row r="11" spans="1:11" ht="18" customHeight="1">
      <c r="B11" s="6"/>
      <c r="C11" s="206"/>
      <c r="D11" s="207"/>
      <c r="E11" s="79"/>
      <c r="F11" s="17"/>
      <c r="G11" s="17"/>
      <c r="H11" s="4">
        <f t="shared" si="0"/>
        <v>0</v>
      </c>
      <c r="I11" s="4"/>
      <c r="J11" s="4"/>
      <c r="K11" s="4"/>
    </row>
    <row r="12" spans="1:11" ht="18" customHeight="1">
      <c r="B12" s="6"/>
      <c r="C12" s="206"/>
      <c r="D12" s="207"/>
      <c r="E12" s="79"/>
      <c r="F12" s="17"/>
      <c r="G12" s="17"/>
      <c r="H12" s="4">
        <f t="shared" si="0"/>
        <v>0</v>
      </c>
      <c r="I12" s="4"/>
      <c r="J12" s="4"/>
      <c r="K12" s="4"/>
    </row>
    <row r="13" spans="1:11" ht="18" customHeight="1">
      <c r="B13" s="6"/>
      <c r="C13" s="206"/>
      <c r="D13" s="207"/>
      <c r="E13" s="79"/>
      <c r="F13" s="17"/>
      <c r="G13" s="17"/>
      <c r="H13" s="4">
        <f t="shared" si="0"/>
        <v>0</v>
      </c>
      <c r="I13" s="4"/>
      <c r="J13" s="4"/>
      <c r="K13" s="4"/>
    </row>
    <row r="14" spans="1:11" ht="18" customHeight="1">
      <c r="B14" s="6"/>
      <c r="C14" s="206"/>
      <c r="D14" s="207"/>
      <c r="E14" s="79"/>
      <c r="F14" s="17"/>
      <c r="G14" s="17"/>
      <c r="H14" s="4">
        <f t="shared" si="0"/>
        <v>0</v>
      </c>
      <c r="I14" s="4"/>
      <c r="J14" s="4"/>
      <c r="K14" s="4"/>
    </row>
    <row r="15" spans="1:11" ht="18" customHeight="1">
      <c r="B15" s="6"/>
      <c r="C15" s="206"/>
      <c r="D15" s="207"/>
      <c r="E15" s="79"/>
      <c r="F15" s="17"/>
      <c r="G15" s="17"/>
      <c r="H15" s="4">
        <f t="shared" si="0"/>
        <v>0</v>
      </c>
      <c r="I15" s="4"/>
      <c r="J15" s="4"/>
      <c r="K15" s="4"/>
    </row>
    <row r="16" spans="1:11" ht="18" customHeight="1">
      <c r="B16" s="6"/>
      <c r="C16" s="206"/>
      <c r="D16" s="207"/>
      <c r="E16" s="79"/>
      <c r="F16" s="17"/>
      <c r="G16" s="17"/>
      <c r="H16" s="4">
        <f t="shared" si="0"/>
        <v>0</v>
      </c>
      <c r="I16" s="4"/>
      <c r="J16" s="4"/>
      <c r="K16" s="4"/>
    </row>
    <row r="17" spans="2:11" ht="18" customHeight="1">
      <c r="B17" s="6"/>
      <c r="C17" s="206"/>
      <c r="D17" s="207"/>
      <c r="E17" s="79"/>
      <c r="F17" s="17"/>
      <c r="G17" s="17"/>
      <c r="H17" s="4">
        <f t="shared" si="0"/>
        <v>0</v>
      </c>
      <c r="I17" s="4"/>
      <c r="J17" s="4"/>
      <c r="K17" s="4"/>
    </row>
    <row r="18" spans="2:11" ht="18" customHeight="1">
      <c r="B18" s="6"/>
      <c r="C18" s="206"/>
      <c r="D18" s="207"/>
      <c r="E18" s="79"/>
      <c r="F18" s="17"/>
      <c r="G18" s="17"/>
      <c r="H18" s="4">
        <f t="shared" si="0"/>
        <v>0</v>
      </c>
      <c r="I18" s="4"/>
      <c r="J18" s="4"/>
      <c r="K18" s="4"/>
    </row>
    <row r="19" spans="2:11" ht="18" customHeight="1">
      <c r="B19" s="6"/>
      <c r="C19" s="218" t="s">
        <v>22</v>
      </c>
      <c r="D19" s="220"/>
      <c r="E19" s="19"/>
      <c r="F19" s="20">
        <f>SUM(F5:F18)</f>
        <v>0</v>
      </c>
      <c r="G19" s="20">
        <f>SUM(G5:G18)</f>
        <v>0</v>
      </c>
      <c r="H19" s="20">
        <f t="shared" si="0"/>
        <v>0</v>
      </c>
      <c r="I19" s="20">
        <f>SUM(I5:I18)</f>
        <v>0</v>
      </c>
      <c r="J19" s="20">
        <f>SUM(J5:J18)</f>
        <v>0</v>
      </c>
      <c r="K19" s="20">
        <f>SUM(K5:K18)</f>
        <v>0</v>
      </c>
    </row>
    <row r="22" spans="2:11" ht="21.75" customHeight="1">
      <c r="C22" s="218" t="s">
        <v>23</v>
      </c>
      <c r="D22" s="219"/>
      <c r="E22" s="220"/>
      <c r="F22" s="20">
        <f>'3-1_教科等'!F48+'3-2_教科等'!F19</f>
        <v>0</v>
      </c>
      <c r="G22" s="20">
        <f>'3-1_教科等'!G48+'3-2_教科等'!G19</f>
        <v>0</v>
      </c>
      <c r="H22" s="20">
        <f>F22+G22</f>
        <v>0</v>
      </c>
      <c r="I22" s="20">
        <f>'3-1_教科等'!I48+'3-2_教科等'!I19</f>
        <v>0</v>
      </c>
      <c r="J22" s="20">
        <f>'3-1_教科等'!J48+'3-2_教科等'!J19</f>
        <v>0</v>
      </c>
      <c r="K22" s="20">
        <f>'3-1_教科等'!K48+'3-2_教科等'!K19</f>
        <v>0</v>
      </c>
    </row>
    <row r="25" spans="2:11" ht="18" customHeight="1">
      <c r="B25" t="s">
        <v>136</v>
      </c>
    </row>
    <row r="26" spans="2:11" ht="18" customHeight="1">
      <c r="B26" s="209"/>
      <c r="C26" s="210"/>
      <c r="D26" s="210"/>
      <c r="E26" s="210"/>
      <c r="F26" s="210"/>
      <c r="G26" s="210"/>
      <c r="H26" s="210"/>
      <c r="I26" s="210"/>
      <c r="J26" s="210"/>
      <c r="K26" s="211"/>
    </row>
    <row r="27" spans="2:11" ht="18" customHeight="1">
      <c r="B27" s="212"/>
      <c r="C27" s="213"/>
      <c r="D27" s="213"/>
      <c r="E27" s="213"/>
      <c r="F27" s="213"/>
      <c r="G27" s="213"/>
      <c r="H27" s="213"/>
      <c r="I27" s="213"/>
      <c r="J27" s="213"/>
      <c r="K27" s="214"/>
    </row>
    <row r="28" spans="2:11" ht="18" customHeight="1">
      <c r="B28" s="212"/>
      <c r="C28" s="213"/>
      <c r="D28" s="213"/>
      <c r="E28" s="213"/>
      <c r="F28" s="213"/>
      <c r="G28" s="213"/>
      <c r="H28" s="213"/>
      <c r="I28" s="213"/>
      <c r="J28" s="213"/>
      <c r="K28" s="214"/>
    </row>
    <row r="29" spans="2:11" ht="18" customHeight="1">
      <c r="B29" s="212"/>
      <c r="C29" s="213"/>
      <c r="D29" s="213"/>
      <c r="E29" s="213"/>
      <c r="F29" s="213"/>
      <c r="G29" s="213"/>
      <c r="H29" s="213"/>
      <c r="I29" s="213"/>
      <c r="J29" s="213"/>
      <c r="K29" s="214"/>
    </row>
    <row r="30" spans="2:11" ht="18" customHeight="1">
      <c r="B30" s="212"/>
      <c r="C30" s="213"/>
      <c r="D30" s="213"/>
      <c r="E30" s="213"/>
      <c r="F30" s="213"/>
      <c r="G30" s="213"/>
      <c r="H30" s="213"/>
      <c r="I30" s="213"/>
      <c r="J30" s="213"/>
      <c r="K30" s="214"/>
    </row>
    <row r="31" spans="2:11" ht="18" customHeight="1">
      <c r="B31" s="212"/>
      <c r="C31" s="213"/>
      <c r="D31" s="213"/>
      <c r="E31" s="213"/>
      <c r="F31" s="213"/>
      <c r="G31" s="213"/>
      <c r="H31" s="213"/>
      <c r="I31" s="213"/>
      <c r="J31" s="213"/>
      <c r="K31" s="214"/>
    </row>
    <row r="32" spans="2:11" ht="18" customHeight="1">
      <c r="B32" s="212"/>
      <c r="C32" s="213"/>
      <c r="D32" s="213"/>
      <c r="E32" s="213"/>
      <c r="F32" s="213"/>
      <c r="G32" s="213"/>
      <c r="H32" s="213"/>
      <c r="I32" s="213"/>
      <c r="J32" s="213"/>
      <c r="K32" s="214"/>
    </row>
    <row r="33" spans="2:11" ht="18" customHeight="1">
      <c r="B33" s="212"/>
      <c r="C33" s="213"/>
      <c r="D33" s="213"/>
      <c r="E33" s="213"/>
      <c r="F33" s="213"/>
      <c r="G33" s="213"/>
      <c r="H33" s="213"/>
      <c r="I33" s="213"/>
      <c r="J33" s="213"/>
      <c r="K33" s="214"/>
    </row>
    <row r="34" spans="2:11" ht="18" customHeight="1">
      <c r="B34" s="212"/>
      <c r="C34" s="213"/>
      <c r="D34" s="213"/>
      <c r="E34" s="213"/>
      <c r="F34" s="213"/>
      <c r="G34" s="213"/>
      <c r="H34" s="213"/>
      <c r="I34" s="213"/>
      <c r="J34" s="213"/>
      <c r="K34" s="214"/>
    </row>
    <row r="35" spans="2:11" ht="18" customHeight="1">
      <c r="B35" s="212"/>
      <c r="C35" s="213"/>
      <c r="D35" s="213"/>
      <c r="E35" s="213"/>
      <c r="F35" s="213"/>
      <c r="G35" s="213"/>
      <c r="H35" s="213"/>
      <c r="I35" s="213"/>
      <c r="J35" s="213"/>
      <c r="K35" s="214"/>
    </row>
    <row r="36" spans="2:11" ht="18" customHeight="1">
      <c r="B36" s="212"/>
      <c r="C36" s="213"/>
      <c r="D36" s="213"/>
      <c r="E36" s="213"/>
      <c r="F36" s="213"/>
      <c r="G36" s="213"/>
      <c r="H36" s="213"/>
      <c r="I36" s="213"/>
      <c r="J36" s="213"/>
      <c r="K36" s="214"/>
    </row>
    <row r="37" spans="2:11" ht="18" customHeight="1">
      <c r="B37" s="215"/>
      <c r="C37" s="216"/>
      <c r="D37" s="216"/>
      <c r="E37" s="216"/>
      <c r="F37" s="216"/>
      <c r="G37" s="216"/>
      <c r="H37" s="216"/>
      <c r="I37" s="216"/>
      <c r="J37" s="216"/>
      <c r="K37" s="217"/>
    </row>
  </sheetData>
  <mergeCells count="21">
    <mergeCell ref="B26:K37"/>
    <mergeCell ref="C17:D17"/>
    <mergeCell ref="C10:D10"/>
    <mergeCell ref="C12:D12"/>
    <mergeCell ref="C13:D13"/>
    <mergeCell ref="C22:E22"/>
    <mergeCell ref="C16:D16"/>
    <mergeCell ref="C18:D18"/>
    <mergeCell ref="C11:D11"/>
    <mergeCell ref="C19:D19"/>
    <mergeCell ref="C14:D14"/>
    <mergeCell ref="C15:D15"/>
    <mergeCell ref="I3:K3"/>
    <mergeCell ref="C3:D4"/>
    <mergeCell ref="C9:D9"/>
    <mergeCell ref="E3:E4"/>
    <mergeCell ref="C8:D8"/>
    <mergeCell ref="F3:H3"/>
    <mergeCell ref="C7:D7"/>
    <mergeCell ref="C5:D5"/>
    <mergeCell ref="C6:D6"/>
  </mergeCells>
  <phoneticPr fontId="2"/>
  <pageMargins left="0.59055118110236227" right="0.39370078740157483" top="0.59055118110236227" bottom="0.19685039370078741" header="0.51181102362204722" footer="0.51181102362204722"/>
  <pageSetup paperSize="9" orientation="portrait" r:id="rId1"/>
  <headerFooter alignWithMargins="0"/>
  <ignoredErrors>
    <ignoredError sqref="H19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50"/>
  <sheetViews>
    <sheetView view="pageBreakPreview" zoomScaleNormal="100" zoomScaleSheetLayoutView="100" workbookViewId="0"/>
  </sheetViews>
  <sheetFormatPr defaultColWidth="8.875" defaultRowHeight="13.5"/>
  <cols>
    <col min="1" max="1" width="3.25" customWidth="1"/>
    <col min="2" max="2" width="4.5" customWidth="1"/>
    <col min="3" max="3" width="21.125" customWidth="1"/>
    <col min="4" max="4" width="6.625" customWidth="1"/>
    <col min="5" max="5" width="20" customWidth="1"/>
    <col min="6" max="7" width="5" bestFit="1" customWidth="1"/>
    <col min="8" max="8" width="5.125" bestFit="1" customWidth="1"/>
    <col min="9" max="11" width="7.5" bestFit="1" customWidth="1"/>
  </cols>
  <sheetData>
    <row r="1" spans="1:11" ht="17.25" customHeight="1">
      <c r="A1" t="s">
        <v>129</v>
      </c>
      <c r="K1" s="21" t="s">
        <v>105</v>
      </c>
    </row>
    <row r="2" spans="1:11" ht="17.25" customHeight="1">
      <c r="A2" s="27"/>
      <c r="B2" t="s">
        <v>137</v>
      </c>
    </row>
    <row r="3" spans="1:11" ht="17.25" customHeight="1">
      <c r="B3" s="204" t="s">
        <v>4</v>
      </c>
      <c r="C3" s="204" t="s">
        <v>218</v>
      </c>
      <c r="D3" s="204" t="s">
        <v>85</v>
      </c>
      <c r="E3" s="204" t="s">
        <v>33</v>
      </c>
      <c r="F3" s="203" t="s">
        <v>36</v>
      </c>
      <c r="G3" s="203"/>
      <c r="H3" s="203"/>
      <c r="I3" s="203" t="s">
        <v>37</v>
      </c>
      <c r="J3" s="203"/>
      <c r="K3" s="203"/>
    </row>
    <row r="4" spans="1:11" ht="17.25" customHeight="1">
      <c r="B4" s="204"/>
      <c r="C4" s="204"/>
      <c r="D4" s="204"/>
      <c r="E4" s="204"/>
      <c r="F4" s="7" t="s">
        <v>34</v>
      </c>
      <c r="G4" s="7" t="s">
        <v>35</v>
      </c>
      <c r="H4" s="7" t="s">
        <v>27</v>
      </c>
      <c r="I4" s="12" t="s">
        <v>1</v>
      </c>
      <c r="J4" s="12" t="s">
        <v>38</v>
      </c>
      <c r="K4" s="12" t="s">
        <v>39</v>
      </c>
    </row>
    <row r="5" spans="1:11" ht="17.25" customHeight="1">
      <c r="B5" s="198" t="s">
        <v>86</v>
      </c>
      <c r="C5" s="62" t="s">
        <v>215</v>
      </c>
      <c r="D5" s="63">
        <v>1</v>
      </c>
      <c r="E5" s="14"/>
      <c r="F5" s="18"/>
      <c r="G5" s="18"/>
      <c r="H5" s="18"/>
      <c r="I5" s="18"/>
      <c r="J5" s="18"/>
      <c r="K5" s="18"/>
    </row>
    <row r="6" spans="1:11" ht="17.25" customHeight="1">
      <c r="B6" s="199"/>
      <c r="C6" s="62" t="s">
        <v>216</v>
      </c>
      <c r="D6" s="63">
        <v>1</v>
      </c>
      <c r="E6" s="14"/>
      <c r="F6" s="18"/>
      <c r="G6" s="18"/>
      <c r="H6" s="18"/>
      <c r="I6" s="18"/>
      <c r="J6" s="18"/>
      <c r="K6" s="18"/>
    </row>
    <row r="7" spans="1:11" ht="17.25" customHeight="1">
      <c r="B7" s="199"/>
      <c r="C7" s="62" t="s">
        <v>217</v>
      </c>
      <c r="D7" s="63">
        <v>6</v>
      </c>
      <c r="E7" s="14"/>
      <c r="F7" s="18"/>
      <c r="G7" s="18"/>
      <c r="H7" s="18"/>
      <c r="I7" s="18"/>
      <c r="J7" s="18"/>
      <c r="K7" s="18"/>
    </row>
    <row r="8" spans="1:11" ht="17.25" customHeight="1">
      <c r="B8" s="199"/>
      <c r="C8" s="62"/>
      <c r="D8" s="63"/>
      <c r="E8" s="14"/>
      <c r="F8" s="18"/>
      <c r="G8" s="18"/>
      <c r="H8" s="18"/>
      <c r="I8" s="18"/>
      <c r="J8" s="18"/>
      <c r="K8" s="18"/>
    </row>
    <row r="9" spans="1:11" ht="17.25" customHeight="1">
      <c r="B9" s="200"/>
      <c r="C9" s="64" t="s">
        <v>9</v>
      </c>
      <c r="D9" s="64">
        <f>SUM(D5:D7)</f>
        <v>8</v>
      </c>
      <c r="E9" s="65"/>
      <c r="F9" s="64">
        <f>SUM(F5:F8)</f>
        <v>0</v>
      </c>
      <c r="G9" s="64">
        <f>SUM(G5:G8)</f>
        <v>0</v>
      </c>
      <c r="H9" s="64">
        <f>SUM(H5:H8)</f>
        <v>0</v>
      </c>
      <c r="I9" s="64">
        <f t="shared" ref="I9:K9" si="0">SUM(I5:I7)</f>
        <v>0</v>
      </c>
      <c r="J9" s="64">
        <f t="shared" si="0"/>
        <v>0</v>
      </c>
      <c r="K9" s="64">
        <f t="shared" si="0"/>
        <v>0</v>
      </c>
    </row>
    <row r="10" spans="1:11" ht="17.25" customHeight="1">
      <c r="B10" s="198" t="s">
        <v>87</v>
      </c>
      <c r="C10" s="62" t="s">
        <v>88</v>
      </c>
      <c r="D10" s="63">
        <v>2</v>
      </c>
      <c r="E10" s="14"/>
      <c r="F10" s="18"/>
      <c r="G10" s="18"/>
      <c r="H10" s="18"/>
      <c r="I10" s="18"/>
      <c r="J10" s="18"/>
      <c r="K10" s="18"/>
    </row>
    <row r="11" spans="1:11" ht="17.25" customHeight="1">
      <c r="B11" s="199"/>
      <c r="C11" s="62" t="s">
        <v>89</v>
      </c>
      <c r="D11" s="63">
        <v>2</v>
      </c>
      <c r="E11" s="14"/>
      <c r="F11" s="18"/>
      <c r="G11" s="18"/>
      <c r="H11" s="18"/>
      <c r="I11" s="18"/>
      <c r="J11" s="18"/>
      <c r="K11" s="18"/>
    </row>
    <row r="12" spans="1:11" ht="17.25" customHeight="1">
      <c r="B12" s="199"/>
      <c r="C12" s="62" t="s">
        <v>196</v>
      </c>
      <c r="D12" s="63">
        <v>2</v>
      </c>
      <c r="E12" s="14"/>
      <c r="F12" s="18"/>
      <c r="G12" s="18"/>
      <c r="H12" s="18"/>
      <c r="I12" s="18"/>
      <c r="J12" s="18"/>
      <c r="K12" s="18"/>
    </row>
    <row r="13" spans="1:11" ht="17.25" customHeight="1">
      <c r="B13" s="199"/>
      <c r="C13" s="62" t="s">
        <v>90</v>
      </c>
      <c r="D13" s="63">
        <v>2</v>
      </c>
      <c r="E13" s="14"/>
      <c r="F13" s="18"/>
      <c r="G13" s="18"/>
      <c r="H13" s="18"/>
      <c r="I13" s="18"/>
      <c r="J13" s="18"/>
      <c r="K13" s="18"/>
    </row>
    <row r="14" spans="1:11" ht="17.25" customHeight="1">
      <c r="B14" s="199"/>
      <c r="C14" s="62" t="s">
        <v>197</v>
      </c>
      <c r="D14" s="63">
        <v>2</v>
      </c>
      <c r="E14" s="14"/>
      <c r="F14" s="18"/>
      <c r="G14" s="18"/>
      <c r="H14" s="18"/>
      <c r="I14" s="18"/>
      <c r="J14" s="18"/>
      <c r="K14" s="18"/>
    </row>
    <row r="15" spans="1:11" ht="17.25" customHeight="1">
      <c r="B15" s="199"/>
      <c r="C15" s="62" t="s">
        <v>198</v>
      </c>
      <c r="D15" s="63">
        <v>2</v>
      </c>
      <c r="E15" s="14"/>
      <c r="F15" s="18"/>
      <c r="G15" s="18"/>
      <c r="H15" s="18"/>
      <c r="I15" s="18"/>
      <c r="J15" s="18"/>
      <c r="K15" s="18"/>
    </row>
    <row r="16" spans="1:11" ht="17.25" customHeight="1">
      <c r="B16" s="199"/>
      <c r="C16" s="62" t="s">
        <v>91</v>
      </c>
      <c r="D16" s="63">
        <v>2</v>
      </c>
      <c r="E16" s="14"/>
      <c r="F16" s="18"/>
      <c r="G16" s="18"/>
      <c r="H16" s="18"/>
      <c r="I16" s="18"/>
      <c r="J16" s="18"/>
      <c r="K16" s="18"/>
    </row>
    <row r="17" spans="2:11" ht="17.25" customHeight="1">
      <c r="B17" s="199"/>
      <c r="C17" s="62" t="s">
        <v>199</v>
      </c>
      <c r="D17" s="63">
        <v>2</v>
      </c>
      <c r="E17" s="14"/>
      <c r="F17" s="18"/>
      <c r="G17" s="18"/>
      <c r="H17" s="18"/>
      <c r="I17" s="18"/>
      <c r="J17" s="18"/>
      <c r="K17" s="18"/>
    </row>
    <row r="18" spans="2:11" ht="17.25" customHeight="1">
      <c r="B18" s="199"/>
      <c r="C18" s="62" t="s">
        <v>200</v>
      </c>
      <c r="D18" s="63">
        <v>2</v>
      </c>
      <c r="E18" s="14"/>
      <c r="F18" s="18"/>
      <c r="G18" s="18"/>
      <c r="H18" s="18"/>
      <c r="I18" s="18"/>
      <c r="J18" s="18"/>
      <c r="K18" s="18"/>
    </row>
    <row r="19" spans="2:11" ht="17.25" customHeight="1">
      <c r="B19" s="199"/>
      <c r="C19" s="14" t="s">
        <v>201</v>
      </c>
      <c r="D19" s="63">
        <v>1</v>
      </c>
      <c r="E19" s="14"/>
      <c r="F19" s="18"/>
      <c r="G19" s="18"/>
      <c r="H19" s="18"/>
      <c r="I19" s="18"/>
      <c r="J19" s="18"/>
      <c r="K19" s="18"/>
    </row>
    <row r="20" spans="2:11" ht="17.25" customHeight="1">
      <c r="B20" s="199"/>
      <c r="C20" s="14" t="s">
        <v>202</v>
      </c>
      <c r="D20" s="63">
        <v>2</v>
      </c>
      <c r="E20" s="14"/>
      <c r="F20" s="18"/>
      <c r="G20" s="18"/>
      <c r="H20" s="18"/>
      <c r="I20" s="18"/>
      <c r="J20" s="18"/>
      <c r="K20" s="18"/>
    </row>
    <row r="21" spans="2:11" ht="17.25" customHeight="1">
      <c r="B21" s="199"/>
      <c r="C21" s="14" t="s">
        <v>92</v>
      </c>
      <c r="D21" s="63">
        <v>2</v>
      </c>
      <c r="E21" s="14"/>
      <c r="F21" s="18"/>
      <c r="G21" s="18"/>
      <c r="H21" s="18"/>
      <c r="I21" s="18"/>
      <c r="J21" s="18"/>
      <c r="K21" s="18"/>
    </row>
    <row r="22" spans="2:11" ht="17.25" customHeight="1">
      <c r="B22" s="199"/>
      <c r="C22" s="14" t="s">
        <v>203</v>
      </c>
      <c r="D22" s="63">
        <v>2</v>
      </c>
      <c r="E22" s="14"/>
      <c r="F22" s="18"/>
      <c r="G22" s="18"/>
      <c r="H22" s="18"/>
      <c r="I22" s="18"/>
      <c r="J22" s="18"/>
      <c r="K22" s="18"/>
    </row>
    <row r="23" spans="2:11" ht="17.25" customHeight="1">
      <c r="B23" s="199"/>
      <c r="C23" s="14" t="s">
        <v>93</v>
      </c>
      <c r="D23" s="63">
        <v>1</v>
      </c>
      <c r="E23" s="14"/>
      <c r="F23" s="18"/>
      <c r="G23" s="18"/>
      <c r="H23" s="18"/>
      <c r="I23" s="18"/>
      <c r="J23" s="18"/>
      <c r="K23" s="18"/>
    </row>
    <row r="24" spans="2:11" ht="17.25" customHeight="1">
      <c r="B24" s="199"/>
      <c r="C24" s="14" t="s">
        <v>94</v>
      </c>
      <c r="D24" s="63">
        <v>5</v>
      </c>
      <c r="E24" s="14"/>
      <c r="F24" s="18"/>
      <c r="G24" s="18"/>
      <c r="H24" s="18"/>
      <c r="I24" s="18"/>
      <c r="J24" s="18"/>
      <c r="K24" s="18"/>
    </row>
    <row r="25" spans="2:11" ht="17.25" customHeight="1">
      <c r="B25" s="199"/>
      <c r="C25" s="14" t="s">
        <v>213</v>
      </c>
      <c r="D25" s="63">
        <v>4</v>
      </c>
      <c r="E25" s="14"/>
      <c r="F25" s="18"/>
      <c r="G25" s="18"/>
      <c r="H25" s="18"/>
      <c r="I25" s="18"/>
      <c r="J25" s="18"/>
      <c r="K25" s="18"/>
    </row>
    <row r="26" spans="2:11" ht="17.25" customHeight="1">
      <c r="B26" s="199"/>
      <c r="C26" s="14" t="s">
        <v>204</v>
      </c>
      <c r="D26" s="63">
        <v>2</v>
      </c>
      <c r="E26" s="14"/>
      <c r="F26" s="18"/>
      <c r="G26" s="18"/>
      <c r="H26" s="18"/>
      <c r="I26" s="18"/>
      <c r="J26" s="18"/>
      <c r="K26" s="18"/>
    </row>
    <row r="27" spans="2:11" ht="17.25" customHeight="1">
      <c r="B27" s="199"/>
      <c r="C27" s="14" t="s">
        <v>205</v>
      </c>
      <c r="D27" s="63">
        <v>1</v>
      </c>
      <c r="E27" s="14"/>
      <c r="F27" s="18"/>
      <c r="G27" s="18"/>
      <c r="H27" s="18"/>
      <c r="I27" s="18"/>
      <c r="J27" s="18"/>
      <c r="K27" s="18"/>
    </row>
    <row r="28" spans="2:11" ht="17.25" customHeight="1">
      <c r="B28" s="199"/>
      <c r="C28" s="62" t="s">
        <v>206</v>
      </c>
      <c r="D28" s="63">
        <v>1</v>
      </c>
      <c r="E28" s="14"/>
      <c r="F28" s="18"/>
      <c r="G28" s="18"/>
      <c r="H28" s="18"/>
      <c r="I28" s="18"/>
      <c r="J28" s="18"/>
      <c r="K28" s="18"/>
    </row>
    <row r="29" spans="2:11" ht="17.25" customHeight="1">
      <c r="B29" s="199"/>
      <c r="C29" s="62" t="s">
        <v>95</v>
      </c>
      <c r="D29" s="63">
        <v>2</v>
      </c>
      <c r="E29" s="14"/>
      <c r="F29" s="18"/>
      <c r="G29" s="18"/>
      <c r="H29" s="18"/>
      <c r="I29" s="18"/>
      <c r="J29" s="18"/>
      <c r="K29" s="18"/>
    </row>
    <row r="30" spans="2:11" ht="17.25" customHeight="1">
      <c r="B30" s="199"/>
      <c r="C30" s="14" t="s">
        <v>207</v>
      </c>
      <c r="D30" s="63">
        <v>1</v>
      </c>
      <c r="E30" s="14"/>
      <c r="F30" s="18"/>
      <c r="G30" s="18"/>
      <c r="H30" s="18"/>
      <c r="I30" s="18"/>
      <c r="J30" s="18"/>
      <c r="K30" s="18"/>
    </row>
    <row r="31" spans="2:11" ht="17.25" customHeight="1">
      <c r="B31" s="199"/>
      <c r="C31" s="14" t="s">
        <v>208</v>
      </c>
      <c r="D31" s="63">
        <v>1</v>
      </c>
      <c r="E31" s="14"/>
      <c r="F31" s="18"/>
      <c r="G31" s="18"/>
      <c r="H31" s="18"/>
      <c r="I31" s="18"/>
      <c r="J31" s="18"/>
      <c r="K31" s="18"/>
    </row>
    <row r="32" spans="2:11" ht="17.25" customHeight="1">
      <c r="B32" s="199"/>
      <c r="C32" s="14" t="s">
        <v>96</v>
      </c>
      <c r="D32" s="63">
        <v>4</v>
      </c>
      <c r="E32" s="14"/>
      <c r="F32" s="18"/>
      <c r="G32" s="18"/>
      <c r="H32" s="18"/>
      <c r="I32" s="18"/>
      <c r="J32" s="18"/>
      <c r="K32" s="18"/>
    </row>
    <row r="33" spans="2:11" ht="17.25" customHeight="1">
      <c r="B33" s="199"/>
      <c r="C33" s="14" t="s">
        <v>97</v>
      </c>
      <c r="D33" s="63">
        <v>2</v>
      </c>
      <c r="E33" s="14"/>
      <c r="F33" s="18"/>
      <c r="G33" s="18"/>
      <c r="H33" s="18"/>
      <c r="I33" s="18"/>
      <c r="J33" s="18"/>
      <c r="K33" s="18"/>
    </row>
    <row r="34" spans="2:11" ht="17.25" customHeight="1">
      <c r="B34" s="199"/>
      <c r="C34" s="14" t="s">
        <v>98</v>
      </c>
      <c r="D34" s="63">
        <v>2</v>
      </c>
      <c r="E34" s="14"/>
      <c r="F34" s="18"/>
      <c r="G34" s="18"/>
      <c r="H34" s="18"/>
      <c r="I34" s="18"/>
      <c r="J34" s="18"/>
      <c r="K34" s="18"/>
    </row>
    <row r="35" spans="2:11" ht="17.25" customHeight="1">
      <c r="B35" s="199"/>
      <c r="C35" s="62"/>
      <c r="D35" s="63"/>
      <c r="E35" s="14"/>
      <c r="F35" s="18"/>
      <c r="G35" s="18"/>
      <c r="H35" s="18"/>
      <c r="I35" s="18"/>
      <c r="J35" s="18"/>
      <c r="K35" s="18"/>
    </row>
    <row r="36" spans="2:11" ht="17.25" customHeight="1">
      <c r="B36" s="199"/>
      <c r="C36" s="62"/>
      <c r="D36" s="63"/>
      <c r="E36" s="14"/>
      <c r="F36" s="18"/>
      <c r="G36" s="18"/>
      <c r="H36" s="18"/>
      <c r="I36" s="18"/>
      <c r="J36" s="18"/>
      <c r="K36" s="18"/>
    </row>
    <row r="37" spans="2:11" ht="17.25" customHeight="1">
      <c r="B37" s="200"/>
      <c r="C37" s="64" t="s">
        <v>9</v>
      </c>
      <c r="D37" s="64">
        <f>SUM(D10:D36)</f>
        <v>51</v>
      </c>
      <c r="E37" s="65"/>
      <c r="F37" s="64">
        <f>SUM(F10:F36)</f>
        <v>0</v>
      </c>
      <c r="G37" s="64">
        <f>SUM(G10:G36)</f>
        <v>0</v>
      </c>
      <c r="H37" s="64">
        <f>SUM(H10:H36)</f>
        <v>0</v>
      </c>
      <c r="I37" s="64">
        <f>SUM(I10:I36)</f>
        <v>0</v>
      </c>
      <c r="J37" s="64">
        <f t="shared" ref="J37:K37" si="1">SUM(J10:J36)</f>
        <v>0</v>
      </c>
      <c r="K37" s="64">
        <f t="shared" si="1"/>
        <v>0</v>
      </c>
    </row>
    <row r="38" spans="2:11" ht="17.25" customHeight="1">
      <c r="B38" s="198" t="s">
        <v>99</v>
      </c>
      <c r="C38" s="62" t="s">
        <v>100</v>
      </c>
      <c r="D38" s="223">
        <v>15</v>
      </c>
      <c r="E38" s="14"/>
      <c r="F38" s="18"/>
      <c r="G38" s="18"/>
      <c r="H38" s="18"/>
      <c r="I38" s="18"/>
      <c r="J38" s="18"/>
      <c r="K38" s="18"/>
    </row>
    <row r="39" spans="2:11" ht="17.25" customHeight="1">
      <c r="B39" s="199"/>
      <c r="C39" s="62" t="s">
        <v>101</v>
      </c>
      <c r="D39" s="224"/>
      <c r="E39" s="14"/>
      <c r="F39" s="18"/>
      <c r="G39" s="18"/>
      <c r="H39" s="18"/>
      <c r="I39" s="18"/>
      <c r="J39" s="18"/>
      <c r="K39" s="18"/>
    </row>
    <row r="40" spans="2:11" ht="17.25" customHeight="1">
      <c r="B40" s="199"/>
      <c r="C40" s="62" t="s">
        <v>102</v>
      </c>
      <c r="D40" s="224"/>
      <c r="E40" s="14"/>
      <c r="F40" s="18"/>
      <c r="G40" s="18"/>
      <c r="H40" s="18"/>
      <c r="I40" s="18"/>
      <c r="J40" s="18"/>
      <c r="K40" s="18"/>
    </row>
    <row r="41" spans="2:11" ht="17.25" customHeight="1">
      <c r="B41" s="199"/>
      <c r="C41" s="62" t="s">
        <v>214</v>
      </c>
      <c r="D41" s="224"/>
      <c r="E41" s="14"/>
      <c r="F41" s="18"/>
      <c r="G41" s="18"/>
      <c r="H41" s="18"/>
      <c r="I41" s="18"/>
      <c r="J41" s="18"/>
      <c r="K41" s="18"/>
    </row>
    <row r="42" spans="2:11" ht="17.25" customHeight="1">
      <c r="B42" s="199"/>
      <c r="C42" s="62"/>
      <c r="D42" s="14"/>
      <c r="E42" s="14"/>
      <c r="F42" s="18"/>
      <c r="G42" s="18"/>
      <c r="H42" s="18"/>
      <c r="I42" s="18"/>
      <c r="J42" s="18"/>
      <c r="K42" s="18"/>
    </row>
    <row r="43" spans="2:11" ht="17.25" customHeight="1">
      <c r="B43" s="199"/>
      <c r="C43" s="133" t="s">
        <v>209</v>
      </c>
      <c r="D43" s="135">
        <v>2</v>
      </c>
      <c r="E43" s="14"/>
      <c r="F43" s="18"/>
      <c r="G43" s="18"/>
      <c r="H43" s="18"/>
      <c r="I43" s="18"/>
      <c r="J43" s="18"/>
      <c r="K43" s="18"/>
    </row>
    <row r="44" spans="2:11" ht="17.25" customHeight="1">
      <c r="B44" s="199"/>
      <c r="C44" s="134" t="s">
        <v>210</v>
      </c>
      <c r="D44" s="136">
        <v>1</v>
      </c>
      <c r="E44" s="14"/>
      <c r="F44" s="18"/>
      <c r="G44" s="18"/>
      <c r="H44" s="18"/>
      <c r="I44" s="18"/>
      <c r="J44" s="18"/>
      <c r="K44" s="18"/>
    </row>
    <row r="45" spans="2:11" ht="17.25" customHeight="1">
      <c r="B45" s="199"/>
      <c r="C45" s="133" t="s">
        <v>211</v>
      </c>
      <c r="D45" s="135">
        <v>2</v>
      </c>
      <c r="E45" s="14"/>
      <c r="F45" s="18"/>
      <c r="G45" s="18"/>
      <c r="H45" s="18"/>
      <c r="I45" s="18"/>
      <c r="J45" s="18"/>
      <c r="K45" s="18"/>
    </row>
    <row r="46" spans="2:11" ht="17.25" customHeight="1">
      <c r="B46" s="199"/>
      <c r="C46" s="134" t="s">
        <v>212</v>
      </c>
      <c r="D46" s="136">
        <v>1</v>
      </c>
      <c r="E46" s="14"/>
      <c r="F46" s="18"/>
      <c r="G46" s="18"/>
      <c r="H46" s="18"/>
      <c r="I46" s="18"/>
      <c r="J46" s="18"/>
      <c r="K46" s="18"/>
    </row>
    <row r="47" spans="2:11" ht="17.25" customHeight="1">
      <c r="B47" s="199"/>
      <c r="C47" s="137"/>
      <c r="D47" s="132"/>
      <c r="E47" s="14"/>
      <c r="F47" s="18"/>
      <c r="G47" s="18"/>
      <c r="H47" s="18"/>
      <c r="I47" s="18"/>
      <c r="J47" s="18"/>
      <c r="K47" s="18"/>
    </row>
    <row r="48" spans="2:11" ht="17.25" customHeight="1">
      <c r="B48" s="199"/>
      <c r="C48" s="137"/>
      <c r="D48" s="132"/>
      <c r="E48" s="14"/>
      <c r="F48" s="18"/>
      <c r="G48" s="18"/>
      <c r="H48" s="18"/>
      <c r="I48" s="18"/>
      <c r="J48" s="18"/>
      <c r="K48" s="18"/>
    </row>
    <row r="49" spans="2:11" ht="17.25" customHeight="1">
      <c r="B49" s="200"/>
      <c r="C49" s="64" t="s">
        <v>9</v>
      </c>
      <c r="D49" s="64">
        <f>SUM(D38:D44)</f>
        <v>18</v>
      </c>
      <c r="E49" s="65"/>
      <c r="F49" s="67">
        <f>SUM(F38:F48)</f>
        <v>0</v>
      </c>
      <c r="G49" s="67">
        <f>SUM(G38:G48)</f>
        <v>0</v>
      </c>
      <c r="H49" s="67">
        <f>SUM(F49:G49)</f>
        <v>0</v>
      </c>
      <c r="I49" s="67">
        <f>SUM(I38:I48)</f>
        <v>0</v>
      </c>
      <c r="J49" s="67">
        <f>SUM(J38:J46)</f>
        <v>0</v>
      </c>
      <c r="K49" s="67">
        <f>SUM(K38:K46)</f>
        <v>0</v>
      </c>
    </row>
    <row r="50" spans="2:11" ht="17.25" customHeight="1">
      <c r="B50" s="221" t="s">
        <v>21</v>
      </c>
      <c r="C50" s="222"/>
      <c r="D50" s="67">
        <f>D9+D37+D49</f>
        <v>77</v>
      </c>
      <c r="E50" s="66"/>
      <c r="F50" s="67">
        <f>SUM(F9,F37,F49)</f>
        <v>0</v>
      </c>
      <c r="G50" s="67">
        <f>SUM(G9,G37,G49)</f>
        <v>0</v>
      </c>
      <c r="H50" s="67">
        <f>SUM(F50:G50)</f>
        <v>0</v>
      </c>
      <c r="I50" s="67">
        <f>SUM(I9,I37,I49)</f>
        <v>0</v>
      </c>
      <c r="J50" s="67">
        <f t="shared" ref="J50:K50" si="2">SUM(J9,J37,J49)</f>
        <v>0</v>
      </c>
      <c r="K50" s="67">
        <f t="shared" si="2"/>
        <v>0</v>
      </c>
    </row>
  </sheetData>
  <mergeCells count="11">
    <mergeCell ref="B50:C50"/>
    <mergeCell ref="B38:B49"/>
    <mergeCell ref="B3:B4"/>
    <mergeCell ref="C3:C4"/>
    <mergeCell ref="D3:D4"/>
    <mergeCell ref="D38:D41"/>
    <mergeCell ref="E3:E4"/>
    <mergeCell ref="F3:H3"/>
    <mergeCell ref="I3:K3"/>
    <mergeCell ref="B5:B9"/>
    <mergeCell ref="B10:B37"/>
  </mergeCells>
  <phoneticPr fontId="2"/>
  <pageMargins left="0.59055118110236227" right="0.39370078740157483" top="0.39370078740157483" bottom="0.19685039370078741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9"/>
  <sheetViews>
    <sheetView view="pageBreakPreview" zoomScaleNormal="100" zoomScaleSheetLayoutView="100" workbookViewId="0"/>
  </sheetViews>
  <sheetFormatPr defaultColWidth="8.875" defaultRowHeight="13.5"/>
  <cols>
    <col min="1" max="1" width="3.25" bestFit="1" customWidth="1"/>
    <col min="2" max="2" width="1.625" customWidth="1"/>
    <col min="3" max="3" width="15.75" customWidth="1"/>
    <col min="4" max="4" width="5.5" customWidth="1"/>
    <col min="5" max="5" width="26.25" customWidth="1"/>
    <col min="6" max="8" width="6.5" customWidth="1"/>
    <col min="9" max="11" width="7.625" customWidth="1"/>
  </cols>
  <sheetData>
    <row r="1" spans="1:11" ht="18" customHeight="1">
      <c r="K1" s="21" t="s">
        <v>106</v>
      </c>
    </row>
    <row r="2" spans="1:11" ht="18" customHeight="1">
      <c r="A2" s="27"/>
      <c r="B2" t="s">
        <v>138</v>
      </c>
    </row>
    <row r="3" spans="1:11" ht="18" customHeight="1">
      <c r="A3" s="10"/>
      <c r="C3" s="205" t="s">
        <v>33</v>
      </c>
      <c r="D3" s="205"/>
      <c r="E3" s="205" t="s">
        <v>41</v>
      </c>
      <c r="F3" s="208" t="s">
        <v>36</v>
      </c>
      <c r="G3" s="208"/>
      <c r="H3" s="208"/>
      <c r="I3" s="203" t="s">
        <v>37</v>
      </c>
      <c r="J3" s="203"/>
      <c r="K3" s="203"/>
    </row>
    <row r="4" spans="1:11" ht="18" customHeight="1">
      <c r="A4" s="10"/>
      <c r="B4" s="13"/>
      <c r="C4" s="205"/>
      <c r="D4" s="205"/>
      <c r="E4" s="205"/>
      <c r="F4" s="5" t="s">
        <v>34</v>
      </c>
      <c r="G4" s="5" t="s">
        <v>35</v>
      </c>
      <c r="H4" s="5" t="s">
        <v>27</v>
      </c>
      <c r="I4" s="12" t="s">
        <v>1</v>
      </c>
      <c r="J4" s="12" t="s">
        <v>38</v>
      </c>
      <c r="K4" s="12" t="s">
        <v>39</v>
      </c>
    </row>
    <row r="5" spans="1:11" ht="18" customHeight="1">
      <c r="A5" s="10"/>
      <c r="B5" s="13"/>
      <c r="C5" s="206"/>
      <c r="D5" s="207"/>
      <c r="E5" s="79"/>
      <c r="F5" s="68"/>
      <c r="G5" s="68"/>
      <c r="H5" s="69"/>
      <c r="I5" s="70"/>
      <c r="J5" s="70"/>
      <c r="K5" s="70"/>
    </row>
    <row r="6" spans="1:11" ht="18" customHeight="1">
      <c r="A6" s="10"/>
      <c r="B6" s="6"/>
      <c r="C6" s="206"/>
      <c r="D6" s="207"/>
      <c r="E6" s="79"/>
      <c r="F6" s="17"/>
      <c r="G6" s="17"/>
      <c r="H6" s="4"/>
      <c r="I6" s="4"/>
      <c r="J6" s="4"/>
      <c r="K6" s="4"/>
    </row>
    <row r="7" spans="1:11" ht="18" customHeight="1">
      <c r="A7" s="10"/>
      <c r="B7" s="6"/>
      <c r="C7" s="206"/>
      <c r="D7" s="207"/>
      <c r="E7" s="80"/>
      <c r="F7" s="17"/>
      <c r="G7" s="17"/>
      <c r="H7" s="4"/>
      <c r="I7" s="4"/>
      <c r="J7" s="4"/>
      <c r="K7" s="4"/>
    </row>
    <row r="8" spans="1:11" ht="18" customHeight="1">
      <c r="A8" s="10"/>
      <c r="B8" s="6"/>
      <c r="C8" s="206"/>
      <c r="D8" s="207"/>
      <c r="E8" s="79"/>
      <c r="F8" s="17"/>
      <c r="G8" s="17"/>
      <c r="H8" s="4"/>
      <c r="I8" s="4"/>
      <c r="J8" s="4"/>
      <c r="K8" s="4"/>
    </row>
    <row r="9" spans="1:11">
      <c r="A9" s="10"/>
      <c r="B9" s="6"/>
      <c r="C9" s="206"/>
      <c r="D9" s="207"/>
      <c r="E9" s="79"/>
      <c r="F9" s="17"/>
      <c r="G9" s="17"/>
      <c r="H9" s="4"/>
      <c r="I9" s="4"/>
      <c r="J9" s="4"/>
      <c r="K9" s="4"/>
    </row>
    <row r="10" spans="1:11" ht="18" customHeight="1">
      <c r="A10" s="10"/>
      <c r="B10" s="6"/>
      <c r="C10" s="206"/>
      <c r="D10" s="207"/>
      <c r="E10" s="79"/>
      <c r="F10" s="17"/>
      <c r="G10" s="17"/>
      <c r="H10" s="4"/>
      <c r="I10" s="4"/>
      <c r="J10" s="4"/>
      <c r="K10" s="4"/>
    </row>
    <row r="11" spans="1:11" ht="18" customHeight="1">
      <c r="A11" s="10"/>
      <c r="B11" s="6"/>
      <c r="C11" s="206"/>
      <c r="D11" s="207"/>
      <c r="E11" s="79"/>
      <c r="F11" s="17"/>
      <c r="G11" s="17"/>
      <c r="H11" s="4"/>
      <c r="I11" s="4"/>
      <c r="J11" s="4"/>
      <c r="K11" s="4"/>
    </row>
    <row r="12" spans="1:11" ht="18" customHeight="1">
      <c r="A12" s="10"/>
      <c r="B12" s="6"/>
      <c r="C12" s="206"/>
      <c r="D12" s="207"/>
      <c r="E12" s="79"/>
      <c r="F12" s="17"/>
      <c r="G12" s="17"/>
      <c r="H12" s="4"/>
      <c r="I12" s="4"/>
      <c r="J12" s="4"/>
      <c r="K12" s="4"/>
    </row>
    <row r="13" spans="1:11" ht="18" customHeight="1">
      <c r="A13" s="10"/>
      <c r="B13" s="6"/>
      <c r="C13" s="206"/>
      <c r="D13" s="207"/>
      <c r="E13" s="79"/>
      <c r="F13" s="17"/>
      <c r="G13" s="17"/>
      <c r="H13" s="4"/>
      <c r="I13" s="4"/>
      <c r="J13" s="4"/>
      <c r="K13" s="4"/>
    </row>
    <row r="14" spans="1:11" ht="18" customHeight="1">
      <c r="A14" s="10"/>
      <c r="B14" s="6"/>
      <c r="C14" s="206"/>
      <c r="D14" s="207"/>
      <c r="E14" s="79"/>
      <c r="F14" s="17"/>
      <c r="G14" s="17"/>
      <c r="H14" s="4"/>
      <c r="I14" s="4"/>
      <c r="J14" s="4"/>
      <c r="K14" s="4"/>
    </row>
    <row r="15" spans="1:11" ht="18" customHeight="1">
      <c r="A15" s="10"/>
      <c r="B15" s="6"/>
      <c r="C15" s="206"/>
      <c r="D15" s="207"/>
      <c r="E15" s="79"/>
      <c r="F15" s="17"/>
      <c r="G15" s="17"/>
      <c r="H15" s="4"/>
      <c r="I15" s="4"/>
      <c r="J15" s="4"/>
      <c r="K15" s="4"/>
    </row>
    <row r="16" spans="1:11" ht="18" customHeight="1">
      <c r="A16" s="10"/>
      <c r="B16" s="6"/>
      <c r="C16" s="206"/>
      <c r="D16" s="207"/>
      <c r="E16" s="79"/>
      <c r="F16" s="17"/>
      <c r="G16" s="17"/>
      <c r="H16" s="4"/>
      <c r="I16" s="4"/>
      <c r="J16" s="4"/>
      <c r="K16" s="4"/>
    </row>
    <row r="17" spans="1:11" ht="18" customHeight="1">
      <c r="A17" s="10"/>
      <c r="B17" s="6"/>
      <c r="C17" s="206"/>
      <c r="D17" s="207"/>
      <c r="E17" s="79"/>
      <c r="F17" s="17"/>
      <c r="G17" s="17"/>
      <c r="H17" s="4"/>
      <c r="I17" s="4"/>
      <c r="J17" s="4"/>
      <c r="K17" s="4"/>
    </row>
    <row r="18" spans="1:11" ht="18" customHeight="1">
      <c r="A18" s="10"/>
      <c r="B18" s="6"/>
      <c r="C18" s="206"/>
      <c r="D18" s="207"/>
      <c r="E18" s="79"/>
      <c r="F18" s="17"/>
      <c r="G18" s="17"/>
      <c r="H18" s="4"/>
      <c r="I18" s="4"/>
      <c r="J18" s="4"/>
      <c r="K18" s="4"/>
    </row>
    <row r="19" spans="1:11" ht="18" customHeight="1">
      <c r="A19" s="10"/>
      <c r="B19" s="6"/>
      <c r="C19" s="206"/>
      <c r="D19" s="207"/>
      <c r="E19" s="79"/>
      <c r="F19" s="17"/>
      <c r="G19" s="17"/>
      <c r="H19" s="4"/>
      <c r="I19" s="4"/>
      <c r="J19" s="4"/>
      <c r="K19" s="4"/>
    </row>
    <row r="20" spans="1:11" ht="18" customHeight="1">
      <c r="A20" s="10"/>
      <c r="B20" s="6"/>
      <c r="C20" s="218" t="s">
        <v>22</v>
      </c>
      <c r="D20" s="220"/>
      <c r="E20" s="19"/>
      <c r="F20" s="71">
        <f>SUM(F5:F19)</f>
        <v>0</v>
      </c>
      <c r="G20" s="71">
        <f>SUM(G5:G19)</f>
        <v>0</v>
      </c>
      <c r="H20" s="71">
        <f>F20+G20</f>
        <v>0</v>
      </c>
      <c r="I20" s="72">
        <f>SUM(I5:I19)</f>
        <v>0</v>
      </c>
      <c r="J20" s="72">
        <f>SUM(J5:J19)</f>
        <v>0</v>
      </c>
      <c r="K20" s="72">
        <f>SUM(K5:K19)</f>
        <v>0</v>
      </c>
    </row>
    <row r="21" spans="1:11" ht="18" customHeight="1">
      <c r="A21" s="10"/>
    </row>
    <row r="22" spans="1:11" ht="18" customHeight="1">
      <c r="A22" s="10"/>
    </row>
    <row r="23" spans="1:11" ht="21.75" customHeight="1">
      <c r="A23" s="10"/>
      <c r="C23" s="218" t="s">
        <v>23</v>
      </c>
      <c r="D23" s="219"/>
      <c r="E23" s="220"/>
      <c r="F23" s="71">
        <f>'4-1_教科等'!F50+'4-2_教科等'!F20</f>
        <v>0</v>
      </c>
      <c r="G23" s="71">
        <f>'4-1_教科等'!G50+'4-2_教科等'!G20</f>
        <v>0</v>
      </c>
      <c r="H23" s="20">
        <f>F23+G23</f>
        <v>0</v>
      </c>
      <c r="I23" s="71">
        <f>'4-1_教科等'!I50+'4-2_教科等'!I20</f>
        <v>0</v>
      </c>
      <c r="J23" s="71">
        <f>'4-1_教科等'!J50+'4-2_教科等'!J20</f>
        <v>0</v>
      </c>
      <c r="K23" s="71">
        <f>'4-1_教科等'!K50+'4-2_教科等'!K20</f>
        <v>0</v>
      </c>
    </row>
    <row r="24" spans="1:11" ht="18" customHeight="1">
      <c r="A24" s="10"/>
    </row>
    <row r="25" spans="1:11" ht="18" customHeight="1">
      <c r="A25" s="10"/>
    </row>
    <row r="26" spans="1:11" ht="18" customHeight="1">
      <c r="A26" s="10"/>
      <c r="B26" s="1" t="s">
        <v>136</v>
      </c>
    </row>
    <row r="27" spans="1:11" ht="18" customHeight="1">
      <c r="A27" s="10"/>
      <c r="B27" s="225"/>
      <c r="C27" s="226"/>
      <c r="D27" s="226"/>
      <c r="E27" s="226"/>
      <c r="F27" s="226"/>
      <c r="G27" s="226"/>
      <c r="H27" s="226"/>
      <c r="I27" s="226"/>
      <c r="J27" s="226"/>
      <c r="K27" s="227"/>
    </row>
    <row r="28" spans="1:11" ht="18" customHeight="1">
      <c r="A28" s="10"/>
      <c r="B28" s="228"/>
      <c r="C28" s="229"/>
      <c r="D28" s="229"/>
      <c r="E28" s="229"/>
      <c r="F28" s="229"/>
      <c r="G28" s="229"/>
      <c r="H28" s="229"/>
      <c r="I28" s="229"/>
      <c r="J28" s="229"/>
      <c r="K28" s="230"/>
    </row>
    <row r="29" spans="1:11" ht="18" customHeight="1">
      <c r="A29" s="10"/>
      <c r="B29" s="228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11" ht="18" customHeight="1">
      <c r="A30" s="10"/>
      <c r="B30" s="228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11" ht="18" customHeight="1">
      <c r="A31" s="10"/>
      <c r="B31" s="228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11" ht="18" customHeight="1">
      <c r="A32" s="10"/>
      <c r="B32" s="228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8" customHeight="1">
      <c r="A33" s="10"/>
      <c r="B33" s="228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8" customHeight="1">
      <c r="A34" s="10"/>
      <c r="B34" s="228"/>
      <c r="C34" s="229"/>
      <c r="D34" s="229"/>
      <c r="E34" s="229"/>
      <c r="F34" s="229"/>
      <c r="G34" s="229"/>
      <c r="H34" s="229"/>
      <c r="I34" s="229"/>
      <c r="J34" s="229"/>
      <c r="K34" s="230"/>
    </row>
    <row r="35" spans="1:11" ht="18" customHeight="1">
      <c r="A35" s="10"/>
      <c r="B35" s="228"/>
      <c r="C35" s="229"/>
      <c r="D35" s="229"/>
      <c r="E35" s="229"/>
      <c r="F35" s="229"/>
      <c r="G35" s="229"/>
      <c r="H35" s="229"/>
      <c r="I35" s="229"/>
      <c r="J35" s="229"/>
      <c r="K35" s="230"/>
    </row>
    <row r="36" spans="1:11" ht="18" customHeight="1">
      <c r="A36" s="10"/>
      <c r="B36" s="228"/>
      <c r="C36" s="229"/>
      <c r="D36" s="229"/>
      <c r="E36" s="229"/>
      <c r="F36" s="229"/>
      <c r="G36" s="229"/>
      <c r="H36" s="229"/>
      <c r="I36" s="229"/>
      <c r="J36" s="229"/>
      <c r="K36" s="230"/>
    </row>
    <row r="37" spans="1:11" ht="18" customHeight="1">
      <c r="A37" s="10"/>
      <c r="B37" s="228"/>
      <c r="C37" s="229"/>
      <c r="D37" s="229"/>
      <c r="E37" s="229"/>
      <c r="F37" s="229"/>
      <c r="G37" s="229"/>
      <c r="H37" s="229"/>
      <c r="I37" s="229"/>
      <c r="J37" s="229"/>
      <c r="K37" s="230"/>
    </row>
    <row r="38" spans="1:11" ht="18" customHeight="1">
      <c r="A38" s="10"/>
      <c r="B38" s="231"/>
      <c r="C38" s="232"/>
      <c r="D38" s="232"/>
      <c r="E38" s="232"/>
      <c r="F38" s="232"/>
      <c r="G38" s="232"/>
      <c r="H38" s="232"/>
      <c r="I38" s="232"/>
      <c r="J38" s="232"/>
      <c r="K38" s="233"/>
    </row>
    <row r="39" spans="1:11" ht="18" customHeight="1">
      <c r="A39" s="10"/>
    </row>
  </sheetData>
  <mergeCells count="22">
    <mergeCell ref="C12:D12"/>
    <mergeCell ref="C3:D4"/>
    <mergeCell ref="E3:E4"/>
    <mergeCell ref="F3:H3"/>
    <mergeCell ref="I3:K3"/>
    <mergeCell ref="C5:D5"/>
    <mergeCell ref="C6:D6"/>
    <mergeCell ref="C7:D7"/>
    <mergeCell ref="C8:D8"/>
    <mergeCell ref="C9:D9"/>
    <mergeCell ref="C10:D10"/>
    <mergeCell ref="C11:D11"/>
    <mergeCell ref="C19:D19"/>
    <mergeCell ref="C20:D20"/>
    <mergeCell ref="C23:E23"/>
    <mergeCell ref="B27:K38"/>
    <mergeCell ref="C13:D13"/>
    <mergeCell ref="C14:D14"/>
    <mergeCell ref="C15:D15"/>
    <mergeCell ref="C16:D16"/>
    <mergeCell ref="C17:D17"/>
    <mergeCell ref="C18:D18"/>
  </mergeCells>
  <phoneticPr fontId="2"/>
  <pageMargins left="0.59055118110236227" right="0.39370078740157483" top="0.39370078740157483" bottom="0.19685039370078741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4"/>
  <sheetViews>
    <sheetView view="pageBreakPreview" zoomScaleNormal="100" zoomScaleSheetLayoutView="100" workbookViewId="0"/>
  </sheetViews>
  <sheetFormatPr defaultRowHeight="18" customHeight="1"/>
  <cols>
    <col min="1" max="1" width="3.25" customWidth="1"/>
    <col min="2" max="2" width="1.625" customWidth="1"/>
    <col min="3" max="3" width="17.25" customWidth="1"/>
    <col min="4" max="4" width="5.5" customWidth="1"/>
    <col min="5" max="5" width="30.5" customWidth="1"/>
    <col min="6" max="7" width="5.5" bestFit="1" customWidth="1"/>
    <col min="8" max="8" width="5.25" bestFit="1" customWidth="1"/>
    <col min="9" max="10" width="7" customWidth="1"/>
    <col min="11" max="11" width="5.875" bestFit="1" customWidth="1"/>
  </cols>
  <sheetData>
    <row r="1" spans="1:11" ht="18" customHeight="1">
      <c r="K1" s="21" t="s">
        <v>149</v>
      </c>
    </row>
    <row r="2" spans="1:11" ht="18" customHeight="1">
      <c r="A2" t="s">
        <v>130</v>
      </c>
    </row>
    <row r="3" spans="1:11" ht="18" customHeight="1">
      <c r="A3" s="24"/>
      <c r="B3" t="s">
        <v>44</v>
      </c>
    </row>
    <row r="4" spans="1:11" ht="13.5">
      <c r="A4" s="23"/>
    </row>
    <row r="5" spans="1:11" ht="18" customHeight="1">
      <c r="A5" s="23"/>
      <c r="B5" t="s">
        <v>107</v>
      </c>
    </row>
    <row r="6" spans="1:11" ht="18" customHeight="1">
      <c r="A6" s="23"/>
    </row>
    <row r="7" spans="1:11" ht="18" customHeight="1">
      <c r="C7" s="205" t="s">
        <v>42</v>
      </c>
      <c r="D7" s="205"/>
      <c r="E7" s="205" t="s">
        <v>48</v>
      </c>
      <c r="F7" s="208" t="s">
        <v>36</v>
      </c>
      <c r="G7" s="208"/>
      <c r="H7" s="208"/>
    </row>
    <row r="8" spans="1:11" ht="18" customHeight="1">
      <c r="B8" s="13"/>
      <c r="C8" s="205"/>
      <c r="D8" s="205"/>
      <c r="E8" s="205"/>
      <c r="F8" s="5" t="s">
        <v>34</v>
      </c>
      <c r="G8" s="5" t="s">
        <v>35</v>
      </c>
      <c r="H8" s="5" t="s">
        <v>27</v>
      </c>
    </row>
    <row r="9" spans="1:11" ht="18" customHeight="1">
      <c r="B9" s="6"/>
      <c r="C9" s="206"/>
      <c r="D9" s="207"/>
      <c r="E9" s="79"/>
      <c r="F9" s="17"/>
      <c r="G9" s="17"/>
      <c r="H9" s="4">
        <f t="shared" ref="H9:H16" si="0">F9+G9</f>
        <v>0</v>
      </c>
    </row>
    <row r="10" spans="1:11" ht="18" customHeight="1">
      <c r="B10" s="6"/>
      <c r="C10" s="206"/>
      <c r="D10" s="207"/>
      <c r="E10" s="79"/>
      <c r="F10" s="17"/>
      <c r="G10" s="17"/>
      <c r="H10" s="4">
        <f t="shared" si="0"/>
        <v>0</v>
      </c>
    </row>
    <row r="11" spans="1:11" ht="18" customHeight="1">
      <c r="B11" s="6"/>
      <c r="C11" s="206"/>
      <c r="D11" s="207"/>
      <c r="E11" s="79"/>
      <c r="F11" s="17"/>
      <c r="G11" s="17"/>
      <c r="H11" s="4">
        <f t="shared" si="0"/>
        <v>0</v>
      </c>
    </row>
    <row r="12" spans="1:11" ht="18" customHeight="1">
      <c r="B12" s="6"/>
      <c r="C12" s="206"/>
      <c r="D12" s="207"/>
      <c r="E12" s="79"/>
      <c r="F12" s="17"/>
      <c r="G12" s="17"/>
      <c r="H12" s="4">
        <f t="shared" si="0"/>
        <v>0</v>
      </c>
    </row>
    <row r="13" spans="1:11" ht="18" customHeight="1">
      <c r="B13" s="6"/>
      <c r="C13" s="206"/>
      <c r="D13" s="207"/>
      <c r="E13" s="79"/>
      <c r="F13" s="17"/>
      <c r="G13" s="17"/>
      <c r="H13" s="4">
        <f t="shared" si="0"/>
        <v>0</v>
      </c>
    </row>
    <row r="14" spans="1:11" ht="18" customHeight="1">
      <c r="B14" s="6"/>
      <c r="C14" s="206"/>
      <c r="D14" s="207"/>
      <c r="E14" s="79"/>
      <c r="F14" s="17"/>
      <c r="G14" s="17"/>
      <c r="H14" s="4">
        <f t="shared" si="0"/>
        <v>0</v>
      </c>
    </row>
    <row r="15" spans="1:11" ht="18" customHeight="1">
      <c r="B15" s="6"/>
      <c r="C15" s="206"/>
      <c r="D15" s="207"/>
      <c r="E15" s="79"/>
      <c r="F15" s="17"/>
      <c r="G15" s="17"/>
      <c r="H15" s="4">
        <f t="shared" si="0"/>
        <v>0</v>
      </c>
    </row>
    <row r="16" spans="1:11" ht="18" customHeight="1">
      <c r="B16" s="6"/>
      <c r="C16" s="218" t="s">
        <v>47</v>
      </c>
      <c r="D16" s="220"/>
      <c r="E16" s="19"/>
      <c r="F16" s="20">
        <f>SUM(F9:F15)</f>
        <v>0</v>
      </c>
      <c r="G16" s="20">
        <f>SUM(G9:G15)</f>
        <v>0</v>
      </c>
      <c r="H16" s="20">
        <f t="shared" si="0"/>
        <v>0</v>
      </c>
    </row>
    <row r="17" spans="1:10" ht="18" customHeight="1">
      <c r="C17" s="26" t="s">
        <v>122</v>
      </c>
    </row>
    <row r="19" spans="1:10" ht="18" customHeight="1">
      <c r="A19" s="24" t="s">
        <v>24</v>
      </c>
      <c r="B19" t="s">
        <v>45</v>
      </c>
    </row>
    <row r="20" spans="1:10" ht="18" customHeight="1">
      <c r="C20" s="205" t="s">
        <v>46</v>
      </c>
      <c r="D20" s="205"/>
      <c r="E20" s="205"/>
      <c r="F20" s="247" t="s">
        <v>43</v>
      </c>
      <c r="G20" s="248"/>
      <c r="H20" s="248"/>
      <c r="I20" s="248"/>
      <c r="J20" s="249"/>
    </row>
    <row r="21" spans="1:10" ht="18" customHeight="1">
      <c r="B21" s="13"/>
      <c r="C21" s="234"/>
      <c r="D21" s="234"/>
      <c r="E21" s="234"/>
      <c r="F21" s="244"/>
      <c r="G21" s="245"/>
      <c r="H21" s="245"/>
      <c r="I21" s="245"/>
      <c r="J21" s="246"/>
    </row>
    <row r="22" spans="1:10" ht="18" customHeight="1">
      <c r="C22" s="234"/>
      <c r="D22" s="234"/>
      <c r="E22" s="234"/>
      <c r="F22" s="244"/>
      <c r="G22" s="245"/>
      <c r="H22" s="245"/>
      <c r="I22" s="245"/>
      <c r="J22" s="246"/>
    </row>
    <row r="23" spans="1:10" ht="18" customHeight="1">
      <c r="C23" s="234"/>
      <c r="D23" s="234"/>
      <c r="E23" s="234"/>
      <c r="F23" s="244"/>
      <c r="G23" s="245"/>
      <c r="H23" s="245"/>
      <c r="I23" s="245"/>
      <c r="J23" s="246"/>
    </row>
    <row r="24" spans="1:10" ht="18" customHeight="1">
      <c r="C24" s="234"/>
      <c r="D24" s="234"/>
      <c r="E24" s="234"/>
      <c r="F24" s="244"/>
      <c r="G24" s="245"/>
      <c r="H24" s="245"/>
      <c r="I24" s="245"/>
      <c r="J24" s="246"/>
    </row>
    <row r="25" spans="1:10" ht="18" customHeight="1">
      <c r="C25" s="234"/>
      <c r="D25" s="234"/>
      <c r="E25" s="234"/>
      <c r="F25" s="244"/>
      <c r="G25" s="245"/>
      <c r="H25" s="245"/>
      <c r="I25" s="245"/>
      <c r="J25" s="246"/>
    </row>
    <row r="26" spans="1:10" ht="18" customHeight="1">
      <c r="C26" s="234"/>
      <c r="D26" s="234"/>
      <c r="E26" s="234"/>
      <c r="F26" s="244"/>
      <c r="G26" s="245"/>
      <c r="H26" s="245"/>
      <c r="I26" s="245"/>
      <c r="J26" s="246"/>
    </row>
    <row r="27" spans="1:10" ht="18" customHeight="1">
      <c r="C27" s="234"/>
      <c r="D27" s="234"/>
      <c r="E27" s="234"/>
      <c r="F27" s="244"/>
      <c r="G27" s="245"/>
      <c r="H27" s="245"/>
      <c r="I27" s="245"/>
      <c r="J27" s="246"/>
    </row>
    <row r="28" spans="1:10" ht="18" customHeight="1">
      <c r="C28" s="234"/>
      <c r="D28" s="234"/>
      <c r="E28" s="234"/>
      <c r="F28" s="244"/>
      <c r="G28" s="245"/>
      <c r="H28" s="245"/>
      <c r="I28" s="245"/>
      <c r="J28" s="246"/>
    </row>
    <row r="29" spans="1:10" ht="18" customHeight="1">
      <c r="C29" s="234"/>
      <c r="D29" s="234"/>
      <c r="E29" s="234"/>
      <c r="F29" s="244"/>
      <c r="G29" s="245"/>
      <c r="H29" s="245"/>
      <c r="I29" s="245"/>
      <c r="J29" s="246"/>
    </row>
    <row r="31" spans="1:10" ht="18" customHeight="1">
      <c r="A31" s="24" t="s">
        <v>25</v>
      </c>
      <c r="B31" t="s">
        <v>51</v>
      </c>
    </row>
    <row r="32" spans="1:10" ht="18" customHeight="1">
      <c r="A32" s="24"/>
      <c r="C32" t="s">
        <v>52</v>
      </c>
    </row>
    <row r="33" spans="1:10" ht="18" customHeight="1">
      <c r="C33" s="235"/>
      <c r="D33" s="236"/>
      <c r="E33" s="236"/>
      <c r="F33" s="236"/>
      <c r="G33" s="236"/>
      <c r="H33" s="236"/>
      <c r="I33" s="236"/>
      <c r="J33" s="237"/>
    </row>
    <row r="34" spans="1:10" ht="18" customHeight="1">
      <c r="C34" s="238"/>
      <c r="D34" s="239"/>
      <c r="E34" s="239"/>
      <c r="F34" s="239"/>
      <c r="G34" s="239"/>
      <c r="H34" s="239"/>
      <c r="I34" s="239"/>
      <c r="J34" s="240"/>
    </row>
    <row r="35" spans="1:10" ht="18" customHeight="1">
      <c r="C35" s="238"/>
      <c r="D35" s="239"/>
      <c r="E35" s="239"/>
      <c r="F35" s="239"/>
      <c r="G35" s="239"/>
      <c r="H35" s="239"/>
      <c r="I35" s="239"/>
      <c r="J35" s="240"/>
    </row>
    <row r="36" spans="1:10" ht="18" customHeight="1">
      <c r="C36" s="238"/>
      <c r="D36" s="239"/>
      <c r="E36" s="239"/>
      <c r="F36" s="239"/>
      <c r="G36" s="239"/>
      <c r="H36" s="239"/>
      <c r="I36" s="239"/>
      <c r="J36" s="240"/>
    </row>
    <row r="37" spans="1:10" ht="18" customHeight="1">
      <c r="C37" s="241"/>
      <c r="D37" s="242"/>
      <c r="E37" s="242"/>
      <c r="F37" s="242"/>
      <c r="G37" s="242"/>
      <c r="H37" s="242"/>
      <c r="I37" s="242"/>
      <c r="J37" s="243"/>
    </row>
    <row r="38" spans="1:10" ht="18" customHeight="1">
      <c r="C38" s="25"/>
      <c r="D38" s="25"/>
      <c r="E38" s="25"/>
      <c r="F38" s="25"/>
      <c r="G38" s="25"/>
      <c r="H38" s="25"/>
      <c r="I38" s="25"/>
      <c r="J38" s="25"/>
    </row>
    <row r="39" spans="1:10" ht="18" customHeight="1">
      <c r="A39" s="24" t="s">
        <v>75</v>
      </c>
      <c r="B39" t="s">
        <v>108</v>
      </c>
    </row>
    <row r="40" spans="1:10" ht="18" customHeight="1">
      <c r="C40" s="235"/>
      <c r="D40" s="236"/>
      <c r="E40" s="236"/>
      <c r="F40" s="236"/>
      <c r="G40" s="236"/>
      <c r="H40" s="236"/>
      <c r="I40" s="236"/>
      <c r="J40" s="237"/>
    </row>
    <row r="41" spans="1:10" ht="18" customHeight="1">
      <c r="C41" s="238"/>
      <c r="D41" s="239"/>
      <c r="E41" s="239"/>
      <c r="F41" s="239"/>
      <c r="G41" s="239"/>
      <c r="H41" s="239"/>
      <c r="I41" s="239"/>
      <c r="J41" s="240"/>
    </row>
    <row r="42" spans="1:10" ht="18" customHeight="1">
      <c r="C42" s="238"/>
      <c r="D42" s="239"/>
      <c r="E42" s="239"/>
      <c r="F42" s="239"/>
      <c r="G42" s="239"/>
      <c r="H42" s="239"/>
      <c r="I42" s="239"/>
      <c r="J42" s="240"/>
    </row>
    <row r="43" spans="1:10" ht="18" customHeight="1">
      <c r="C43" s="238"/>
      <c r="D43" s="239"/>
      <c r="E43" s="239"/>
      <c r="F43" s="239"/>
      <c r="G43" s="239"/>
      <c r="H43" s="239"/>
      <c r="I43" s="239"/>
      <c r="J43" s="240"/>
    </row>
    <row r="44" spans="1:10" ht="18" customHeight="1">
      <c r="C44" s="241"/>
      <c r="D44" s="242"/>
      <c r="E44" s="242"/>
      <c r="F44" s="242"/>
      <c r="G44" s="242"/>
      <c r="H44" s="242"/>
      <c r="I44" s="242"/>
      <c r="J44" s="243"/>
    </row>
  </sheetData>
  <mergeCells count="33">
    <mergeCell ref="C23:E23"/>
    <mergeCell ref="F20:J20"/>
    <mergeCell ref="C13:D13"/>
    <mergeCell ref="C14:D14"/>
    <mergeCell ref="C15:D15"/>
    <mergeCell ref="F21:J21"/>
    <mergeCell ref="F22:J22"/>
    <mergeCell ref="F23:J23"/>
    <mergeCell ref="E7:E8"/>
    <mergeCell ref="F7:H7"/>
    <mergeCell ref="C10:D10"/>
    <mergeCell ref="C7:D8"/>
    <mergeCell ref="C9:D9"/>
    <mergeCell ref="C40:J44"/>
    <mergeCell ref="C29:E29"/>
    <mergeCell ref="F24:J24"/>
    <mergeCell ref="F25:J25"/>
    <mergeCell ref="F26:J26"/>
    <mergeCell ref="F27:J27"/>
    <mergeCell ref="C28:E28"/>
    <mergeCell ref="C24:E24"/>
    <mergeCell ref="C25:E25"/>
    <mergeCell ref="C26:E26"/>
    <mergeCell ref="F28:J28"/>
    <mergeCell ref="C33:J37"/>
    <mergeCell ref="C27:E27"/>
    <mergeCell ref="F29:J29"/>
    <mergeCell ref="C11:D11"/>
    <mergeCell ref="C12:D12"/>
    <mergeCell ref="C22:E22"/>
    <mergeCell ref="C20:E20"/>
    <mergeCell ref="C21:E21"/>
    <mergeCell ref="C16:D16"/>
  </mergeCells>
  <phoneticPr fontId="2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21"/>
  <sheetViews>
    <sheetView view="pageBreakPreview" zoomScaleNormal="100" zoomScaleSheetLayoutView="100" workbookViewId="0"/>
  </sheetViews>
  <sheetFormatPr defaultColWidth="8.875" defaultRowHeight="13.5"/>
  <cols>
    <col min="1" max="1" width="3.625" customWidth="1"/>
    <col min="2" max="2" width="9.125" customWidth="1"/>
    <col min="3" max="3" width="5.25" bestFit="1" customWidth="1"/>
    <col min="4" max="12" width="7.5" customWidth="1"/>
    <col min="13" max="13" width="5.875" bestFit="1" customWidth="1"/>
  </cols>
  <sheetData>
    <row r="1" spans="1:13" ht="15" customHeight="1">
      <c r="M1" s="21" t="s">
        <v>109</v>
      </c>
    </row>
    <row r="2" spans="1:13" ht="18" customHeight="1">
      <c r="A2" t="s">
        <v>145</v>
      </c>
    </row>
    <row r="3" spans="1:13" ht="18" customHeight="1">
      <c r="A3" s="24"/>
      <c r="B3" t="s">
        <v>144</v>
      </c>
    </row>
    <row r="4" spans="1:13" ht="24.75" customHeight="1">
      <c r="B4" t="s">
        <v>275</v>
      </c>
    </row>
    <row r="5" spans="1:13" ht="39" customHeight="1">
      <c r="B5" s="86" t="s">
        <v>140</v>
      </c>
      <c r="C5" s="184" t="b">
        <v>0</v>
      </c>
      <c r="D5" s="253" t="s">
        <v>266</v>
      </c>
      <c r="E5" s="253"/>
      <c r="F5" s="186" t="b">
        <v>0</v>
      </c>
      <c r="G5" s="253" t="s">
        <v>267</v>
      </c>
      <c r="H5" s="253"/>
      <c r="I5" s="253"/>
      <c r="J5" s="253"/>
      <c r="K5" s="253"/>
      <c r="L5" s="254"/>
    </row>
    <row r="6" spans="1:13" ht="39" customHeight="1">
      <c r="B6" s="86" t="s">
        <v>141</v>
      </c>
      <c r="C6" s="184" t="b">
        <v>0</v>
      </c>
      <c r="D6" s="253" t="s">
        <v>268</v>
      </c>
      <c r="E6" s="253"/>
      <c r="F6" s="186" t="b">
        <v>0</v>
      </c>
      <c r="G6" s="253" t="s">
        <v>269</v>
      </c>
      <c r="H6" s="253"/>
      <c r="I6" s="253"/>
      <c r="J6" s="253"/>
      <c r="K6" s="186" t="b">
        <v>0</v>
      </c>
      <c r="L6" s="187" t="s">
        <v>270</v>
      </c>
    </row>
    <row r="7" spans="1:13">
      <c r="B7" s="88"/>
    </row>
    <row r="8" spans="1:13" ht="18" customHeight="1">
      <c r="A8" s="24"/>
      <c r="B8" t="s">
        <v>139</v>
      </c>
    </row>
    <row r="9" spans="1:13">
      <c r="C9" s="89"/>
      <c r="D9" s="89"/>
      <c r="E9" s="90"/>
      <c r="F9" s="90"/>
      <c r="G9" s="90"/>
      <c r="H9" s="90"/>
      <c r="I9" s="90"/>
      <c r="J9" s="90"/>
      <c r="K9" s="90"/>
      <c r="L9" s="90"/>
    </row>
    <row r="10" spans="1:13" ht="25.5" customHeight="1">
      <c r="B10" s="4"/>
      <c r="C10" s="44" t="s">
        <v>124</v>
      </c>
      <c r="D10" s="44">
        <v>1</v>
      </c>
      <c r="E10" s="44">
        <v>2</v>
      </c>
      <c r="F10" s="44">
        <v>3</v>
      </c>
      <c r="G10" s="44">
        <v>4</v>
      </c>
      <c r="H10" s="44" t="s">
        <v>127</v>
      </c>
      <c r="I10" s="44">
        <v>5</v>
      </c>
      <c r="J10" s="44">
        <v>6</v>
      </c>
      <c r="K10" s="44">
        <v>7</v>
      </c>
      <c r="L10" s="44">
        <v>8</v>
      </c>
    </row>
    <row r="11" spans="1:13" ht="41.25" customHeight="1">
      <c r="B11" s="205" t="s">
        <v>151</v>
      </c>
      <c r="C11" s="82" t="s">
        <v>125</v>
      </c>
      <c r="D11" s="83">
        <v>0.375</v>
      </c>
      <c r="E11" s="83">
        <v>0.40625</v>
      </c>
      <c r="F11" s="83">
        <v>0.44791666666666669</v>
      </c>
      <c r="G11" s="83">
        <v>0.47916666666666669</v>
      </c>
      <c r="H11" s="83">
        <v>0.51041666666666663</v>
      </c>
      <c r="I11" s="83">
        <v>0.55208333333333337</v>
      </c>
      <c r="J11" s="83">
        <v>0.58333333333333337</v>
      </c>
      <c r="K11" s="83">
        <v>0.625</v>
      </c>
      <c r="L11" s="83">
        <v>0.65625</v>
      </c>
    </row>
    <row r="12" spans="1:13" ht="41.25" customHeight="1">
      <c r="B12" s="205"/>
      <c r="C12" s="84" t="s">
        <v>126</v>
      </c>
      <c r="D12" s="85">
        <v>0.40625</v>
      </c>
      <c r="E12" s="85">
        <v>0.4375</v>
      </c>
      <c r="F12" s="85">
        <v>0.47916666666666669</v>
      </c>
      <c r="G12" s="85">
        <v>0.51041666666666663</v>
      </c>
      <c r="H12" s="85">
        <v>0.55208333333333337</v>
      </c>
      <c r="I12" s="85">
        <v>0.58333333333333337</v>
      </c>
      <c r="J12" s="85">
        <v>0.61458333333333337</v>
      </c>
      <c r="K12" s="85">
        <v>0.65625</v>
      </c>
      <c r="L12" s="85">
        <v>0.6875</v>
      </c>
    </row>
    <row r="13" spans="1:13" ht="41.25" customHeight="1">
      <c r="B13" s="205"/>
      <c r="C13" s="82" t="s">
        <v>125</v>
      </c>
      <c r="D13" s="83"/>
      <c r="E13" s="83"/>
      <c r="F13" s="83"/>
      <c r="G13" s="83"/>
      <c r="H13" s="83"/>
      <c r="I13" s="83"/>
      <c r="J13" s="83"/>
      <c r="K13" s="83"/>
      <c r="L13" s="83"/>
    </row>
    <row r="14" spans="1:13" ht="41.25" customHeight="1">
      <c r="B14" s="205"/>
      <c r="C14" s="84" t="s">
        <v>126</v>
      </c>
      <c r="D14" s="85"/>
      <c r="E14" s="85"/>
      <c r="F14" s="85"/>
      <c r="G14" s="85"/>
      <c r="H14" s="85"/>
      <c r="I14" s="85"/>
      <c r="J14" s="85"/>
      <c r="K14" s="85"/>
      <c r="L14" s="85"/>
    </row>
    <row r="16" spans="1:13" ht="18" customHeight="1">
      <c r="A16" s="24"/>
      <c r="B16" t="s">
        <v>150</v>
      </c>
    </row>
    <row r="18" spans="2:12" ht="39" customHeight="1">
      <c r="B18" s="86" t="s">
        <v>224</v>
      </c>
      <c r="C18" s="184" t="b">
        <v>0</v>
      </c>
      <c r="D18" s="253" t="s">
        <v>271</v>
      </c>
      <c r="E18" s="253"/>
      <c r="F18" s="186" t="b">
        <v>0</v>
      </c>
      <c r="G18" s="253" t="s">
        <v>272</v>
      </c>
      <c r="H18" s="253"/>
      <c r="I18" s="253"/>
      <c r="J18" s="253"/>
      <c r="K18" s="253"/>
      <c r="L18" s="254"/>
    </row>
    <row r="19" spans="2:12" ht="39" customHeight="1">
      <c r="B19" s="86" t="s">
        <v>142</v>
      </c>
      <c r="C19" s="184" t="b">
        <v>0</v>
      </c>
      <c r="D19" s="185" t="s">
        <v>273</v>
      </c>
      <c r="E19" s="186" t="b">
        <v>0</v>
      </c>
      <c r="F19" s="185" t="s">
        <v>270</v>
      </c>
      <c r="G19" s="253" t="s">
        <v>274</v>
      </c>
      <c r="H19" s="253"/>
      <c r="I19" s="253"/>
      <c r="J19" s="253"/>
      <c r="K19" s="253"/>
      <c r="L19" s="254"/>
    </row>
    <row r="20" spans="2:12" ht="39" customHeight="1">
      <c r="B20" s="250" t="s">
        <v>143</v>
      </c>
      <c r="C20" s="252" t="s">
        <v>225</v>
      </c>
      <c r="D20" s="252"/>
      <c r="E20" s="252"/>
      <c r="F20" s="252"/>
      <c r="G20" s="252"/>
      <c r="H20" s="252"/>
      <c r="I20" s="252"/>
      <c r="J20" s="252"/>
      <c r="K20" s="252"/>
      <c r="L20" s="252"/>
    </row>
    <row r="21" spans="2:12" ht="39" customHeight="1">
      <c r="B21" s="251"/>
      <c r="C21" s="252" t="s">
        <v>226</v>
      </c>
      <c r="D21" s="252"/>
      <c r="E21" s="252"/>
      <c r="F21" s="252"/>
      <c r="G21" s="252"/>
      <c r="H21" s="252"/>
      <c r="I21" s="252"/>
      <c r="J21" s="252"/>
      <c r="K21" s="252"/>
      <c r="L21" s="252"/>
    </row>
  </sheetData>
  <mergeCells count="12">
    <mergeCell ref="D5:E5"/>
    <mergeCell ref="G5:L5"/>
    <mergeCell ref="D6:E6"/>
    <mergeCell ref="G6:J6"/>
    <mergeCell ref="D18:E18"/>
    <mergeCell ref="G18:L18"/>
    <mergeCell ref="B20:B21"/>
    <mergeCell ref="C20:L20"/>
    <mergeCell ref="C21:L21"/>
    <mergeCell ref="B11:B12"/>
    <mergeCell ref="B13:B14"/>
    <mergeCell ref="G19:L19"/>
  </mergeCells>
  <phoneticPr fontId="2"/>
  <pageMargins left="0.59055118110236227" right="0.39370078740157483" top="0.39370078740157483" bottom="0.19685039370078741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E3EB0-FBDB-4C1D-A6E5-38B138A45F8D}">
  <sheetPr>
    <pageSetUpPr fitToPage="1"/>
  </sheetPr>
  <dimension ref="A1:I64"/>
  <sheetViews>
    <sheetView view="pageBreakPreview" zoomScaleNormal="100" zoomScaleSheetLayoutView="100" workbookViewId="0"/>
  </sheetViews>
  <sheetFormatPr defaultRowHeight="13.5"/>
  <cols>
    <col min="1" max="1" width="3.875" customWidth="1"/>
    <col min="2" max="2" width="31.875" bestFit="1" customWidth="1"/>
    <col min="3" max="5" width="15" customWidth="1"/>
    <col min="6" max="6" width="4.25" customWidth="1"/>
    <col min="7" max="7" width="4.125" customWidth="1"/>
    <col min="9" max="9" width="11.875" bestFit="1" customWidth="1"/>
  </cols>
  <sheetData>
    <row r="1" spans="1:7" ht="14.25">
      <c r="A1" s="28"/>
      <c r="E1" s="3" t="s">
        <v>110</v>
      </c>
    </row>
    <row r="2" spans="1:7" ht="30" customHeight="1">
      <c r="A2" s="265" t="s">
        <v>123</v>
      </c>
      <c r="B2" s="265"/>
      <c r="C2" s="265"/>
      <c r="D2" s="265"/>
      <c r="E2" s="265"/>
      <c r="F2" s="265"/>
      <c r="G2" s="265"/>
    </row>
    <row r="3" spans="1:7">
      <c r="B3" t="s">
        <v>53</v>
      </c>
    </row>
    <row r="4" spans="1:7">
      <c r="B4" s="266" t="s">
        <v>54</v>
      </c>
      <c r="C4" s="267"/>
      <c r="D4" s="267"/>
      <c r="E4" s="268"/>
    </row>
    <row r="5" spans="1:7">
      <c r="B5" t="s">
        <v>55</v>
      </c>
    </row>
    <row r="6" spans="1:7">
      <c r="B6" s="266" t="s">
        <v>116</v>
      </c>
      <c r="C6" s="267"/>
      <c r="D6" s="267"/>
      <c r="E6" s="268"/>
    </row>
    <row r="8" spans="1:7">
      <c r="B8" t="s">
        <v>56</v>
      </c>
    </row>
    <row r="9" spans="1:7">
      <c r="B9" s="30" t="s">
        <v>28</v>
      </c>
      <c r="C9" s="30" t="s">
        <v>57</v>
      </c>
      <c r="D9" s="30" t="s">
        <v>58</v>
      </c>
      <c r="E9" s="30" t="s">
        <v>59</v>
      </c>
    </row>
    <row r="10" spans="1:7">
      <c r="B10" s="140" t="s">
        <v>220</v>
      </c>
      <c r="C10" s="29">
        <f>SUM(D10:E10)</f>
        <v>0</v>
      </c>
      <c r="D10" s="45">
        <v>0</v>
      </c>
      <c r="E10" s="29">
        <v>0</v>
      </c>
    </row>
    <row r="11" spans="1:7" ht="14.25" thickBot="1">
      <c r="B11" s="138" t="s">
        <v>219</v>
      </c>
      <c r="C11" s="139">
        <f>SUM(D11:E11)</f>
        <v>0</v>
      </c>
      <c r="D11" s="52">
        <v>0</v>
      </c>
      <c r="E11" s="29">
        <f>ROUNDDOWN(D11*0.1,0)</f>
        <v>0</v>
      </c>
    </row>
    <row r="12" spans="1:7" ht="14.25" thickTop="1">
      <c r="B12" s="39" t="s">
        <v>27</v>
      </c>
      <c r="C12" s="53">
        <f>SUM(C10:C11)</f>
        <v>0</v>
      </c>
      <c r="D12" s="53">
        <f t="shared" ref="D12:E12" si="0">SUM(D10:D11)</f>
        <v>0</v>
      </c>
      <c r="E12" s="53">
        <f t="shared" si="0"/>
        <v>0</v>
      </c>
    </row>
    <row r="14" spans="1:7">
      <c r="B14" t="s">
        <v>152</v>
      </c>
    </row>
    <row r="15" spans="1:7" ht="14.25" thickBot="1">
      <c r="B15" s="30" t="s">
        <v>28</v>
      </c>
      <c r="C15" s="30" t="s">
        <v>57</v>
      </c>
      <c r="D15" s="30" t="s">
        <v>58</v>
      </c>
      <c r="E15" s="30" t="s">
        <v>59</v>
      </c>
    </row>
    <row r="16" spans="1:7" ht="13.5" customHeight="1">
      <c r="B16" s="31" t="s">
        <v>60</v>
      </c>
      <c r="C16" s="32">
        <f>SUM(D16:E16)</f>
        <v>0</v>
      </c>
      <c r="D16" s="46">
        <v>0</v>
      </c>
      <c r="E16" s="32">
        <v>0</v>
      </c>
      <c r="F16" s="269" t="s">
        <v>61</v>
      </c>
    </row>
    <row r="17" spans="2:9">
      <c r="B17" s="33" t="s">
        <v>62</v>
      </c>
      <c r="C17" s="29">
        <f t="shared" ref="C17:C33" si="1">SUM(D17:E17)</f>
        <v>0</v>
      </c>
      <c r="D17" s="45">
        <v>0</v>
      </c>
      <c r="E17" s="29">
        <v>0</v>
      </c>
      <c r="F17" s="270"/>
      <c r="I17" s="141"/>
    </row>
    <row r="18" spans="2:9">
      <c r="B18" s="33" t="s">
        <v>63</v>
      </c>
      <c r="C18" s="29">
        <f t="shared" si="1"/>
        <v>0</v>
      </c>
      <c r="D18" s="45">
        <v>0</v>
      </c>
      <c r="E18" s="29">
        <f>ROUNDDOWN(D18*0.1,0)</f>
        <v>0</v>
      </c>
      <c r="F18" s="270"/>
    </row>
    <row r="19" spans="2:9">
      <c r="B19" s="33" t="s">
        <v>64</v>
      </c>
      <c r="C19" s="29">
        <f t="shared" si="1"/>
        <v>0</v>
      </c>
      <c r="D19" s="45">
        <v>0</v>
      </c>
      <c r="E19" s="29">
        <f t="shared" ref="E19:E29" si="2">ROUNDDOWN(D19*0.1,0)</f>
        <v>0</v>
      </c>
      <c r="F19" s="270"/>
    </row>
    <row r="20" spans="2:9">
      <c r="B20" s="33" t="s">
        <v>65</v>
      </c>
      <c r="C20" s="29">
        <f t="shared" si="1"/>
        <v>0</v>
      </c>
      <c r="D20" s="45">
        <v>0</v>
      </c>
      <c r="E20" s="29">
        <f t="shared" si="2"/>
        <v>0</v>
      </c>
      <c r="F20" s="270"/>
    </row>
    <row r="21" spans="2:9">
      <c r="B21" s="33" t="s">
        <v>76</v>
      </c>
      <c r="C21" s="29">
        <f t="shared" si="1"/>
        <v>0</v>
      </c>
      <c r="D21" s="45">
        <v>0</v>
      </c>
      <c r="E21" s="29">
        <f t="shared" si="2"/>
        <v>0</v>
      </c>
      <c r="F21" s="270"/>
    </row>
    <row r="22" spans="2:9">
      <c r="B22" s="33" t="s">
        <v>26</v>
      </c>
      <c r="C22" s="29">
        <f t="shared" si="1"/>
        <v>0</v>
      </c>
      <c r="D22" s="45">
        <v>0</v>
      </c>
      <c r="E22" s="29">
        <f t="shared" si="2"/>
        <v>0</v>
      </c>
      <c r="F22" s="270"/>
    </row>
    <row r="23" spans="2:9" ht="14.25" thickBot="1">
      <c r="B23" s="34"/>
      <c r="C23" s="35">
        <f t="shared" si="1"/>
        <v>0</v>
      </c>
      <c r="D23" s="47">
        <v>0</v>
      </c>
      <c r="E23" s="35">
        <f t="shared" si="2"/>
        <v>0</v>
      </c>
      <c r="F23" s="271"/>
      <c r="I23" s="141"/>
    </row>
    <row r="24" spans="2:9" ht="13.5" customHeight="1">
      <c r="B24" s="36" t="s">
        <v>77</v>
      </c>
      <c r="C24" s="48">
        <f t="shared" si="1"/>
        <v>0</v>
      </c>
      <c r="D24" s="49">
        <v>0</v>
      </c>
      <c r="E24" s="147">
        <f t="shared" si="2"/>
        <v>0</v>
      </c>
      <c r="F24" s="272" t="s">
        <v>66</v>
      </c>
    </row>
    <row r="25" spans="2:9">
      <c r="B25" s="37" t="s">
        <v>67</v>
      </c>
      <c r="C25" s="50">
        <f t="shared" si="1"/>
        <v>0</v>
      </c>
      <c r="D25" s="45">
        <v>0</v>
      </c>
      <c r="E25" s="148">
        <f t="shared" si="2"/>
        <v>0</v>
      </c>
      <c r="F25" s="272"/>
    </row>
    <row r="26" spans="2:9">
      <c r="B26" s="37" t="s">
        <v>68</v>
      </c>
      <c r="C26" s="50">
        <f t="shared" si="1"/>
        <v>0</v>
      </c>
      <c r="D26" s="45">
        <v>0</v>
      </c>
      <c r="E26" s="148">
        <f t="shared" si="2"/>
        <v>0</v>
      </c>
      <c r="F26" s="272"/>
    </row>
    <row r="27" spans="2:9">
      <c r="B27" s="37" t="s">
        <v>78</v>
      </c>
      <c r="C27" s="50">
        <f t="shared" si="1"/>
        <v>0</v>
      </c>
      <c r="D27" s="45">
        <v>0</v>
      </c>
      <c r="E27" s="148">
        <f t="shared" si="2"/>
        <v>0</v>
      </c>
      <c r="F27" s="272"/>
    </row>
    <row r="28" spans="2:9">
      <c r="B28" s="37" t="s">
        <v>79</v>
      </c>
      <c r="C28" s="50">
        <f t="shared" si="1"/>
        <v>0</v>
      </c>
      <c r="D28" s="45">
        <v>0</v>
      </c>
      <c r="E28" s="148">
        <f t="shared" si="2"/>
        <v>0</v>
      </c>
      <c r="F28" s="272"/>
    </row>
    <row r="29" spans="2:9">
      <c r="B29" s="37" t="s">
        <v>69</v>
      </c>
      <c r="C29" s="50">
        <f>SUM(D29:E29)</f>
        <v>0</v>
      </c>
      <c r="D29" s="45">
        <v>0</v>
      </c>
      <c r="E29" s="148">
        <f t="shared" si="2"/>
        <v>0</v>
      </c>
      <c r="F29" s="272"/>
    </row>
    <row r="30" spans="2:9">
      <c r="B30" s="37"/>
      <c r="C30" s="50">
        <f>SUM(D30:E30)</f>
        <v>0</v>
      </c>
      <c r="D30" s="45">
        <v>0</v>
      </c>
      <c r="E30" s="50">
        <f>ROUNDDOWN(D30*0.1,0)</f>
        <v>0</v>
      </c>
      <c r="F30" s="272"/>
    </row>
    <row r="31" spans="2:9">
      <c r="B31" s="37"/>
      <c r="C31" s="50">
        <f t="shared" si="1"/>
        <v>0</v>
      </c>
      <c r="D31" s="45">
        <v>0</v>
      </c>
      <c r="E31" s="50">
        <f>ROUNDDOWN(D31*0.1,0)</f>
        <v>0</v>
      </c>
      <c r="F31" s="272"/>
    </row>
    <row r="32" spans="2:9">
      <c r="B32" s="37"/>
      <c r="C32" s="50">
        <f t="shared" si="1"/>
        <v>0</v>
      </c>
      <c r="D32" s="45">
        <v>0</v>
      </c>
      <c r="E32" s="50">
        <f>ROUNDDOWN(D32*0.1,0)</f>
        <v>0</v>
      </c>
      <c r="F32" s="272"/>
    </row>
    <row r="33" spans="2:6" ht="14.25" thickBot="1">
      <c r="B33" s="38"/>
      <c r="C33" s="51">
        <f t="shared" si="1"/>
        <v>0</v>
      </c>
      <c r="D33" s="52">
        <v>0</v>
      </c>
      <c r="E33" s="51">
        <f>ROUNDDOWN(D33*0.1,0)</f>
        <v>0</v>
      </c>
      <c r="F33" s="273"/>
    </row>
    <row r="34" spans="2:6" ht="14.25" thickTop="1">
      <c r="B34" s="39" t="s">
        <v>27</v>
      </c>
      <c r="C34" s="53">
        <f>SUM(C16:C33)</f>
        <v>0</v>
      </c>
      <c r="D34" s="53">
        <f>SUM(D16:D33)</f>
        <v>0</v>
      </c>
      <c r="E34" s="53">
        <f>SUM(E16:E33)</f>
        <v>0</v>
      </c>
    </row>
    <row r="36" spans="2:6">
      <c r="B36" s="255" t="s">
        <v>70</v>
      </c>
      <c r="C36" s="255"/>
      <c r="D36" s="255"/>
      <c r="E36" s="255"/>
    </row>
    <row r="37" spans="2:6">
      <c r="C37" s="40" t="s">
        <v>57</v>
      </c>
      <c r="D37" s="40" t="s">
        <v>58</v>
      </c>
      <c r="E37" s="40" t="s">
        <v>59</v>
      </c>
    </row>
    <row r="38" spans="2:6">
      <c r="C38" s="50">
        <f>SUM(D38:E38)</f>
        <v>0</v>
      </c>
      <c r="D38" s="50">
        <f>SUM(D24:D33)</f>
        <v>0</v>
      </c>
      <c r="E38" s="50">
        <f>SUM(E24:E33)</f>
        <v>0</v>
      </c>
    </row>
    <row r="40" spans="2:6">
      <c r="B40" s="255" t="s">
        <v>71</v>
      </c>
      <c r="C40" s="255"/>
      <c r="D40" s="255"/>
      <c r="E40" s="255"/>
    </row>
    <row r="41" spans="2:6">
      <c r="C41" s="41" t="s">
        <v>57</v>
      </c>
      <c r="D41" s="41" t="s">
        <v>58</v>
      </c>
      <c r="E41" s="41" t="s">
        <v>59</v>
      </c>
    </row>
    <row r="42" spans="2:6">
      <c r="C42" s="54">
        <f>SUM(D42:E42)</f>
        <v>0</v>
      </c>
      <c r="D42" s="54">
        <f>D34</f>
        <v>0</v>
      </c>
      <c r="E42" s="54">
        <f>E34</f>
        <v>0</v>
      </c>
    </row>
    <row r="44" spans="2:6">
      <c r="B44" t="s">
        <v>72</v>
      </c>
    </row>
    <row r="45" spans="2:6">
      <c r="C45" s="42" t="s">
        <v>57</v>
      </c>
      <c r="D45" s="42" t="s">
        <v>58</v>
      </c>
      <c r="E45" s="42" t="s">
        <v>59</v>
      </c>
    </row>
    <row r="46" spans="2:6">
      <c r="C46" s="55">
        <f>ROUND((C42-C38)/24,0)</f>
        <v>0</v>
      </c>
      <c r="D46" s="55">
        <f>ROUND((D42-D38)/24,0)</f>
        <v>0</v>
      </c>
      <c r="E46" s="55">
        <f>ROUND((E42-E38)/24,0)</f>
        <v>0</v>
      </c>
    </row>
    <row r="47" spans="2:6">
      <c r="C47" s="56"/>
      <c r="D47" s="56"/>
      <c r="E47" s="56"/>
    </row>
    <row r="48" spans="2:6">
      <c r="B48" t="s">
        <v>73</v>
      </c>
    </row>
    <row r="49" spans="2:6" ht="18.75">
      <c r="C49" s="57" t="s">
        <v>57</v>
      </c>
      <c r="D49" s="57" t="s">
        <v>58</v>
      </c>
    </row>
    <row r="50" spans="2:6" ht="18.75">
      <c r="C50" s="58">
        <f>C46-C12</f>
        <v>0</v>
      </c>
      <c r="D50" s="58">
        <f>D46-D12</f>
        <v>0</v>
      </c>
    </row>
    <row r="51" spans="2:6" ht="14.25" thickBot="1">
      <c r="B51" t="s">
        <v>153</v>
      </c>
    </row>
    <row r="52" spans="2:6">
      <c r="B52" s="256"/>
      <c r="C52" s="257"/>
      <c r="D52" s="257"/>
      <c r="E52" s="257"/>
      <c r="F52" s="258"/>
    </row>
    <row r="53" spans="2:6">
      <c r="B53" s="259"/>
      <c r="C53" s="260"/>
      <c r="D53" s="260"/>
      <c r="E53" s="260"/>
      <c r="F53" s="261"/>
    </row>
    <row r="54" spans="2:6" ht="14.25" thickBot="1">
      <c r="B54" s="262"/>
      <c r="C54" s="263"/>
      <c r="D54" s="263"/>
      <c r="E54" s="263"/>
      <c r="F54" s="264"/>
    </row>
    <row r="55" spans="2:6">
      <c r="E55" t="s">
        <v>74</v>
      </c>
    </row>
    <row r="56" spans="2:6">
      <c r="B56" t="s">
        <v>80</v>
      </c>
    </row>
    <row r="57" spans="2:6">
      <c r="D57" s="44" t="s">
        <v>81</v>
      </c>
      <c r="E57" s="44" t="s">
        <v>82</v>
      </c>
    </row>
    <row r="58" spans="2:6">
      <c r="D58" s="59"/>
      <c r="E58" s="60"/>
    </row>
    <row r="59" spans="2:6">
      <c r="D59" s="59"/>
      <c r="E59" s="60"/>
    </row>
    <row r="60" spans="2:6">
      <c r="D60" s="59"/>
      <c r="E60" s="60"/>
    </row>
    <row r="61" spans="2:6">
      <c r="D61" s="59"/>
      <c r="E61" s="60"/>
    </row>
    <row r="62" spans="2:6">
      <c r="D62" s="59"/>
      <c r="E62" s="60"/>
    </row>
    <row r="63" spans="2:6">
      <c r="D63" s="59"/>
      <c r="E63" s="60"/>
    </row>
    <row r="64" spans="2:6">
      <c r="D64" s="44" t="s">
        <v>83</v>
      </c>
      <c r="E64" s="60">
        <f>SUM(E58:E63)</f>
        <v>0</v>
      </c>
    </row>
  </sheetData>
  <protectedRanges>
    <protectedRange sqref="D16:D33 D10:D11 B4 B6 B16:B33 B52" name="範囲1_1"/>
  </protectedRanges>
  <mergeCells count="8">
    <mergeCell ref="B40:E40"/>
    <mergeCell ref="B52:F54"/>
    <mergeCell ref="A2:G2"/>
    <mergeCell ref="B4:E4"/>
    <mergeCell ref="B6:E6"/>
    <mergeCell ref="F16:F23"/>
    <mergeCell ref="F24:F33"/>
    <mergeCell ref="B36:E36"/>
  </mergeCells>
  <phoneticPr fontId="2"/>
  <pageMargins left="0.70866141732283472" right="0.70866141732283472" top="0.74803149606299213" bottom="0.55118110236220474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提案書表紙</vt:lpstr>
      <vt:lpstr>２_就職支援等</vt:lpstr>
      <vt:lpstr>3-1_教科等</vt:lpstr>
      <vt:lpstr>3-2_教科等</vt:lpstr>
      <vt:lpstr>4-1_教科等</vt:lpstr>
      <vt:lpstr>4-2_教科等</vt:lpstr>
      <vt:lpstr>5_実習</vt:lpstr>
      <vt:lpstr>6_その他</vt:lpstr>
      <vt:lpstr>7_年間費用</vt:lpstr>
      <vt:lpstr>7_年間費用（記載例）</vt:lpstr>
      <vt:lpstr>8_行事予定表(令和8年度)</vt:lpstr>
      <vt:lpstr>8_行事予定表(令和9年度)</vt:lpstr>
      <vt:lpstr>'２_就職支援等'!Print_Area</vt:lpstr>
      <vt:lpstr>'3-1_教科等'!Print_Area</vt:lpstr>
      <vt:lpstr>'5_実習'!Print_Area</vt:lpstr>
      <vt:lpstr>'7_年間費用'!Print_Area</vt:lpstr>
      <vt:lpstr>'7_年間費用（記載例）'!Print_Area</vt:lpstr>
      <vt:lpstr>'8_行事予定表(令和8年度)'!Print_Area</vt:lpstr>
      <vt:lpstr>'8_行事予定表(令和9年度)'!Print_Area</vt:lpstr>
      <vt:lpstr>提案書表紙!Print_Area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新潟県</cp:lastModifiedBy>
  <cp:lastPrinted>2025-08-29T02:02:32Z</cp:lastPrinted>
  <dcterms:created xsi:type="dcterms:W3CDTF">1601-01-01T00:00:00Z</dcterms:created>
  <dcterms:modified xsi:type="dcterms:W3CDTF">2025-10-22T06:35:12Z</dcterms:modified>
  <cp:category/>
</cp:coreProperties>
</file>