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5CE53A17-1DC8-4DD8-8CE4-6F4D82A18D0F}"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C37" i="10"/>
  <c r="CO36" i="10"/>
  <c r="BW36" i="10"/>
  <c r="BE36" i="10"/>
  <c r="C36" i="10"/>
  <c r="CO35" i="10"/>
  <c r="BW35" i="10"/>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<sst xmlns="http://schemas.openxmlformats.org/spreadsheetml/2006/main" count="1055" uniqueCount="577">
  <si>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</si>
  <si>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</si>
  <si>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</si>
  <si>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</si>
  <si>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</si>
  <si>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</si>
  <si>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</si>
  <si>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</si>
  <si>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</si>
  <si>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</si>
  <si>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</si>
  <si>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</si>
  <si>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</si>
  <si>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</si>
  <si>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</si>
  <si>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</si>
  <si>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</si>
  <si>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</si>
  <si>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</si>
  <si>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</si>
  <si>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</si>
  <si>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</si>
  <si>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</si>
  <si>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</si>
  <si>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</si>
  <si>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</si>
  <si>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</si>
  <si>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</si>
  <si>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</si>
  <si>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</si>
  <si>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</si>
  <si>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</si>
  <si>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</si>
  <si>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</si>
  <si>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</si>
  <si>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</si>
  <si>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</si>
  <si>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</si>
  <si>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</si>
  <si>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</si>
  <si>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</si>
  <si>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</si>
  <si>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</si>
  <si>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</si>
  <si>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</si>
  <si>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</si>
  <si>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</si>
  <si>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</si>
  <si>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</si>
  <si>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</si>
  <si>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</si>
  <si>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</si>
  <si>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</si>
  <si>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</si>
  <si>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</si>
  <si>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</si>
  <si>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</si>
  <si>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</si>
  <si>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</si>
  <si>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</si>
  <si>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</si>
  <si>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</si>
  <si>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</si>
  <si>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</si>
  <si>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</si>
  <si>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</si>
  <si>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</si>
  <si>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</si>
  <si>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</si>
  <si>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</si>
  <si>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</si>
  <si>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</si>
  <si>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</si>
  <si>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</si>
  <si>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</si>
  <si>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</si>
  <si>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</si>
  <si>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</si>
  <si>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</si>
  <si>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</si>
  <si>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</si>
  <si>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</si>
  <si>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</si>
  <si>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</si>
  <si>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</si>
  <si>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</si>
  <si>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</si>
  <si>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</si>
  <si>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</si>
  <si>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</si>
  <si>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</si>
  <si>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</si>
  <si>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</si>
  <si>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</si>
  <si>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</si>
  <si>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</si>
  <si>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</si>
  <si>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</si>
  <si>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</si>
  <si>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</si>
  <si>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</si>
  <si>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</si>
  <si>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</si>
  <si>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</si>
  <si>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</si>
  <si>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</si>
  <si>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</si>
  <si>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</si>
  <si>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</si>
  <si>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</si>
  <si>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</si>
  <si>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</si>
  <si>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</si>
  <si>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</si>
  <si>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</si>
  <si>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</si>
  <si>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</si>
  <si>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</si>
  <si>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</si>
  <si>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</si>
  <si>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</si>
  <si>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</si>
  <si>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</si>
  <si>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</si>
  <si>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</si>
  <si>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</si>
  <si>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</si>
  <si>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</si>
  <si>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</si>
  <si>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</si>
  <si>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</si>
  <si>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</si>
  <si>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</si>
  <si>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</si>
  <si>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</si>
  <si>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</si>
  <si>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</si>
  <si>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</si>
  <si>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</si>
  <si>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</si>
  <si>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</si>
  <si>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</si>
  <si>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</si>
  <si>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</si>
  <si>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</si>
  <si>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</si>
  <si>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</si>
  <si>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</si>
  <si>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</si>
  <si>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</si>
  <si>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</si>
  <si>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</si>
  <si>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</si>
  <si>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</si>
  <si>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</si>
  <si>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</si>
  <si>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</si>
  <si>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</si>
  <si>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</si>
  <si>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</si>
  <si>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</si>
  <si>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</si>
  <si>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</si>
  <si>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</si>
  <si>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</si>
  <si>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</si>
  <si>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</si>
  <si>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</si>
  <si>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</si>
  <si>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</si>
  <si>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</si>
  <si>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</si>
  <si>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</si>
  <si>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</si>
  <si>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</si>
  <si>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</si>
  <si>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</si>
  <si>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</si>
  <si>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</si>
  <si>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</si>
  <si>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</si>
  <si>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</si>
  <si>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</si>
  <si>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</si>
  <si>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</si>
  <si>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</si>
  <si>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</si>
  <si>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</si>
  <si>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</si>
  <si>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</si>
  <si>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</si>
  <si>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</si>
  <si>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</si>
  <si>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</si>
  <si>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</si>
  <si>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</si>
  <si>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</si>
  <si>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</si>
  <si>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</si>
  <si>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</si>
  <si>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</si>
  <si>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</si>
  <si>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</si>
  <si>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新潟県長岡市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</si>
  <si>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</si>
  <si>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</si>
  <si>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</si>
  <si>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</si>
  <si>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</si>
  <si>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</si>
  <si>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</si>
  <si>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</si>
  <si>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</si>
  <si>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</si>
  <si>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</si>
  <si>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</si>
  <si>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</si>
  <si>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</si>
  <si>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</si>
  <si>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</si>
  <si>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</si>
  <si>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</si>
  <si>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</si>
  <si>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</si>
  <si>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</si>
  <si>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</si>
  <si>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</si>
  <si>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</si>
  <si>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</si>
  <si>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</si>
  <si>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</si>
  <si>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</si>
  <si>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</si>
  <si>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</si>
  <si>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</si>
  <si>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</si>
  <si>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</si>
  <si>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</si>
  <si>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</si>
  <si>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</si>
  <si>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</si>
  <si>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</si>
  <si>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</si>
  <si>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</si>
  <si>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</si>
  <si>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</si>
  <si>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</si>
  <si>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</si>
  <si>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</si>
  <si>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</si>
  <si>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</si>
  <si>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</si>
  <si>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</si>
  <si>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</si>
  <si>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</si>
  <si>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</si>
  <si>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</si>
  <si>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</si>
  <si>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</si>
  <si>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</si>
  <si>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</si>
  <si>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</si>
  <si>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</si>
  <si>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</si>
  <si>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</si>
  <si>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</si>
  <si>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</si>
  <si>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</si>
  <si>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</si>
  <si>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</si>
  <si>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</si>
  <si>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</si>
  <si>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</si>
  <si>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</si>
  <si>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</si>
  <si>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</si>
  <si>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</si>
  <si>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</si>
  <si>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</si>
  <si>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</si>
  <si>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</si>
  <si>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</si>
  <si>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</si>
  <si>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</si>
  <si>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</si>
  <si>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</si>
  <si>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</si>
  <si>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</si>
  <si>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</si>
  <si>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</si>
  <si>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</si>
  <si>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</si>
  <si>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</si>
  <si>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</si>
  <si>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</si>
  <si>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</si>
  <si>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</si>
  <si>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</si>
  <si>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</si>
  <si>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</si>
  <si>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</si>
  <si>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</si>
  <si>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</si>
  <si>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</si>
  <si>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</si>
  <si>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</si>
  <si>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</si>
  <si>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</si>
  <si>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</si>
  <si>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</si>
  <si>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</si>
  <si>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</si>
  <si>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</si>
  <si>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</si>
  <si>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</si>
  <si>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</si>
  <si>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</si>
  <si>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</si>
  <si>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</si>
  <si>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</si>
  <si>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</si>
  <si>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</si>
  <si>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</si>
  <si>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</si>
  <si>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</si>
  <si>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</si>
  <si>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</si>
  <si>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</si>
  <si>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</si>
  <si>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</si>
  <si>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</si>
  <si>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</si>
  <si>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</si>
  <si>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</si>
  <si>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</si>
  <si>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</si>
  <si>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</si>
  <si>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</si>
  <si>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</si>
  <si>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</si>
  <si>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</si>
  <si>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</si>
  <si>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</si>
  <si>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</si>
  <si>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</si>
  <si>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</si>
  <si>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</si>
  <si>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</si>
  <si>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</si>
  <si>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</si>
  <si>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</si>
  <si>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</si>
  <si>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</si>
  <si>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</si>
  <si>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新潟県長岡市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</si>
  <si>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</si>
  <si>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</si>
  <si>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</si>
  <si>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</si>
  <si>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</si>
  <si>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</si>
  <si>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</si>
  <si>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</si>
  <si>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</si>
  <si>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</si>
  <si>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</si>
  <si>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</si>
  <si>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</si>
  <si>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</si>
  <si>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</si>
  <si>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</si>
  <si>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</si>
  <si>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</si>
  <si>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</si>
  <si>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</si>
  <si>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</si>
  <si>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</si>
  <si>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</si>
  <si>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</si>
  <si>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</si>
  <si>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</si>
  <si>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</si>
  <si>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</si>
  <si>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</si>
  <si>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</si>
  <si>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</si>
  <si>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</si>
  <si>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</si>
  <si>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</si>
  <si>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国民健康保険寺泊診療所事業特別会計</t>
    <phoneticPr fontId="5"/>
  </si>
  <si>
    <t>後期高齢者医療事業特別会計</t>
    <phoneticPr fontId="5"/>
  </si>
  <si>
    <t>介護保険事業特別会計</t>
    <phoneticPr fontId="5"/>
  </si>
  <si>
    <t>下水道事業会計</t>
    <phoneticPr fontId="5"/>
  </si>
  <si>
    <t>法適用企業</t>
    <phoneticPr fontId="5"/>
  </si>
  <si>
    <t>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</si>
  <si>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</si>
  <si>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</si>
  <si>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</si>
  <si>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</si>
  <si>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</si>
  <si>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</si>
  <si>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</si>
  <si>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</si>
  <si>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</si>
  <si>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</si>
  <si>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</si>
  <si>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</si>
  <si>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</si>
  <si>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</si>
  <si>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</si>
  <si>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</si>
  <si>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</si>
  <si>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</si>
  <si>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</si>
  <si>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</si>
  <si>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</si>
  <si>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</si>
  <si>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</si>
  <si>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</si>
  <si>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</si>
  <si>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</si>
  <si>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</si>
  <si>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</si>
  <si>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</si>
  <si>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</si>
  <si>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</si>
  <si>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</si>
  <si>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</si>
  <si>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</si>
  <si>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</si>
  <si>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</si>
  <si>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</si>
  <si>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</si>
  <si>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</si>
  <si>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</si>
  <si>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</si>
  <si>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</si>
  <si>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</si>
  <si>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</si>
  <si>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</si>
  <si>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</si>
  <si>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</si>
  <si>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</si>
  <si>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</si>
  <si>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</si>
  <si>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</si>
  <si>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</si>
  <si>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</si>
  <si>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</si>
  <si>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</si>
  <si>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</si>
  <si>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</si>
  <si>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</si>
  <si>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</si>
  <si>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</si>
  <si>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</si>
  <si>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</si>
  <si>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</si>
  <si>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</si>
  <si>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</si>
  <si>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</si>
  <si>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</si>
  <si>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</si>
  <si>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</si>
  <si>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</si>
  <si>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</si>
  <si>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</si>
  <si>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</si>
  <si>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</si>
  <si>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</si>
  <si>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</si>
  <si>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</si>
  <si>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</si>
  <si>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</si>
  <si>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</si>
  <si>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</si>
  <si>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</si>
  <si>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</si>
  <si>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</si>
  <si>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</si>
  <si>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</si>
  <si>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</si>
  <si>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</si>
  <si>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</si>
  <si>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</si>
  <si>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</si>
  <si>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</si>
  <si>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</si>
  <si>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</si>
  <si>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</si>
  <si>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</si>
  <si>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</si>
  <si>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</si>
  <si>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</si>
  <si>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</si>
  <si>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</si>
  <si>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</si>
  <si>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</si>
  <si>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</si>
  <si>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</si>
  <si>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</si>
  <si>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</si>
  <si>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</si>
  <si>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</si>
  <si>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</si>
  <si>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</si>
  <si>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</si>
  <si>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</si>
  <si>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</si>
  <si>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</si>
  <si>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</si>
  <si>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</si>
  <si>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</si>
  <si>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</si>
  <si>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</si>
  <si>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</si>
  <si>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</si>
  <si>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</si>
  <si>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</si>
  <si>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</si>
  <si>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</si>
  <si>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</si>
  <si>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</si>
  <si>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</si>
  <si>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</si>
  <si>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</si>
  <si>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</si>
  <si>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</si>
  <si>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</si>
  <si>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</si>
  <si>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</si>
  <si>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</si>
  <si>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1.33</t>
  </si>
  <si>
    <t>水道事業会計</t>
  </si>
  <si>
    <t>一般会計</t>
  </si>
  <si>
    <t>下水道事業会計</t>
  </si>
  <si>
    <t>介護保険事業特別会計</t>
  </si>
  <si>
    <t>国民健康保険事業特別会計</t>
  </si>
  <si>
    <t>簡易水道事業会計</t>
  </si>
  <si>
    <t>後期高齢者医療事業特別会計</t>
  </si>
  <si>
    <t>国民健康保険寺泊診療所事業特別会計</t>
  </si>
  <si>
    <t>その他会計（赤字）</t>
  </si>
  <si>
    <t>その他会計（黒字）</t>
  </si>
  <si>
    <t>R02</t>
    <phoneticPr fontId="5"/>
  </si>
  <si>
    <t>R03</t>
    <phoneticPr fontId="5"/>
  </si>
  <si>
    <t>R04</t>
    <phoneticPr fontId="5"/>
  </si>
  <si>
    <t>R05</t>
    <phoneticPr fontId="5"/>
  </si>
  <si>
    <t>R06</t>
    <phoneticPr fontId="5"/>
  </si>
  <si>
    <t>都市整備基金</t>
    <rPh sb="0" eb="6">
      <t>トシセイビキキン</t>
    </rPh>
    <phoneticPr fontId="5"/>
  </si>
  <si>
    <t>ふるさと創生基金</t>
    <rPh sb="4" eb="6">
      <t>ソウセイ</t>
    </rPh>
    <rPh sb="6" eb="8">
      <t>キキン</t>
    </rPh>
    <phoneticPr fontId="5"/>
  </si>
  <si>
    <t>中越大震災メモリアル基金</t>
    <rPh sb="0" eb="2">
      <t>チュウエツ</t>
    </rPh>
    <rPh sb="2" eb="5">
      <t>ダイシンサイ</t>
    </rPh>
    <rPh sb="10" eb="12">
      <t>キキン</t>
    </rPh>
    <phoneticPr fontId="5"/>
  </si>
  <si>
    <t>まち・ひと・しごと創生基金</t>
    <rPh sb="9" eb="13">
      <t>ソウセイキキン</t>
    </rPh>
    <phoneticPr fontId="5"/>
  </si>
  <si>
    <t>和島地域教育施設整備基金</t>
    <rPh sb="0" eb="2">
      <t>ワシマ</t>
    </rPh>
    <rPh sb="2" eb="4">
      <t>チイキ</t>
    </rPh>
    <rPh sb="4" eb="6">
      <t>キョウイク</t>
    </rPh>
    <rPh sb="6" eb="8">
      <t>シセツ</t>
    </rPh>
    <rPh sb="8" eb="10">
      <t>セイビ</t>
    </rPh>
    <rPh sb="10" eb="12">
      <t>キキン</t>
    </rPh>
    <phoneticPr fontId="5"/>
  </si>
  <si>
    <t>-</t>
    <phoneticPr fontId="2"/>
  </si>
  <si>
    <t>-</t>
    <phoneticPr fontId="2"/>
  </si>
  <si>
    <t>魚沼地区障害福祉組合</t>
    <rPh sb="0" eb="2">
      <t>ウオヌマ</t>
    </rPh>
    <rPh sb="2" eb="4">
      <t>チク</t>
    </rPh>
    <rPh sb="4" eb="6">
      <t>ショウガイ</t>
    </rPh>
    <rPh sb="6" eb="8">
      <t>フクシ</t>
    </rPh>
    <rPh sb="8" eb="10">
      <t>クミアイ</t>
    </rPh>
    <phoneticPr fontId="2"/>
  </si>
  <si>
    <t>新潟県中越福祉事務組合</t>
    <rPh sb="0" eb="3">
      <t>ニイガタケン</t>
    </rPh>
    <rPh sb="3" eb="5">
      <t>チュウエツ</t>
    </rPh>
    <rPh sb="5" eb="7">
      <t>フクシ</t>
    </rPh>
    <rPh sb="7" eb="9">
      <t>ジム</t>
    </rPh>
    <rPh sb="9" eb="11">
      <t>クミアイ</t>
    </rPh>
    <phoneticPr fontId="2"/>
  </si>
  <si>
    <t>三条・燕・西蒲・南蒲広域養護老人ホーム施設組合</t>
    <rPh sb="0" eb="2">
      <t>サンジョウ</t>
    </rPh>
    <rPh sb="3" eb="4">
      <t>ツバメ</t>
    </rPh>
    <rPh sb="5" eb="7">
      <t>ニシカン</t>
    </rPh>
    <rPh sb="8" eb="10">
      <t>ナンカン</t>
    </rPh>
    <rPh sb="10" eb="12">
      <t>コウイキ</t>
    </rPh>
    <rPh sb="12" eb="14">
      <t>ヨウゴ</t>
    </rPh>
    <rPh sb="14" eb="16">
      <t>ロウジン</t>
    </rPh>
    <rPh sb="19" eb="21">
      <t>シセツ</t>
    </rPh>
    <rPh sb="21" eb="23">
      <t>クミアイ</t>
    </rPh>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</si>
  <si>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</si>
  <si>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</si>
  <si>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</si>
  <si>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</si>
  <si>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</si>
  <si>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</si>
  <si>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</si>
  <si>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</si>
  <si>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一般財団法人長岡産業交流会館</t>
    <rPh sb="0" eb="2">
      <t>イッパン</t>
    </rPh>
    <rPh sb="2" eb="6">
      <t>ザイダンホウジン</t>
    </rPh>
    <rPh sb="6" eb="8">
      <t>ナガオカ</t>
    </rPh>
    <rPh sb="8" eb="10">
      <t>サンギョウ</t>
    </rPh>
    <rPh sb="10" eb="12">
      <t>コウリュウ</t>
    </rPh>
    <rPh sb="12" eb="14">
      <t>カイカン</t>
    </rPh>
    <phoneticPr fontId="2"/>
  </si>
  <si>
    <t>公益財団法人長岡市勤労者福祉サービスセンター</t>
    <rPh sb="0" eb="6">
      <t>コウエキザイダンホウジン</t>
    </rPh>
    <rPh sb="6" eb="9">
      <t>ナガオカシ</t>
    </rPh>
    <rPh sb="9" eb="12">
      <t>キンロウシャ</t>
    </rPh>
    <rPh sb="12" eb="14">
      <t>フクシ</t>
    </rPh>
    <phoneticPr fontId="2"/>
  </si>
  <si>
    <t>公益財団法人長岡市米百俵財団</t>
    <rPh sb="0" eb="6">
      <t>コウエキザイダンホウジン</t>
    </rPh>
    <rPh sb="6" eb="9">
      <t>ナガオカシ</t>
    </rPh>
    <rPh sb="9" eb="12">
      <t>コメヒャッピョウ</t>
    </rPh>
    <rPh sb="12" eb="14">
      <t>ザイダン</t>
    </rPh>
    <phoneticPr fontId="2"/>
  </si>
  <si>
    <t>公益財団法人長岡市スポーツ協会</t>
    <rPh sb="0" eb="9">
      <t>コウエキザイダンホウジンナガオカシ</t>
    </rPh>
    <rPh sb="13" eb="15">
      <t>キョウカイ</t>
    </rPh>
    <phoneticPr fontId="2"/>
  </si>
  <si>
    <t>公益財団法人長岡市芸術文化振興財団</t>
    <rPh sb="0" eb="9">
      <t>コウエキザイダンホウジンナガオカシ</t>
    </rPh>
    <rPh sb="9" eb="11">
      <t>ゲイジュツ</t>
    </rPh>
    <rPh sb="11" eb="13">
      <t>ブンカ</t>
    </rPh>
    <rPh sb="13" eb="17">
      <t>シンコウザイダン</t>
    </rPh>
    <phoneticPr fontId="2"/>
  </si>
  <si>
    <t>公益財団法人長岡市国際交流協会</t>
    <rPh sb="0" eb="9">
      <t>コウエキザイダンホウジンナガオカシ</t>
    </rPh>
    <rPh sb="9" eb="11">
      <t>コクサイ</t>
    </rPh>
    <rPh sb="11" eb="13">
      <t>コウリュウ</t>
    </rPh>
    <rPh sb="13" eb="15">
      <t>キョウカイ</t>
    </rPh>
    <phoneticPr fontId="2"/>
  </si>
  <si>
    <t>長岡地域土地開発公社</t>
    <rPh sb="0" eb="4">
      <t>ナガオカチイキ</t>
    </rPh>
    <rPh sb="4" eb="10">
      <t>トチカイハツコウシャ</t>
    </rPh>
    <phoneticPr fontId="2"/>
  </si>
  <si>
    <t>株式会社山古志観光開発公社</t>
    <rPh sb="0" eb="4">
      <t>カブシキガイシャ</t>
    </rPh>
    <rPh sb="4" eb="7">
      <t>ヤマコシ</t>
    </rPh>
    <rPh sb="7" eb="9">
      <t>カンコウ</t>
    </rPh>
    <rPh sb="9" eb="11">
      <t>カイハツ</t>
    </rPh>
    <rPh sb="11" eb="13">
      <t>コウシャ</t>
    </rPh>
    <phoneticPr fontId="2"/>
  </si>
  <si>
    <t>公立大学法人長岡造形大学</t>
    <rPh sb="0" eb="2">
      <t>コウリツ</t>
    </rPh>
    <rPh sb="2" eb="4">
      <t>ダイガク</t>
    </rPh>
    <rPh sb="4" eb="6">
      <t>ホウジン</t>
    </rPh>
    <rPh sb="6" eb="8">
      <t>ナガオカ</t>
    </rPh>
    <rPh sb="8" eb="10">
      <t>ゾウケイ</t>
    </rPh>
    <rPh sb="10" eb="12">
      <t>ダイガク</t>
    </rPh>
    <phoneticPr fontId="2"/>
  </si>
  <si>
    <t>一般財団法人長岡花火財団</t>
    <rPh sb="0" eb="2">
      <t>イッパン</t>
    </rPh>
    <rPh sb="2" eb="6">
      <t>ザイダンホウジン</t>
    </rPh>
    <rPh sb="6" eb="8">
      <t>ナガオカ</t>
    </rPh>
    <rPh sb="8" eb="10">
      <t>ハナビ</t>
    </rPh>
    <rPh sb="10" eb="12">
      <t>ザイダン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</si>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</sst>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B21F-4602-BE6A-6C84B05EF1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62241</c:v>
                </c:pt>
                <c:pt idx="1">
                  <c:v>68585</c:v>
                </c:pt>
                <c:pt idx="2">
                  <c:v>76993</c:v>
                </c:pt>
                <c:pt idx="3">
                  <c:v>91146</c:v>
                </c:pt>
                <c:pt idx="4">
                  <c:v>69777</c:v>
                </c:pt>
              </c:numCache>
            </c:numRef>
          </c:val>
          <c:smooth val="0"/>
          <c:extLst>
            <c:ext xmlns:c16="http://schemas.microsoft.com/office/drawing/2014/chart" uri="{C3380CC4-5D6E-409C-BE32-E72D297353CC}">
              <c16:uniqueId val="{00000001-B21F-4602-BE6A-6C84B05EF1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7.31</c:v>
                </c:pt>
                <c:pt idx="1">
                  <c:v>7.89</c:v>
                </c:pt>
                <c:pt idx="2">
                  <c:v>8.81</c:v>
                </c:pt>
                <c:pt idx="3">
                  <c:v>6.96</c:v>
                </c:pt>
                <c:pt idx="4">
                  <c:v>6.9</c:v>
                </c:pt>
              </c:numCache>
            </c:numRef>
          </c:val>
          <c:extLst>
            <c:ext xmlns:c16="http://schemas.microsoft.com/office/drawing/2014/chart" uri="{C3380CC4-5D6E-409C-BE32-E72D297353CC}">
              <c16:uniqueId val="{00000000-A058-4867-946A-AF6622D5BC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6.65</c:v>
                </c:pt>
                <c:pt idx="1">
                  <c:v>9.4700000000000006</c:v>
                </c:pt>
                <c:pt idx="2">
                  <c:v>12.45</c:v>
                </c:pt>
                <c:pt idx="3">
                  <c:v>13.76</c:v>
                </c:pt>
                <c:pt idx="4">
                  <c:v>12.18</c:v>
                </c:pt>
              </c:numCache>
            </c:numRef>
          </c:val>
          <c:extLst>
            <c:ext xmlns:c16="http://schemas.microsoft.com/office/drawing/2014/chart" uri="{C3380CC4-5D6E-409C-BE32-E72D297353CC}">
              <c16:uniqueId val="{00000001-A058-4867-946A-AF6622D5BC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c:v>
                </c:pt>
                <c:pt idx="1">
                  <c:v>3.83</c:v>
                </c:pt>
                <c:pt idx="2">
                  <c:v>3.47</c:v>
                </c:pt>
                <c:pt idx="3">
                  <c:v>-0.38</c:v>
                </c:pt>
                <c:pt idx="4">
                  <c:v>-1.33</c:v>
                </c:pt>
              </c:numCache>
            </c:numRef>
          </c:val>
          <c:smooth val="0"/>
          <c:extLst>
            <c:ext xmlns:c16="http://schemas.microsoft.com/office/drawing/2014/chart" uri="{C3380CC4-5D6E-409C-BE32-E72D297353CC}">
              <c16:uniqueId val="{00000002-A058-4867-946A-AF6622D5BC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A5F8-4884-9E2A-1749647BC8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F8-4884-9E2A-1749647BC80F}"/>
            </c:ext>
          </c:extLst>
        </c:ser>
        <c:ser>
          <c:idx val="2"/>
          <c:order val="2"/>
          <c:tx>
            <c:strRef>
              <c:f>データシート!$A$29</c:f>
              <c:strCache>
                <c:ptCount val="1"/>
                <c:pt idx="0">
                  <c:v>国民健康保険寺泊診療所事業特別会計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5F8-4884-9E2A-1749647BC80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5F8-4884-9E2A-1749647BC80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0.11</c:v>
                </c:pt>
                <c:pt idx="4">
                  <c:v>#N/A</c:v>
                </c:pt>
                <c:pt idx="5">
                  <c:v>0.15</c:v>
                </c:pt>
                <c:pt idx="6">
                  <c:v>#N/A</c:v>
                </c:pt>
                <c:pt idx="7">
                  <c:v>0.18</c:v>
                </c:pt>
                <c:pt idx="8">
                  <c:v>#N/A</c:v>
                </c:pt>
                <c:pt idx="9">
                  <c:v>0.22</c:v>
                </c:pt>
              </c:numCache>
            </c:numRef>
          </c:val>
          <c:extLst>
            <c:ext xmlns:c16="http://schemas.microsoft.com/office/drawing/2014/chart" uri="{C3380CC4-5D6E-409C-BE32-E72D297353CC}">
              <c16:uniqueId val="{00000004-A5F8-4884-9E2A-1749647BC80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0.61</c:v>
                </c:pt>
                <c:pt idx="4">
                  <c:v>#N/A</c:v>
                </c:pt>
                <c:pt idx="5">
                  <c:v>0.35</c:v>
                </c:pt>
                <c:pt idx="6">
                  <c:v>#N/A</c:v>
                </c:pt>
                <c:pt idx="7">
                  <c:v>0.31</c:v>
                </c:pt>
                <c:pt idx="8">
                  <c:v>#N/A</c:v>
                </c:pt>
                <c:pt idx="9">
                  <c:v>0.28000000000000003</c:v>
                </c:pt>
              </c:numCache>
            </c:numRef>
          </c:val>
          <c:extLst>
            <c:ext xmlns:c16="http://schemas.microsoft.com/office/drawing/2014/chart" uri="{C3380CC4-5D6E-409C-BE32-E72D297353CC}">
              <c16:uniqueId val="{00000005-A5F8-4884-9E2A-1749647BC80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0.51</c:v>
                </c:pt>
                <c:pt idx="4">
                  <c:v>#N/A</c:v>
                </c:pt>
                <c:pt idx="5">
                  <c:v>0.79</c:v>
                </c:pt>
                <c:pt idx="6">
                  <c:v>#N/A</c:v>
                </c:pt>
                <c:pt idx="7">
                  <c:v>1.24</c:v>
                </c:pt>
                <c:pt idx="8">
                  <c:v>#N/A</c:v>
                </c:pt>
                <c:pt idx="9">
                  <c:v>1.41</c:v>
                </c:pt>
              </c:numCache>
            </c:numRef>
          </c:val>
          <c:extLst>
            <c:ext xmlns:c16="http://schemas.microsoft.com/office/drawing/2014/chart" uri="{C3380CC4-5D6E-409C-BE32-E72D297353CC}">
              <c16:uniqueId val="{00000006-A5F8-4884-9E2A-1749647BC80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1.62</c:v>
                </c:pt>
                <c:pt idx="2">
                  <c:v>#N/A</c:v>
                </c:pt>
                <c:pt idx="3">
                  <c:v>1.58</c:v>
                </c:pt>
                <c:pt idx="4">
                  <c:v>#N/A</c:v>
                </c:pt>
                <c:pt idx="5">
                  <c:v>1.47</c:v>
                </c:pt>
                <c:pt idx="6">
                  <c:v>#N/A</c:v>
                </c:pt>
                <c:pt idx="7">
                  <c:v>1.76</c:v>
                </c:pt>
                <c:pt idx="8">
                  <c:v>#N/A</c:v>
                </c:pt>
                <c:pt idx="9">
                  <c:v>1.5</c:v>
                </c:pt>
              </c:numCache>
            </c:numRef>
          </c:val>
          <c:extLst>
            <c:ext xmlns:c16="http://schemas.microsoft.com/office/drawing/2014/chart" uri="{C3380CC4-5D6E-409C-BE32-E72D297353CC}">
              <c16:uniqueId val="{00000007-A5F8-4884-9E2A-1749647BC8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c:v>
                </c:pt>
                <c:pt idx="2">
                  <c:v>#N/A</c:v>
                </c:pt>
                <c:pt idx="3">
                  <c:v>7.88</c:v>
                </c:pt>
                <c:pt idx="4">
                  <c:v>#N/A</c:v>
                </c:pt>
                <c:pt idx="5">
                  <c:v>8.81</c:v>
                </c:pt>
                <c:pt idx="6">
                  <c:v>#N/A</c:v>
                </c:pt>
                <c:pt idx="7">
                  <c:v>6.96</c:v>
                </c:pt>
                <c:pt idx="8">
                  <c:v>#N/A</c:v>
                </c:pt>
                <c:pt idx="9">
                  <c:v>6.89</c:v>
                </c:pt>
              </c:numCache>
            </c:numRef>
          </c:val>
          <c:extLst>
            <c:ext xmlns:c16="http://schemas.microsoft.com/office/drawing/2014/chart" uri="{C3380CC4-5D6E-409C-BE32-E72D297353CC}">
              <c16:uniqueId val="{00000008-A5F8-4884-9E2A-1749647BC8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9.8800000000000008</c:v>
                </c:pt>
                <c:pt idx="2">
                  <c:v>#N/A</c:v>
                </c:pt>
                <c:pt idx="3">
                  <c:v>9.39</c:v>
                </c:pt>
                <c:pt idx="4">
                  <c:v>#N/A</c:v>
                </c:pt>
                <c:pt idx="5">
                  <c:v>8.9</c:v>
                </c:pt>
                <c:pt idx="6">
                  <c:v>#N/A</c:v>
                </c:pt>
                <c:pt idx="7">
                  <c:v>8.26</c:v>
                </c:pt>
                <c:pt idx="8">
                  <c:v>#N/A</c:v>
                </c:pt>
                <c:pt idx="9">
                  <c:v>7.03</c:v>
                </c:pt>
              </c:numCache>
            </c:numRef>
          </c:val>
          <c:extLst>
            <c:ext xmlns:c16="http://schemas.microsoft.com/office/drawing/2014/chart" uri="{C3380CC4-5D6E-409C-BE32-E72D297353CC}">
              <c16:uniqueId val="{00000009-A5F8-4884-9E2A-1749647BC8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12824</c:v>
                </c:pt>
                <c:pt idx="5">
                  <c:v>12786</c:v>
                </c:pt>
                <c:pt idx="8">
                  <c:v>12814</c:v>
                </c:pt>
                <c:pt idx="11">
                  <c:v>12530</c:v>
                </c:pt>
                <c:pt idx="14">
                  <c:v>12323</c:v>
                </c:pt>
              </c:numCache>
            </c:numRef>
          </c:val>
          <c:extLst>
            <c:ext xmlns:c16="http://schemas.microsoft.com/office/drawing/2014/chart" uri="{C3380CC4-5D6E-409C-BE32-E72D297353CC}">
              <c16:uniqueId val="{00000000-5F58-445D-BD17-9D6EEEE7EA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58-445D-BD17-9D6EEEE7EA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39</c:v>
                </c:pt>
                <c:pt idx="6">
                  <c:v>34</c:v>
                </c:pt>
                <c:pt idx="9">
                  <c:v>42</c:v>
                </c:pt>
                <c:pt idx="12">
                  <c:v>50</c:v>
                </c:pt>
              </c:numCache>
            </c:numRef>
          </c:val>
          <c:extLst>
            <c:ext xmlns:c16="http://schemas.microsoft.com/office/drawing/2014/chart" uri="{C3380CC4-5D6E-409C-BE32-E72D297353CC}">
              <c16:uniqueId val="{00000002-5F58-445D-BD17-9D6EEEE7EA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7</c:v>
                </c:pt>
                <c:pt idx="6">
                  <c:v>7</c:v>
                </c:pt>
                <c:pt idx="9">
                  <c:v>9</c:v>
                </c:pt>
                <c:pt idx="12">
                  <c:v>10</c:v>
                </c:pt>
              </c:numCache>
            </c:numRef>
          </c:val>
          <c:extLst>
            <c:ext xmlns:c16="http://schemas.microsoft.com/office/drawing/2014/chart" uri="{C3380CC4-5D6E-409C-BE32-E72D297353CC}">
              <c16:uniqueId val="{00000003-5F58-445D-BD17-9D6EEEE7EA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2478</c:v>
                </c:pt>
                <c:pt idx="3">
                  <c:v>2518</c:v>
                </c:pt>
                <c:pt idx="6">
                  <c:v>2565</c:v>
                </c:pt>
                <c:pt idx="9">
                  <c:v>2475</c:v>
                </c:pt>
                <c:pt idx="12">
                  <c:v>2264</c:v>
                </c:pt>
              </c:numCache>
            </c:numRef>
          </c:val>
          <c:extLst>
            <c:ext xmlns:c16="http://schemas.microsoft.com/office/drawing/2014/chart" uri="{C3380CC4-5D6E-409C-BE32-E72D297353CC}">
              <c16:uniqueId val="{00000004-5F58-445D-BD17-9D6EEEE7EA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58-445D-BD17-9D6EEEE7EA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58-445D-BD17-9D6EEEE7EA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13849</c:v>
                </c:pt>
                <c:pt idx="3">
                  <c:v>14023</c:v>
                </c:pt>
                <c:pt idx="6">
                  <c:v>14546</c:v>
                </c:pt>
                <c:pt idx="9">
                  <c:v>15144</c:v>
                </c:pt>
                <c:pt idx="12">
                  <c:v>15089</c:v>
                </c:pt>
              </c:numCache>
            </c:numRef>
          </c:val>
          <c:extLst>
            <c:ext xmlns:c16="http://schemas.microsoft.com/office/drawing/2014/chart" uri="{C3380CC4-5D6E-409C-BE32-E72D297353CC}">
              <c16:uniqueId val="{00000007-5F58-445D-BD17-9D6EEEE7EA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3569</c:v>
                </c:pt>
                <c:pt idx="2">
                  <c:v>#N/A</c:v>
                </c:pt>
                <c:pt idx="3">
                  <c:v>#N/A</c:v>
                </c:pt>
                <c:pt idx="4">
                  <c:v>3801</c:v>
                </c:pt>
                <c:pt idx="5">
                  <c:v>#N/A</c:v>
                </c:pt>
                <c:pt idx="6">
                  <c:v>#N/A</c:v>
                </c:pt>
                <c:pt idx="7">
                  <c:v>4338</c:v>
                </c:pt>
                <c:pt idx="8">
                  <c:v>#N/A</c:v>
                </c:pt>
                <c:pt idx="9">
                  <c:v>#N/A</c:v>
                </c:pt>
                <c:pt idx="10">
                  <c:v>5140</c:v>
                </c:pt>
                <c:pt idx="11">
                  <c:v>#N/A</c:v>
                </c:pt>
                <c:pt idx="12">
                  <c:v>#N/A</c:v>
                </c:pt>
                <c:pt idx="13">
                  <c:v>5090</c:v>
                </c:pt>
                <c:pt idx="14">
                  <c:v>#N/A</c:v>
                </c:pt>
              </c:numCache>
            </c:numRef>
          </c:val>
          <c:smooth val="0"/>
          <c:extLst>
            <c:ext xmlns:c16="http://schemas.microsoft.com/office/drawing/2014/chart" uri="{C3380CC4-5D6E-409C-BE32-E72D297353CC}">
              <c16:uniqueId val="{00000008-5F58-445D-BD17-9D6EEEE7EA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122721</c:v>
                </c:pt>
                <c:pt idx="5">
                  <c:v>121589</c:v>
                </c:pt>
                <c:pt idx="8">
                  <c:v>118367</c:v>
                </c:pt>
                <c:pt idx="11">
                  <c:v>113723</c:v>
                </c:pt>
                <c:pt idx="14">
                  <c:v>108402</c:v>
                </c:pt>
              </c:numCache>
            </c:numRef>
          </c:val>
          <c:extLst>
            <c:ext xmlns:c16="http://schemas.microsoft.com/office/drawing/2014/chart" uri="{C3380CC4-5D6E-409C-BE32-E72D297353CC}">
              <c16:uniqueId val="{00000000-33EE-4027-84A6-40D50085FA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9470</c:v>
                </c:pt>
                <c:pt idx="5">
                  <c:v>10295</c:v>
                </c:pt>
                <c:pt idx="8">
                  <c:v>10342</c:v>
                </c:pt>
                <c:pt idx="11">
                  <c:v>10905</c:v>
                </c:pt>
                <c:pt idx="14">
                  <c:v>11058</c:v>
                </c:pt>
              </c:numCache>
            </c:numRef>
          </c:val>
          <c:extLst>
            <c:ext xmlns:c16="http://schemas.microsoft.com/office/drawing/2014/chart" uri="{C3380CC4-5D6E-409C-BE32-E72D297353CC}">
              <c16:uniqueId val="{00000001-33EE-4027-84A6-40D50085FA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15253</c:v>
                </c:pt>
                <c:pt idx="5">
                  <c:v>18936</c:v>
                </c:pt>
                <c:pt idx="8">
                  <c:v>20177</c:v>
                </c:pt>
                <c:pt idx="11">
                  <c:v>21801</c:v>
                </c:pt>
                <c:pt idx="14">
                  <c:v>20384</c:v>
                </c:pt>
              </c:numCache>
            </c:numRef>
          </c:val>
          <c:extLst>
            <c:ext xmlns:c16="http://schemas.microsoft.com/office/drawing/2014/chart" uri="{C3380CC4-5D6E-409C-BE32-E72D297353CC}">
              <c16:uniqueId val="{00000002-33EE-4027-84A6-40D50085FA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EE-4027-84A6-40D50085FA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EE-4027-84A6-40D50085FA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36</c:v>
                </c:pt>
                <c:pt idx="3">
                  <c:v>1</c:v>
                </c:pt>
                <c:pt idx="6">
                  <c:v>7</c:v>
                </c:pt>
                <c:pt idx="9">
                  <c:v>8</c:v>
                </c:pt>
                <c:pt idx="12">
                  <c:v>0</c:v>
                </c:pt>
              </c:numCache>
            </c:numRef>
          </c:val>
          <c:extLst>
            <c:ext xmlns:c16="http://schemas.microsoft.com/office/drawing/2014/chart" uri="{C3380CC4-5D6E-409C-BE32-E72D297353CC}">
              <c16:uniqueId val="{00000005-33EE-4027-84A6-40D50085FA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15710</c:v>
                </c:pt>
                <c:pt idx="3">
                  <c:v>15930</c:v>
                </c:pt>
                <c:pt idx="6">
                  <c:v>15436</c:v>
                </c:pt>
                <c:pt idx="9">
                  <c:v>15954</c:v>
                </c:pt>
                <c:pt idx="12">
                  <c:v>16305</c:v>
                </c:pt>
              </c:numCache>
            </c:numRef>
          </c:val>
          <c:extLst>
            <c:ext xmlns:c16="http://schemas.microsoft.com/office/drawing/2014/chart" uri="{C3380CC4-5D6E-409C-BE32-E72D297353CC}">
              <c16:uniqueId val="{00000006-33EE-4027-84A6-40D50085FA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147</c:v>
                </c:pt>
                <c:pt idx="3">
                  <c:v>140</c:v>
                </c:pt>
                <c:pt idx="6">
                  <c:v>133</c:v>
                </c:pt>
                <c:pt idx="9">
                  <c:v>129</c:v>
                </c:pt>
                <c:pt idx="12">
                  <c:v>119</c:v>
                </c:pt>
              </c:numCache>
            </c:numRef>
          </c:val>
          <c:extLst>
            <c:ext xmlns:c16="http://schemas.microsoft.com/office/drawing/2014/chart" uri="{C3380CC4-5D6E-409C-BE32-E72D297353CC}">
              <c16:uniqueId val="{00000007-33EE-4027-84A6-40D50085FA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19748</c:v>
                </c:pt>
                <c:pt idx="3">
                  <c:v>19627</c:v>
                </c:pt>
                <c:pt idx="6">
                  <c:v>18917</c:v>
                </c:pt>
                <c:pt idx="9">
                  <c:v>18544</c:v>
                </c:pt>
                <c:pt idx="12">
                  <c:v>17598</c:v>
                </c:pt>
              </c:numCache>
            </c:numRef>
          </c:val>
          <c:extLst>
            <c:ext xmlns:c16="http://schemas.microsoft.com/office/drawing/2014/chart" uri="{C3380CC4-5D6E-409C-BE32-E72D297353CC}">
              <c16:uniqueId val="{00000008-33EE-4027-84A6-40D50085FA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722</c:v>
                </c:pt>
                <c:pt idx="3">
                  <c:v>685</c:v>
                </c:pt>
                <c:pt idx="6">
                  <c:v>715</c:v>
                </c:pt>
                <c:pt idx="9">
                  <c:v>1094</c:v>
                </c:pt>
                <c:pt idx="12">
                  <c:v>1026</c:v>
                </c:pt>
              </c:numCache>
            </c:numRef>
          </c:val>
          <c:extLst>
            <c:ext xmlns:c16="http://schemas.microsoft.com/office/drawing/2014/chart" uri="{C3380CC4-5D6E-409C-BE32-E72D297353CC}">
              <c16:uniqueId val="{00000009-33EE-4027-84A6-40D50085FA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155066</c:v>
                </c:pt>
                <c:pt idx="3">
                  <c:v>154472</c:v>
                </c:pt>
                <c:pt idx="6">
                  <c:v>153323</c:v>
                </c:pt>
                <c:pt idx="9">
                  <c:v>154802</c:v>
                </c:pt>
                <c:pt idx="12">
                  <c:v>150869</c:v>
                </c:pt>
              </c:numCache>
            </c:numRef>
          </c:val>
          <c:extLst>
            <c:ext xmlns:c16="http://schemas.microsoft.com/office/drawing/2014/chart" uri="{C3380CC4-5D6E-409C-BE32-E72D297353CC}">
              <c16:uniqueId val="{0000000A-33EE-4027-84A6-40D50085FA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43986</c:v>
                </c:pt>
                <c:pt idx="2">
                  <c:v>#N/A</c:v>
                </c:pt>
                <c:pt idx="3">
                  <c:v>#N/A</c:v>
                </c:pt>
                <c:pt idx="4">
                  <c:v>40036</c:v>
                </c:pt>
                <c:pt idx="5">
                  <c:v>#N/A</c:v>
                </c:pt>
                <c:pt idx="6">
                  <c:v>#N/A</c:v>
                </c:pt>
                <c:pt idx="7">
                  <c:v>39644</c:v>
                </c:pt>
                <c:pt idx="8">
                  <c:v>#N/A</c:v>
                </c:pt>
                <c:pt idx="9">
                  <c:v>#N/A</c:v>
                </c:pt>
                <c:pt idx="10">
                  <c:v>44102</c:v>
                </c:pt>
                <c:pt idx="11">
                  <c:v>#N/A</c:v>
                </c:pt>
                <c:pt idx="12">
                  <c:v>#N/A</c:v>
                </c:pt>
                <c:pt idx="13">
                  <c:v>46074</c:v>
                </c:pt>
                <c:pt idx="14">
                  <c:v>#N/A</c:v>
                </c:pt>
              </c:numCache>
            </c:numRef>
          </c:val>
          <c:smooth val="0"/>
          <c:extLst>
            <c:ext xmlns:c16="http://schemas.microsoft.com/office/drawing/2014/chart" uri="{C3380CC4-5D6E-409C-BE32-E72D297353CC}">
              <c16:uniqueId val="{0000000B-33EE-4027-84A6-40D50085FA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8845</c:v>
                </c:pt>
                <c:pt idx="1">
                  <c:v>9845</c:v>
                </c:pt>
                <c:pt idx="2">
                  <c:v>8853</c:v>
                </c:pt>
              </c:numCache>
            </c:numRef>
          </c:val>
          <c:extLst>
            <c:ext xmlns:c16="http://schemas.microsoft.com/office/drawing/2014/chart" uri="{C3380CC4-5D6E-409C-BE32-E72D297353CC}">
              <c16:uniqueId val="{00000000-6A16-4D6B-8A6C-30F34321C3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1529</c:v>
                </c:pt>
                <c:pt idx="1">
                  <c:v>1896</c:v>
                </c:pt>
                <c:pt idx="2">
                  <c:v>2200</c:v>
                </c:pt>
              </c:numCache>
            </c:numRef>
          </c:val>
          <c:extLst>
            <c:ext xmlns:c16="http://schemas.microsoft.com/office/drawing/2014/chart" uri="{C3380CC4-5D6E-409C-BE32-E72D297353CC}">
              <c16:uniqueId val="{00000001-6A16-4D6B-8A6C-30F34321C3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8930</c:v>
                </c:pt>
                <c:pt idx="1">
                  <c:v>8661</c:v>
                </c:pt>
                <c:pt idx="2">
                  <c:v>8297</c:v>
                </c:pt>
              </c:numCache>
            </c:numRef>
          </c:val>
          <c:extLst>
            <c:ext xmlns:c16="http://schemas.microsoft.com/office/drawing/2014/chart" uri="{C3380CC4-5D6E-409C-BE32-E72D297353CC}">
              <c16:uniqueId val="{00000002-6A16-4D6B-8A6C-30F34321C3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元利償還金については、臨時財政対策債、合併特例債、公共事業等債の額が多い。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また、公営企業債の元利償還金に対する繰入金については、これまで下水道整備に積極的に取り組んできたことから、一定の割合を占めている。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下水道事業等の元利償還金が減少したことにより、基準財政需要額算入額が減少し、実質公債費比率は増加した。引き続き、起債を活用する際は交付税措置のある有利な起債の選択を図っていく等、健全な財政の堅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満期一括償還地方債の償還財源として、平成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年度に積み立てを行い、平成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百万円、平成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百万円を取り崩した以降は積み立て等は行っていない。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将来負担額の内訳として、一般会計等に係る地方債の現在高が多いが、交付税措置がある有利な起債を選択しており、将来負担額が過大とならないように配慮している。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分子としては、地方債現在高の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により将来負担額が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、基準財政需要額算入見込額の減により充当可能財源等が減少したため、将来負担比率は増加した。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今後も比率の推移に留意しながら、収支バランスのとれる範囲内で投資事業を行っていく。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新潟県長岡市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・各基金において運用益を積み立てたほか、普通交付税追加交付分を臨時財政対策償還基金費として減債基金に４８８百万円積み立てた。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その一方、令和６年度の決算収支の状況を踏まえ財政調整基金を１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０００百万円、大手通阪之上町地区市街地再開発事業等の財源に充てるために都市整備基金を３５５百万円取り崩し、基金全体としては１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０５３百万円の減となった。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・財政調整基金、減債基金。特定目的基金のいずれも、より有利な方法で運用し、運用益の積み立てを継続的に行うこととしている。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・特定目的基金については、各基金の使途に応じて活用していくことを予定している。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・都市整備基金：都市施設の整備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・和島地域教育施設整備基金：和島地域の教育施設の整備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・ふるさと創生基金：与板地域交流拠点施設整備事業費により３０百万円取り崩したことによる減少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・都市整備基金：大手通坂之上町地区市街地再開発事業等により３５５百万円取り崩したことによる減少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・中越大震災メモリアル基金：市民防災推進事業費により１６百万円取り崩したことによる減少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・まち・ひと・しごと創生基金：地方創生応援税制による寄付金及び一般寄附を積み立てたことによる増加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・和島地域教育施設整備基金：北辰中学校整備により１百万円取り崩したことによる減少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・都市整備基金：令和６年度以降に実施予定の市街地再開発事業等の財源としての活用を予定している。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・和島地域教育施設整備基金：令和６年度以降も和島地域の教育施設整備事業の財源としての活用を予定している。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・令和６年度の決算収支の状況を踏まえ、１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０００百万円取り崩したことによる減額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・行政経費の節減や歳入の確保により、収支均衡を図り、財政調整基金残高を確保していく。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・運用益や、普通交付税追加交付分を臨時財政対策債償還基金費として積み立てたことによる増加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・運用益の積み立てを継続的に行い、市債の償還の財源として活用していく。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多くを占める三大都市圏の特例市と産業構造が異なり、歳入に占める自主財源の割合がそれほど高くないことや、特例市中２番目に広い市域を有することにより行政経費が割高であることから、指数は類似団体内では低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引き続き、行政経費の見直しと市税徴収率向上等による自主財源の確保に取り組み、財政基盤の強化に努める。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17780</xdr:rowOff>
    </xdr:from>
    <xdr:to>
      <xdr:col>23</xdr:col>
      <xdr:colOff>133350</xdr:colOff>
      <xdr:row>45</xdr:row>
      <xdr:rowOff>17780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17780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0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140970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138430</xdr:rowOff>
    </xdr:from>
    <xdr:to>
      <xdr:col>23</xdr:col>
      <xdr:colOff>184150</xdr:colOff>
      <xdr:row>45</xdr:row>
      <xdr:rowOff>68580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34307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歳入面では、前年度比、地方特例交付金等が</a:t>
          </a:r>
          <a:r>
            <a:rPr kumimoji="1" lang="en-US" altLang="ja-JP" sz="1300">
              <a:latin typeface="ＭＳ Ｐゴシック" panose="020B0600070205080204" pitchFamily="50" charset="-128"/>
              <a:ea typeface="ＭＳ Ｐゴシック" panose="020B0600070205080204" pitchFamily="50" charset="-128"/>
            </a:rPr>
            <a:t>342.7</a:t>
          </a:r>
          <a:r>
            <a:rPr kumimoji="1" lang="ja-JP" altLang="en-US" sz="1300">
              <a:latin typeface="ＭＳ Ｐゴシック" panose="020B0600070205080204" pitchFamily="50" charset="-128"/>
              <a:ea typeface="ＭＳ Ｐゴシック" panose="020B0600070205080204" pitchFamily="50" charset="-128"/>
            </a:rPr>
            <a:t>％の増加となり、総額で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歳出面では、給与改定などにより人件費が</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％の増となったほか、中之島クリーンセンター管理運営費の増加などにより物件費が</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％の増となり、総額では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ポイント増加し、類似団体平均より高い水準にある。より一層、税収の増に努めるとともに、行政経費の徹底した見直しを行い、経常経費の節減に努める。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82127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196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127423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7674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55033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7674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3404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163000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125323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ふるさと長岡への応援寄付金関係経費に係る物件費や、道路除雪対策費に係る維持補修費の増加などにより、前年度より</a:t>
          </a:r>
          <a:r>
            <a:rPr kumimoji="1" lang="en-US" altLang="ja-JP" sz="1300">
              <a:latin typeface="ＭＳ Ｐゴシック" panose="020B0600070205080204" pitchFamily="50" charset="-128"/>
              <a:ea typeface="ＭＳ Ｐゴシック" panose="020B0600070205080204" pitchFamily="50" charset="-128"/>
            </a:rPr>
            <a:t>15,700</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類似団体平均より高い水準であることから、今後も定員の適正化や施設の計画的な保全などに取り組み、経費の節減を図る。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88382</xdr:rowOff>
    </xdr:from>
    <xdr:to>
      <xdr:col>23</xdr:col>
      <xdr:colOff>133350</xdr:colOff>
      <xdr:row>87</xdr:row>
      <xdr:rowOff>127400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33082"/>
          <a:ext cx="838200" cy="2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88382</xdr:rowOff>
    </xdr:from>
    <xdr:to>
      <xdr:col>19</xdr:col>
      <xdr:colOff>133350</xdr:colOff>
      <xdr:row>86</xdr:row>
      <xdr:rowOff>99871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8330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22493</xdr:rowOff>
    </xdr:from>
    <xdr:to>
      <xdr:col>15</xdr:col>
      <xdr:colOff>82550</xdr:colOff>
      <xdr:row>86</xdr:row>
      <xdr:rowOff>99871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67193"/>
          <a:ext cx="889000" cy="7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102974</xdr:rowOff>
    </xdr:from>
    <xdr:to>
      <xdr:col>11</xdr:col>
      <xdr:colOff>31750</xdr:colOff>
      <xdr:row>86</xdr:row>
      <xdr:rowOff>22493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76224"/>
          <a:ext cx="889000" cy="9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76600</xdr:rowOff>
    </xdr:from>
    <xdr:to>
      <xdr:col>23</xdr:col>
      <xdr:colOff>184150</xdr:colOff>
      <xdr:row>88</xdr:row>
      <xdr:rowOff>6750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48677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37582</xdr:rowOff>
    </xdr:from>
    <xdr:to>
      <xdr:col>19</xdr:col>
      <xdr:colOff>184150</xdr:colOff>
      <xdr:row>86</xdr:row>
      <xdr:rowOff>139182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123959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68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49071</xdr:rowOff>
    </xdr:from>
    <xdr:to>
      <xdr:col>15</xdr:col>
      <xdr:colOff>133350</xdr:colOff>
      <xdr:row>86</xdr:row>
      <xdr:rowOff>150671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135448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8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143143</xdr:rowOff>
    </xdr:from>
    <xdr:to>
      <xdr:col>11</xdr:col>
      <xdr:colOff>82550</xdr:colOff>
      <xdr:row>86</xdr:row>
      <xdr:rowOff>73293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58070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0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52174</xdr:rowOff>
    </xdr:from>
    <xdr:to>
      <xdr:col>7</xdr:col>
      <xdr:colOff>31750</xdr:colOff>
      <xdr:row>85</xdr:row>
      <xdr:rowOff>153774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138551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1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国が給与構造改革に着手する前から独自の給与適正化を進めてきたことにより、ラスパイレス指数は平成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を下回る状況が続いており、類似団体内で低い数値を維持している。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引き続き国の取り扱いを基本とし、地域の状況を勘案し適正な給与運用に努める。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90170</xdr:rowOff>
    </xdr:from>
    <xdr:to>
      <xdr:col>81</xdr:col>
      <xdr:colOff>44450</xdr:colOff>
      <xdr:row>81</xdr:row>
      <xdr:rowOff>90170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977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90170</xdr:rowOff>
    </xdr:from>
    <xdr:to>
      <xdr:col>77</xdr:col>
      <xdr:colOff>44450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97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162561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0017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162561</xdr:rowOff>
    </xdr:from>
    <xdr:to>
      <xdr:col>68</xdr:col>
      <xdr:colOff>152400</xdr:colOff>
      <xdr:row>82</xdr:row>
      <xdr:rowOff>15239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050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39370</xdr:rowOff>
    </xdr:from>
    <xdr:to>
      <xdr:col>81</xdr:col>
      <xdr:colOff>95250</xdr:colOff>
      <xdr:row>81</xdr:row>
      <xdr:rowOff>140970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132097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39370</xdr:rowOff>
    </xdr:from>
    <xdr:to>
      <xdr:col>77</xdr:col>
      <xdr:colOff>95250</xdr:colOff>
      <xdr:row>81</xdr:row>
      <xdr:rowOff>140970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111761</xdr:rowOff>
    </xdr:from>
    <xdr:to>
      <xdr:col>68</xdr:col>
      <xdr:colOff>203200</xdr:colOff>
      <xdr:row>82</xdr:row>
      <xdr:rowOff>41911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52088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135889</xdr:rowOff>
    </xdr:from>
    <xdr:to>
      <xdr:col>64</xdr:col>
      <xdr:colOff>152400</xdr:colOff>
      <xdr:row>82</xdr:row>
      <xdr:rowOff>66039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76216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定員適正化計画に基づき人員削減を行い、計画終了後も引続き定員の適正化に取り組んできた。現在は、「持続可能な行財政運営プラン」（計画期間：令和３年度～令和７年度）に基づき、適正な定員管理に取組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普通会計部門においては、平成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年４月１日から令和７年４月１日までに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今後も、人口減少が進む中、事務の効率化や行政ＤＸによる業務の見直しを行い、職員数を抑制し、定員の適正化を進めていく。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137371</xdr:rowOff>
    </xdr:from>
    <xdr:to>
      <xdr:col>81</xdr:col>
      <xdr:colOff>44450</xdr:colOff>
      <xdr:row>65</xdr:row>
      <xdr:rowOff>161502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28162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113242</xdr:rowOff>
    </xdr:from>
    <xdr:to>
      <xdr:col>77</xdr:col>
      <xdr:colOff>44450</xdr:colOff>
      <xdr:row>65</xdr:row>
      <xdr:rowOff>137371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574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109220</xdr:rowOff>
    </xdr:from>
    <xdr:to>
      <xdr:col>72</xdr:col>
      <xdr:colOff>203200</xdr:colOff>
      <xdr:row>65</xdr:row>
      <xdr:rowOff>113242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534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77046</xdr:rowOff>
    </xdr:from>
    <xdr:to>
      <xdr:col>68</xdr:col>
      <xdr:colOff>152400</xdr:colOff>
      <xdr:row>65</xdr:row>
      <xdr:rowOff>109220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110702</xdr:rowOff>
    </xdr:from>
    <xdr:to>
      <xdr:col>81</xdr:col>
      <xdr:colOff>95250</xdr:colOff>
      <xdr:row>66</xdr:row>
      <xdr:rowOff>40852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6579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86571</xdr:rowOff>
    </xdr:from>
    <xdr:to>
      <xdr:col>77</xdr:col>
      <xdr:colOff>95250</xdr:colOff>
      <xdr:row>66</xdr:row>
      <xdr:rowOff>16721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62442</xdr:rowOff>
    </xdr:from>
    <xdr:to>
      <xdr:col>73</xdr:col>
      <xdr:colOff>44450</xdr:colOff>
      <xdr:row>65</xdr:row>
      <xdr:rowOff>164042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148819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58420</xdr:rowOff>
    </xdr:from>
    <xdr:to>
      <xdr:col>68</xdr:col>
      <xdr:colOff>203200</xdr:colOff>
      <xdr:row>65</xdr:row>
      <xdr:rowOff>160020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26246</xdr:rowOff>
    </xdr:from>
    <xdr:to>
      <xdr:col>64</xdr:col>
      <xdr:colOff>152400</xdr:colOff>
      <xdr:row>65</xdr:row>
      <xdr:rowOff>127846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112623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新市建設計画に基づく事業や道路橋りょう整備事業、教育施設の整備事業に取り組んだ結果、元利償還金の額が多く、類似団体の中では高くなっている。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また、下水道事業等の元利償還金が減少したことにより、基準財政需要額算入額が減少し、前年度に対し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引き続き、起債を活用する際は、交付税措置のある有利な起債の選択を図っていく。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129822</xdr:rowOff>
    </xdr:from>
    <xdr:to>
      <xdr:col>81</xdr:col>
      <xdr:colOff>44450</xdr:colOff>
      <xdr:row>42</xdr:row>
      <xdr:rowOff>52211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5927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129822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520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113595</xdr:rowOff>
    </xdr:from>
    <xdr:to>
      <xdr:col>72</xdr:col>
      <xdr:colOff>203200</xdr:colOff>
      <xdr:row>41</xdr:row>
      <xdr:rowOff>22578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7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73378</xdr:rowOff>
    </xdr:from>
    <xdr:to>
      <xdr:col>68</xdr:col>
      <xdr:colOff>152400</xdr:colOff>
      <xdr:row>40</xdr:row>
      <xdr:rowOff>113595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3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79022</xdr:rowOff>
    </xdr:from>
    <xdr:to>
      <xdr:col>77</xdr:col>
      <xdr:colOff>95250</xdr:colOff>
      <xdr:row>42</xdr:row>
      <xdr:rowOff>9172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149172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将来負担額の内訳として一般会計等に係る地方債の現在高が多いが、交付税措置のある有利な起債を選択しており、将来負担額が過大とならないよう配慮している。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比率としては、標準財政規模の増といった良化要因があったが、合併特例債償還額の減少などにより基準財政需要額算入見込額が減少し、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今後も比率の推移に留意しながら、収支バランスの取れる範囲内で投資事業を行っていく。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68686</xdr:rowOff>
    </xdr:from>
    <xdr:to>
      <xdr:col>81</xdr:col>
      <xdr:colOff>44450</xdr:colOff>
      <xdr:row>22</xdr:row>
      <xdr:rowOff>98848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840586"/>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109432</xdr:rowOff>
    </xdr:from>
    <xdr:to>
      <xdr:col>77</xdr:col>
      <xdr:colOff>44450</xdr:colOff>
      <xdr:row>22</xdr:row>
      <xdr:rowOff>68686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709882"/>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83291</xdr:rowOff>
    </xdr:from>
    <xdr:to>
      <xdr:col>72</xdr:col>
      <xdr:colOff>203200</xdr:colOff>
      <xdr:row>21</xdr:row>
      <xdr:rowOff>109432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68374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83291</xdr:rowOff>
    </xdr:from>
    <xdr:to>
      <xdr:col>68</xdr:col>
      <xdr:colOff>152400</xdr:colOff>
      <xdr:row>22</xdr:row>
      <xdr:rowOff>96838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683741"/>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48048</xdr:rowOff>
    </xdr:from>
    <xdr:to>
      <xdr:col>81</xdr:col>
      <xdr:colOff>95250</xdr:colOff>
      <xdr:row>22</xdr:row>
      <xdr:rowOff>149648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8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115375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71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17886</xdr:rowOff>
    </xdr:from>
    <xdr:to>
      <xdr:col>77</xdr:col>
      <xdr:colOff>95250</xdr:colOff>
      <xdr:row>22</xdr:row>
      <xdr:rowOff>119486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7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104263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87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58632</xdr:rowOff>
    </xdr:from>
    <xdr:to>
      <xdr:col>73</xdr:col>
      <xdr:colOff>44450</xdr:colOff>
      <xdr:row>21</xdr:row>
      <xdr:rowOff>160232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6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145009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74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32491</xdr:rowOff>
    </xdr:from>
    <xdr:to>
      <xdr:col>68</xdr:col>
      <xdr:colOff>203200</xdr:colOff>
      <xdr:row>21</xdr:row>
      <xdr:rowOff>134091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118868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71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46038</xdr:rowOff>
    </xdr:from>
    <xdr:to>
      <xdr:col>64</xdr:col>
      <xdr:colOff>152400</xdr:colOff>
      <xdr:row>22</xdr:row>
      <xdr:rowOff>147638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8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132415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9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岡市行政経営改革プランに基づく委託・民営化を進めるとともに、定員適正化計画を策定・推進することにより職員数の削減を行ってきた。給与面においても独自の給与適正化、並びに給与構造改革を推し進め、特殊勤務手当をはじめとした各種手当の大幅見直しや給与水準の引き下げを行ってき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この結果、人件費に係る経常収支比率は類似団体の中位を維持している。今後は持続可能な行財政運営プランに基づき、多方面からの取り組みを進め、さらなる人件費の削減に努める。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37</xdr:row>
      <xdr:rowOff>39370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2582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35</xdr:row>
      <xdr:rowOff>77470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25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77470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56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153670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56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113047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中之島クリーンセンター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管理運営費の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引き続き光熱水費高騰の状況に注視しながら、行政経費の節減等に取り組み、物件費の増加を抑えるよう努める。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158750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3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57150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0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19050</xdr:rowOff>
    </xdr:from>
    <xdr:to>
      <xdr:col>73</xdr:col>
      <xdr:colOff>180975</xdr:colOff>
      <xdr:row>15</xdr:row>
      <xdr:rowOff>57150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9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15</xdr:row>
      <xdr:rowOff>19050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1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139700</xdr:rowOff>
    </xdr:from>
    <xdr:to>
      <xdr:col>69</xdr:col>
      <xdr:colOff>142875</xdr:colOff>
      <xdr:row>15</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障害者自立支援給付費支給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事業費に係る扶助費の増加などにより、前年度比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扶助費は当面増加傾向が見込まれることから、今後も増加の抑制に努める。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19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56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107242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維持補修費のうち除排雪経費に係る経常一般財源の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引き続き各会計において健全財政に取り組み、普通会計の負担額を減らしていくよう努める。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特別保育推進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事業費の減少などにより、前年度比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今後も補助金・負担金の効果を検証しながら、交付の妥当性について判断していく。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52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66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新市建設計画に基づく事業や道路橋りょう整備事業、教育施設の整備事業に取り組んだ結果、元利償還金の額が多く、類似団体より高い水準である。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ただし、義務教育施設整備事業や豪雪対策整備事業に係る元利償還金が減少したことから、前年度に比べ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なお、合併特例債等の交付税措置のある有利な起債を選択してきたため、公債費総額の６割程度は交付税措置がされている。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80736</xdr:rowOff>
    </xdr:from>
    <xdr:to>
      <xdr:col>24</xdr:col>
      <xdr:colOff>25400</xdr:colOff>
      <xdr:row>81</xdr:row>
      <xdr:rowOff>124279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9681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37193</xdr:rowOff>
    </xdr:from>
    <xdr:to>
      <xdr:col>19</xdr:col>
      <xdr:colOff>187325</xdr:colOff>
      <xdr:row>81</xdr:row>
      <xdr:rowOff>124279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924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99786</xdr:rowOff>
    </xdr:from>
    <xdr:to>
      <xdr:col>15</xdr:col>
      <xdr:colOff>98425</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81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99786</xdr:rowOff>
    </xdr:from>
    <xdr:to>
      <xdr:col>11</xdr:col>
      <xdr:colOff>9525</xdr:colOff>
      <xdr:row>80</xdr:row>
      <xdr:rowOff>154214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81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29936</xdr:rowOff>
    </xdr:from>
    <xdr:to>
      <xdr:col>24</xdr:col>
      <xdr:colOff>76200</xdr:colOff>
      <xdr:row>81</xdr:row>
      <xdr:rowOff>131536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109963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82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73479</xdr:rowOff>
    </xdr:from>
    <xdr:to>
      <xdr:col>20</xdr:col>
      <xdr:colOff>38100</xdr:colOff>
      <xdr:row>82</xdr:row>
      <xdr:rowOff>3629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9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159856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157843</xdr:rowOff>
    </xdr:from>
    <xdr:to>
      <xdr:col>15</xdr:col>
      <xdr:colOff>149225</xdr:colOff>
      <xdr:row>81</xdr:row>
      <xdr:rowOff>87993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72770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48986</xdr:rowOff>
    </xdr:from>
    <xdr:to>
      <xdr:col>11</xdr:col>
      <xdr:colOff>60325</xdr:colOff>
      <xdr:row>80</xdr:row>
      <xdr:rowOff>150586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135363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103414</xdr:rowOff>
    </xdr:from>
    <xdr:to>
      <xdr:col>6</xdr:col>
      <xdr:colOff>171450</xdr:colOff>
      <xdr:row>81</xdr:row>
      <xdr:rowOff>33564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18341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類似団体に比べ、公債費の占める割合が高いため、公債費以外の経費は平均より低い水準になっている。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定員の適正化や行政経費の見直しに継続して取り組み、経常経費のさらなる節減に努める。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168910</xdr:rowOff>
    </xdr:from>
    <xdr:to>
      <xdr:col>82</xdr:col>
      <xdr:colOff>107950</xdr:colOff>
      <xdr:row>75</xdr:row>
      <xdr:rowOff>123190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68476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168910</xdr:rowOff>
    </xdr:from>
    <xdr:to>
      <xdr:col>78</xdr:col>
      <xdr:colOff>69850</xdr:colOff>
      <xdr:row>74</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684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74</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08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74</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08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152417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118110</xdr:rowOff>
    </xdr:from>
    <xdr:to>
      <xdr:col>78</xdr:col>
      <xdr:colOff>120650</xdr:colOff>
      <xdr:row>74</xdr:row>
      <xdr:rowOff>48260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58437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79185</xdr:rowOff>
    </xdr:from>
    <xdr:to>
      <xdr:col>29</xdr:col>
      <xdr:colOff>127000</xdr:colOff>
      <xdr:row>16</xdr:row>
      <xdr:rowOff>18567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7110"/>
          <a:ext cx="647700" cy="282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18567</xdr:rowOff>
    </xdr:from>
    <xdr:to>
      <xdr:col>26</xdr:col>
      <xdr:colOff>50800</xdr:colOff>
      <xdr:row>16</xdr:row>
      <xdr:rowOff>70688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9392"/>
          <a:ext cx="698500" cy="52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70688</xdr:rowOff>
    </xdr:from>
    <xdr:to>
      <xdr:col>22</xdr:col>
      <xdr:colOff>114300</xdr:colOff>
      <xdr:row>16</xdr:row>
      <xdr:rowOff>139954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1513"/>
          <a:ext cx="698500" cy="69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139954</xdr:rowOff>
    </xdr:from>
    <xdr:to>
      <xdr:col>18</xdr:col>
      <xdr:colOff>177800</xdr:colOff>
      <xdr:row>16</xdr:row>
      <xdr:rowOff>142507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0779"/>
          <a:ext cx="698500" cy="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28385</xdr:rowOff>
    </xdr:from>
    <xdr:to>
      <xdr:col>29</xdr:col>
      <xdr:colOff>177800</xdr:colOff>
      <xdr:row>14</xdr:row>
      <xdr:rowOff>129985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6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44912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2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139217</xdr:rowOff>
    </xdr:from>
    <xdr:to>
      <xdr:col>26</xdr:col>
      <xdr:colOff>101600</xdr:colOff>
      <xdr:row>16</xdr:row>
      <xdr:rowOff>69367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79544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19888</xdr:rowOff>
    </xdr:from>
    <xdr:to>
      <xdr:col>22</xdr:col>
      <xdr:colOff>165100</xdr:colOff>
      <xdr:row>16</xdr:row>
      <xdr:rowOff>121488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131665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89154</xdr:rowOff>
    </xdr:from>
    <xdr:to>
      <xdr:col>19</xdr:col>
      <xdr:colOff>38100</xdr:colOff>
      <xdr:row>17</xdr:row>
      <xdr:rowOff>19304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29481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91707</xdr:rowOff>
    </xdr:from>
    <xdr:to>
      <xdr:col>15</xdr:col>
      <xdr:colOff>101600</xdr:colOff>
      <xdr:row>17</xdr:row>
      <xdr:rowOff>21857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2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32034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301936</xdr:rowOff>
    </xdr:from>
    <xdr:to>
      <xdr:col>29</xdr:col>
      <xdr:colOff>127000</xdr:colOff>
      <xdr:row>33</xdr:row>
      <xdr:rowOff>303879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226486"/>
          <a:ext cx="647700" cy="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303879</xdr:rowOff>
    </xdr:from>
    <xdr:to>
      <xdr:col>26</xdr:col>
      <xdr:colOff>50800</xdr:colOff>
      <xdr:row>34</xdr:row>
      <xdr:rowOff>149460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228429"/>
          <a:ext cx="698500" cy="18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149460</xdr:rowOff>
    </xdr:from>
    <xdr:to>
      <xdr:col>22</xdr:col>
      <xdr:colOff>114300</xdr:colOff>
      <xdr:row>34</xdr:row>
      <xdr:rowOff>274790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416910"/>
          <a:ext cx="698500" cy="125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274790</xdr:rowOff>
    </xdr:from>
    <xdr:to>
      <xdr:col>18</xdr:col>
      <xdr:colOff>177800</xdr:colOff>
      <xdr:row>34</xdr:row>
      <xdr:rowOff>332569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542240"/>
          <a:ext cx="698500" cy="57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251136</xdr:rowOff>
    </xdr:from>
    <xdr:to>
      <xdr:col>29</xdr:col>
      <xdr:colOff>177800</xdr:colOff>
      <xdr:row>34</xdr:row>
      <xdr:rowOff>9836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17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96213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02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253079</xdr:rowOff>
    </xdr:from>
    <xdr:to>
      <xdr:col>26</xdr:col>
      <xdr:colOff>101600</xdr:colOff>
      <xdr:row>34</xdr:row>
      <xdr:rowOff>11779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17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21956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594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98660</xdr:rowOff>
    </xdr:from>
    <xdr:to>
      <xdr:col>22</xdr:col>
      <xdr:colOff>165100</xdr:colOff>
      <xdr:row>34</xdr:row>
      <xdr:rowOff>200260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36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210437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3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223990</xdr:rowOff>
    </xdr:from>
    <xdr:to>
      <xdr:col>19</xdr:col>
      <xdr:colOff>38100</xdr:colOff>
      <xdr:row>34</xdr:row>
      <xdr:rowOff>325589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9144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335767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6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281769</xdr:rowOff>
    </xdr:from>
    <xdr:to>
      <xdr:col>15</xdr:col>
      <xdr:colOff>101600</xdr:colOff>
      <xdr:row>35</xdr:row>
      <xdr:rowOff>40469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4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50645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1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7047</xdr:rowOff>
    </xdr:from>
    <xdr:to>
      <xdr:col>24</xdr:col>
      <xdr:colOff>63500</xdr:colOff>
      <xdr:row>34</xdr:row>
      <xdr:rowOff>21351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93447"/>
          <a:ext cx="838200" cy="3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125951</xdr:rowOff>
    </xdr:from>
    <xdr:to>
      <xdr:col>19</xdr:col>
      <xdr:colOff>177800</xdr:colOff>
      <xdr:row>34</xdr:row>
      <xdr:rowOff>21351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83801"/>
          <a:ext cx="889000" cy="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125951</xdr:rowOff>
    </xdr:from>
    <xdr:to>
      <xdr:col>15</xdr:col>
      <xdr:colOff>50800</xdr:colOff>
      <xdr:row>34</xdr:row>
      <xdr:rowOff>51428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83801"/>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49631</xdr:rowOff>
    </xdr:from>
    <xdr:to>
      <xdr:col>10</xdr:col>
      <xdr:colOff>114300</xdr:colOff>
      <xdr:row>34</xdr:row>
      <xdr:rowOff>51428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78931"/>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127697</xdr:rowOff>
    </xdr:from>
    <xdr:to>
      <xdr:col>24</xdr:col>
      <xdr:colOff>114300</xdr:colOff>
      <xdr:row>32</xdr:row>
      <xdr:rowOff>57847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150574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9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142001</xdr:rowOff>
    </xdr:from>
    <xdr:to>
      <xdr:col>20</xdr:col>
      <xdr:colOff>38100</xdr:colOff>
      <xdr:row>34</xdr:row>
      <xdr:rowOff>72151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88678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75151</xdr:rowOff>
    </xdr:from>
    <xdr:to>
      <xdr:col>15</xdr:col>
      <xdr:colOff>101600</xdr:colOff>
      <xdr:row>34</xdr:row>
      <xdr:rowOff>5301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21828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628</xdr:rowOff>
    </xdr:from>
    <xdr:to>
      <xdr:col>10</xdr:col>
      <xdr:colOff>165100</xdr:colOff>
      <xdr:row>34</xdr:row>
      <xdr:rowOff>102228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118755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170281</xdr:rowOff>
    </xdr:from>
    <xdr:to>
      <xdr:col>6</xdr:col>
      <xdr:colOff>38100</xdr:colOff>
      <xdr:row>34</xdr:row>
      <xdr:rowOff>100431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116958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166675</xdr:rowOff>
    </xdr:from>
    <xdr:to>
      <xdr:col>24</xdr:col>
      <xdr:colOff>63500</xdr:colOff>
      <xdr:row>53</xdr:row>
      <xdr:rowOff>149301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82075"/>
          <a:ext cx="8382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104648</xdr:rowOff>
    </xdr:from>
    <xdr:to>
      <xdr:col>19</xdr:col>
      <xdr:colOff>177800</xdr:colOff>
      <xdr:row>53</xdr:row>
      <xdr:rowOff>149301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191498"/>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104648</xdr:rowOff>
    </xdr:from>
    <xdr:to>
      <xdr:col>15</xdr:col>
      <xdr:colOff>50800</xdr:colOff>
      <xdr:row>54</xdr:row>
      <xdr:rowOff>71272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91498"/>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71272</xdr:rowOff>
    </xdr:from>
    <xdr:to>
      <xdr:col>10</xdr:col>
      <xdr:colOff>114300</xdr:colOff>
      <xdr:row>55</xdr:row>
      <xdr:rowOff>142101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29572"/>
          <a:ext cx="889000" cy="2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115875</xdr:rowOff>
    </xdr:from>
    <xdr:to>
      <xdr:col>24</xdr:col>
      <xdr:colOff>114300</xdr:colOff>
      <xdr:row>53</xdr:row>
      <xdr:rowOff>46025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138752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98501</xdr:rowOff>
    </xdr:from>
    <xdr:to>
      <xdr:col>20</xdr:col>
      <xdr:colOff>38100</xdr:colOff>
      <xdr:row>54</xdr:row>
      <xdr:rowOff>28651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45178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53848</xdr:rowOff>
    </xdr:from>
    <xdr:to>
      <xdr:col>15</xdr:col>
      <xdr:colOff>101600</xdr:colOff>
      <xdr:row>53</xdr:row>
      <xdr:rowOff>155448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4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20472</xdr:rowOff>
    </xdr:from>
    <xdr:to>
      <xdr:col>10</xdr:col>
      <xdr:colOff>165100</xdr:colOff>
      <xdr:row>54</xdr:row>
      <xdr:rowOff>122072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7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138599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5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91301</xdr:rowOff>
    </xdr:from>
    <xdr:to>
      <xdr:col>6</xdr:col>
      <xdr:colOff>38100</xdr:colOff>
      <xdr:row>56</xdr:row>
      <xdr:rowOff>21451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37978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147548</xdr:rowOff>
    </xdr:from>
    <xdr:to>
      <xdr:col>24</xdr:col>
      <xdr:colOff>63500</xdr:colOff>
      <xdr:row>75</xdr:row>
      <xdr:rowOff>138176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34848"/>
          <a:ext cx="838200" cy="1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86360</xdr:rowOff>
    </xdr:from>
    <xdr:to>
      <xdr:col>19</xdr:col>
      <xdr:colOff>177800</xdr:colOff>
      <xdr:row>75</xdr:row>
      <xdr:rowOff>138176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94511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86360</xdr:rowOff>
    </xdr:from>
    <xdr:to>
      <xdr:col>15</xdr:col>
      <xdr:colOff>50800</xdr:colOff>
      <xdr:row>75</xdr:row>
      <xdr:rowOff>99085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45110"/>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99085</xdr:rowOff>
    </xdr:from>
    <xdr:to>
      <xdr:col>10</xdr:col>
      <xdr:colOff>114300</xdr:colOff>
      <xdr:row>75</xdr:row>
      <xdr:rowOff>115621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57835"/>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96748</xdr:rowOff>
    </xdr:from>
    <xdr:to>
      <xdr:col>24</xdr:col>
      <xdr:colOff>114300</xdr:colOff>
      <xdr:row>75</xdr:row>
      <xdr:rowOff>26898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119625</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87376</xdr:rowOff>
    </xdr:from>
    <xdr:to>
      <xdr:col>20</xdr:col>
      <xdr:colOff>38100</xdr:colOff>
      <xdr:row>76</xdr:row>
      <xdr:rowOff>17526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34053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72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35560</xdr:rowOff>
    </xdr:from>
    <xdr:to>
      <xdr:col>15</xdr:col>
      <xdr:colOff>101600</xdr:colOff>
      <xdr:row>75</xdr:row>
      <xdr:rowOff>137160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153687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48285</xdr:rowOff>
    </xdr:from>
    <xdr:to>
      <xdr:col>10</xdr:col>
      <xdr:colOff>165100</xdr:colOff>
      <xdr:row>75</xdr:row>
      <xdr:rowOff>149885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166412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6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64821</xdr:rowOff>
    </xdr:from>
    <xdr:to>
      <xdr:col>6</xdr:col>
      <xdr:colOff>38100</xdr:colOff>
      <xdr:row>75</xdr:row>
      <xdr:rowOff>166421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11498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6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113477</xdr:rowOff>
    </xdr:from>
    <xdr:to>
      <xdr:col>24</xdr:col>
      <xdr:colOff>63500</xdr:colOff>
      <xdr:row>97</xdr:row>
      <xdr:rowOff>161776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72677"/>
          <a:ext cx="838200" cy="2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161776</xdr:rowOff>
    </xdr:from>
    <xdr:to>
      <xdr:col>19</xdr:col>
      <xdr:colOff>177800</xdr:colOff>
      <xdr:row>98</xdr:row>
      <xdr:rowOff>72427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92426"/>
          <a:ext cx="889000" cy="8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2997</xdr:rowOff>
    </xdr:from>
    <xdr:to>
      <xdr:col>15</xdr:col>
      <xdr:colOff>50800</xdr:colOff>
      <xdr:row>98</xdr:row>
      <xdr:rowOff>72427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33647"/>
          <a:ext cx="889000" cy="24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2997</xdr:rowOff>
    </xdr:from>
    <xdr:to>
      <xdr:col>10</xdr:col>
      <xdr:colOff>114300</xdr:colOff>
      <xdr:row>99</xdr:row>
      <xdr:rowOff>24665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3647"/>
          <a:ext cx="889000" cy="36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62677</xdr:rowOff>
    </xdr:from>
    <xdr:to>
      <xdr:col>24</xdr:col>
      <xdr:colOff>114300</xdr:colOff>
      <xdr:row>96</xdr:row>
      <xdr:rowOff>164277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41104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110976</xdr:rowOff>
    </xdr:from>
    <xdr:to>
      <xdr:col>20</xdr:col>
      <xdr:colOff>38100</xdr:colOff>
      <xdr:row>98</xdr:row>
      <xdr:rowOff>41126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32253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3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21627</xdr:rowOff>
    </xdr:from>
    <xdr:to>
      <xdr:col>15</xdr:col>
      <xdr:colOff>101600</xdr:colOff>
      <xdr:row>98</xdr:row>
      <xdr:rowOff>123227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114354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1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123647</xdr:rowOff>
    </xdr:from>
    <xdr:to>
      <xdr:col>10</xdr:col>
      <xdr:colOff>165100</xdr:colOff>
      <xdr:row>97</xdr:row>
      <xdr:rowOff>53797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44924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145315</xdr:rowOff>
    </xdr:from>
    <xdr:to>
      <xdr:col>6</xdr:col>
      <xdr:colOff>38100</xdr:colOff>
      <xdr:row>99</xdr:row>
      <xdr:rowOff>75465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66592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107213</xdr:rowOff>
    </xdr:from>
    <xdr:to>
      <xdr:col>55</xdr:col>
      <xdr:colOff>0</xdr:colOff>
      <xdr:row>38</xdr:row>
      <xdr:rowOff>44132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50863"/>
          <a:ext cx="838200" cy="10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41262</xdr:rowOff>
    </xdr:from>
    <xdr:to>
      <xdr:col>50</xdr:col>
      <xdr:colOff>114300</xdr:colOff>
      <xdr:row>37</xdr:row>
      <xdr:rowOff>107213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4912"/>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41262</xdr:rowOff>
    </xdr:from>
    <xdr:to>
      <xdr:col>45</xdr:col>
      <xdr:colOff>177800</xdr:colOff>
      <xdr:row>37</xdr:row>
      <xdr:rowOff>151562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4912"/>
          <a:ext cx="8890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128511</xdr:rowOff>
    </xdr:from>
    <xdr:to>
      <xdr:col>41</xdr:col>
      <xdr:colOff>50800</xdr:colOff>
      <xdr:row>37</xdr:row>
      <xdr:rowOff>151562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72011"/>
          <a:ext cx="889000" cy="12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160786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164782</xdr:rowOff>
    </xdr:from>
    <xdr:to>
      <xdr:col>55</xdr:col>
      <xdr:colOff>50800</xdr:colOff>
      <xdr:row>38</xdr:row>
      <xdr:rowOff>94932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16210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56413</xdr:rowOff>
    </xdr:from>
    <xdr:to>
      <xdr:col>50</xdr:col>
      <xdr:colOff>165100</xdr:colOff>
      <xdr:row>37</xdr:row>
      <xdr:rowOff>158013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3090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161912</xdr:rowOff>
    </xdr:from>
    <xdr:to>
      <xdr:col>46</xdr:col>
      <xdr:colOff>38100</xdr:colOff>
      <xdr:row>37</xdr:row>
      <xdr:rowOff>92062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108589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1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100762</xdr:rowOff>
    </xdr:from>
    <xdr:to>
      <xdr:col>41</xdr:col>
      <xdr:colOff>101600</xdr:colOff>
      <xdr:row>38</xdr:row>
      <xdr:rowOff>30911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44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47439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77711</xdr:rowOff>
    </xdr:from>
    <xdr:to>
      <xdr:col>36</xdr:col>
      <xdr:colOff>165100</xdr:colOff>
      <xdr:row>31</xdr:row>
      <xdr:rowOff>7861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24388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9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33915</xdr:rowOff>
    </xdr:from>
    <xdr:to>
      <xdr:col>54</xdr:col>
      <xdr:colOff>189865</xdr:colOff>
      <xdr:row>59</xdr:row>
      <xdr:rowOff>104801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949315"/>
          <a:ext cx="1270" cy="127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108628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104801</xdr:rowOff>
    </xdr:from>
    <xdr:to>
      <xdr:col>55</xdr:col>
      <xdr:colOff>88900</xdr:colOff>
      <xdr:row>59</xdr:row>
      <xdr:rowOff>104801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2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152042</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7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33915</xdr:rowOff>
    </xdr:from>
    <xdr:to>
      <xdr:col>55</xdr:col>
      <xdr:colOff>88900</xdr:colOff>
      <xdr:row>52</xdr:row>
      <xdr:rowOff>33915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60719</xdr:rowOff>
    </xdr:from>
    <xdr:to>
      <xdr:col>55</xdr:col>
      <xdr:colOff>0</xdr:colOff>
      <xdr:row>53</xdr:row>
      <xdr:rowOff>124898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804669"/>
          <a:ext cx="838200" cy="40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60719</xdr:rowOff>
    </xdr:from>
    <xdr:to>
      <xdr:col>50</xdr:col>
      <xdr:colOff>114300</xdr:colOff>
      <xdr:row>52</xdr:row>
      <xdr:rowOff>158883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804669"/>
          <a:ext cx="889000" cy="26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123685</xdr:rowOff>
    </xdr:from>
    <xdr:to>
      <xdr:col>50</xdr:col>
      <xdr:colOff>165100</xdr:colOff>
      <xdr:row>56</xdr:row>
      <xdr:rowOff>53835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44962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158883</xdr:rowOff>
    </xdr:from>
    <xdr:to>
      <xdr:col>45</xdr:col>
      <xdr:colOff>177800</xdr:colOff>
      <xdr:row>53</xdr:row>
      <xdr:rowOff>147606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074283"/>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10166</xdr:rowOff>
    </xdr:from>
    <xdr:to>
      <xdr:col>46</xdr:col>
      <xdr:colOff>38100</xdr:colOff>
      <xdr:row>56</xdr:row>
      <xdr:rowOff>111766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102893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147606</xdr:rowOff>
    </xdr:from>
    <xdr:to>
      <xdr:col>41</xdr:col>
      <xdr:colOff>50800</xdr:colOff>
      <xdr:row>54</xdr:row>
      <xdr:rowOff>97009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34456"/>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115074</xdr:rowOff>
    </xdr:from>
    <xdr:to>
      <xdr:col>41</xdr:col>
      <xdr:colOff>101600</xdr:colOff>
      <xdr:row>57</xdr:row>
      <xdr:rowOff>45224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36351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64878</xdr:rowOff>
    </xdr:from>
    <xdr:to>
      <xdr:col>36</xdr:col>
      <xdr:colOff>165100</xdr:colOff>
      <xdr:row>56</xdr:row>
      <xdr:rowOff>166478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157605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74098</xdr:rowOff>
    </xdr:from>
    <xdr:to>
      <xdr:col>55</xdr:col>
      <xdr:colOff>50800</xdr:colOff>
      <xdr:row>54</xdr:row>
      <xdr:rowOff>4248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96975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9919</xdr:rowOff>
    </xdr:from>
    <xdr:to>
      <xdr:col>50</xdr:col>
      <xdr:colOff>165100</xdr:colOff>
      <xdr:row>51</xdr:row>
      <xdr:rowOff>111519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7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128046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52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108083</xdr:rowOff>
    </xdr:from>
    <xdr:to>
      <xdr:col>46</xdr:col>
      <xdr:colOff>38100</xdr:colOff>
      <xdr:row>53</xdr:row>
      <xdr:rowOff>38233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0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54760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7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96806</xdr:rowOff>
    </xdr:from>
    <xdr:to>
      <xdr:col>41</xdr:col>
      <xdr:colOff>101600</xdr:colOff>
      <xdr:row>54</xdr:row>
      <xdr:rowOff>26956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43483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46209</xdr:rowOff>
    </xdr:from>
    <xdr:to>
      <xdr:col>36</xdr:col>
      <xdr:colOff>165100</xdr:colOff>
      <xdr:row>54</xdr:row>
      <xdr:rowOff>147809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164336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109548</xdr:rowOff>
    </xdr:from>
    <xdr:to>
      <xdr:col>55</xdr:col>
      <xdr:colOff>0</xdr:colOff>
      <xdr:row>76</xdr:row>
      <xdr:rowOff>137117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625398"/>
          <a:ext cx="838200" cy="5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109548</xdr:rowOff>
    </xdr:from>
    <xdr:to>
      <xdr:col>50</xdr:col>
      <xdr:colOff>114300</xdr:colOff>
      <xdr:row>75</xdr:row>
      <xdr:rowOff>60810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625398"/>
          <a:ext cx="889000" cy="2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60810</xdr:rowOff>
    </xdr:from>
    <xdr:to>
      <xdr:col>45</xdr:col>
      <xdr:colOff>177800</xdr:colOff>
      <xdr:row>76</xdr:row>
      <xdr:rowOff>71806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919560"/>
          <a:ext cx="889000" cy="18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67394</xdr:rowOff>
    </xdr:from>
    <xdr:to>
      <xdr:col>41</xdr:col>
      <xdr:colOff>50800</xdr:colOff>
      <xdr:row>76</xdr:row>
      <xdr:rowOff>71806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9759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86317</xdr:rowOff>
    </xdr:from>
    <xdr:to>
      <xdr:col>55</xdr:col>
      <xdr:colOff>50800</xdr:colOff>
      <xdr:row>77</xdr:row>
      <xdr:rowOff>16467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109193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58748</xdr:rowOff>
    </xdr:from>
    <xdr:to>
      <xdr:col>50</xdr:col>
      <xdr:colOff>165100</xdr:colOff>
      <xdr:row>73</xdr:row>
      <xdr:rowOff>160348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5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5425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3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10010</xdr:rowOff>
    </xdr:from>
    <xdr:to>
      <xdr:col>46</xdr:col>
      <xdr:colOff>38100</xdr:colOff>
      <xdr:row>75</xdr:row>
      <xdr:rowOff>111610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128137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21006</xdr:rowOff>
    </xdr:from>
    <xdr:to>
      <xdr:col>41</xdr:col>
      <xdr:colOff>101600</xdr:colOff>
      <xdr:row>76</xdr:row>
      <xdr:rowOff>122606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139133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16594</xdr:rowOff>
    </xdr:from>
    <xdr:to>
      <xdr:col>36</xdr:col>
      <xdr:colOff>165100</xdr:colOff>
      <xdr:row>76</xdr:row>
      <xdr:rowOff>118194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134721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131318</xdr:rowOff>
    </xdr:from>
    <xdr:to>
      <xdr:col>55</xdr:col>
      <xdr:colOff>0</xdr:colOff>
      <xdr:row>92</xdr:row>
      <xdr:rowOff>122555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733268"/>
          <a:ext cx="8382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122555</xdr:rowOff>
    </xdr:from>
    <xdr:to>
      <xdr:col>50</xdr:col>
      <xdr:colOff>114300</xdr:colOff>
      <xdr:row>94</xdr:row>
      <xdr:rowOff>87007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5895955"/>
          <a:ext cx="889000" cy="30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87007</xdr:rowOff>
    </xdr:from>
    <xdr:to>
      <xdr:col>45</xdr:col>
      <xdr:colOff>177800</xdr:colOff>
      <xdr:row>95</xdr:row>
      <xdr:rowOff>47879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03307"/>
          <a:ext cx="889000" cy="13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47879</xdr:rowOff>
    </xdr:from>
    <xdr:to>
      <xdr:col>41</xdr:col>
      <xdr:colOff>50800</xdr:colOff>
      <xdr:row>95</xdr:row>
      <xdr:rowOff>58432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3562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80518</xdr:rowOff>
    </xdr:from>
    <xdr:to>
      <xdr:col>55</xdr:col>
      <xdr:colOff>50800</xdr:colOff>
      <xdr:row>92</xdr:row>
      <xdr:rowOff>10668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6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103395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71755</xdr:rowOff>
    </xdr:from>
    <xdr:to>
      <xdr:col>50</xdr:col>
      <xdr:colOff>165100</xdr:colOff>
      <xdr:row>93</xdr:row>
      <xdr:rowOff>1905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8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18432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62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36207</xdr:rowOff>
    </xdr:from>
    <xdr:to>
      <xdr:col>46</xdr:col>
      <xdr:colOff>38100</xdr:colOff>
      <xdr:row>94</xdr:row>
      <xdr:rowOff>137807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1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154334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168529</xdr:rowOff>
    </xdr:from>
    <xdr:to>
      <xdr:col>41</xdr:col>
      <xdr:colOff>101600</xdr:colOff>
      <xdr:row>95</xdr:row>
      <xdr:rowOff>98679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115206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7632</xdr:rowOff>
    </xdr:from>
    <xdr:to>
      <xdr:col>36</xdr:col>
      <xdr:colOff>165100</xdr:colOff>
      <xdr:row>95</xdr:row>
      <xdr:rowOff>109232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125759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164465</xdr:rowOff>
    </xdr:from>
    <xdr:to>
      <xdr:col>85</xdr:col>
      <xdr:colOff>127000</xdr:colOff>
      <xdr:row>38</xdr:row>
      <xdr:rowOff>169037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795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162560</xdr:rowOff>
    </xdr:from>
    <xdr:to>
      <xdr:col>81</xdr:col>
      <xdr:colOff>50800</xdr:colOff>
      <xdr:row>38</xdr:row>
      <xdr:rowOff>169037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7766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132652</xdr:rowOff>
    </xdr:from>
    <xdr:to>
      <xdr:col>76</xdr:col>
      <xdr:colOff>114300</xdr:colOff>
      <xdr:row>38</xdr:row>
      <xdr:rowOff>162560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7752"/>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168466</xdr:rowOff>
    </xdr:from>
    <xdr:to>
      <xdr:col>71</xdr:col>
      <xdr:colOff>177800</xdr:colOff>
      <xdr:row>38</xdr:row>
      <xdr:rowOff>132652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340666"/>
          <a:ext cx="889000" cy="30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128096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113665</xdr:rowOff>
    </xdr:from>
    <xdr:to>
      <xdr:col>85</xdr:col>
      <xdr:colOff>177800</xdr:colOff>
      <xdr:row>39</xdr:row>
      <xdr:rowOff>43815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29989</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4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118237</xdr:rowOff>
    </xdr:from>
    <xdr:to>
      <xdr:col>81</xdr:col>
      <xdr:colOff>101600</xdr:colOff>
      <xdr:row>39</xdr:row>
      <xdr:rowOff>48387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39514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111760</xdr:rowOff>
    </xdr:from>
    <xdr:to>
      <xdr:col>76</xdr:col>
      <xdr:colOff>165100</xdr:colOff>
      <xdr:row>39</xdr:row>
      <xdr:rowOff>41910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33037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81852</xdr:rowOff>
    </xdr:from>
    <xdr:to>
      <xdr:col>72</xdr:col>
      <xdr:colOff>38100</xdr:colOff>
      <xdr:row>39</xdr:row>
      <xdr:rowOff>12002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28529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372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117666</xdr:rowOff>
    </xdr:from>
    <xdr:to>
      <xdr:col>67</xdr:col>
      <xdr:colOff>101600</xdr:colOff>
      <xdr:row>37</xdr:row>
      <xdr:rowOff>47816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64343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0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117269</xdr:rowOff>
    </xdr:from>
    <xdr:to>
      <xdr:col>85</xdr:col>
      <xdr:colOff>127000</xdr:colOff>
      <xdr:row>71</xdr:row>
      <xdr:rowOff>134528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290219"/>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134528</xdr:rowOff>
    </xdr:from>
    <xdr:to>
      <xdr:col>81</xdr:col>
      <xdr:colOff>50800</xdr:colOff>
      <xdr:row>72</xdr:row>
      <xdr:rowOff>48403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307478"/>
          <a:ext cx="889000" cy="8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48403</xdr:rowOff>
    </xdr:from>
    <xdr:to>
      <xdr:col>76</xdr:col>
      <xdr:colOff>114300</xdr:colOff>
      <xdr:row>72</xdr:row>
      <xdr:rowOff>120669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392803"/>
          <a:ext cx="889000" cy="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120669</xdr:rowOff>
    </xdr:from>
    <xdr:to>
      <xdr:col>71</xdr:col>
      <xdr:colOff>177800</xdr:colOff>
      <xdr:row>72</xdr:row>
      <xdr:rowOff>154931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465069"/>
          <a:ext cx="889000" cy="3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66469</xdr:rowOff>
    </xdr:from>
    <xdr:to>
      <xdr:col>85</xdr:col>
      <xdr:colOff>177800</xdr:colOff>
      <xdr:row>71</xdr:row>
      <xdr:rowOff>168069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2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152846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15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83728</xdr:rowOff>
    </xdr:from>
    <xdr:to>
      <xdr:col>81</xdr:col>
      <xdr:colOff>101600</xdr:colOff>
      <xdr:row>72</xdr:row>
      <xdr:rowOff>13878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2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30405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03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169053</xdr:rowOff>
    </xdr:from>
    <xdr:to>
      <xdr:col>76</xdr:col>
      <xdr:colOff>165100</xdr:colOff>
      <xdr:row>72</xdr:row>
      <xdr:rowOff>99203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3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115730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1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69869</xdr:rowOff>
    </xdr:from>
    <xdr:to>
      <xdr:col>72</xdr:col>
      <xdr:colOff>38100</xdr:colOff>
      <xdr:row>73</xdr:row>
      <xdr:rowOff>19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16546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18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104131</xdr:rowOff>
    </xdr:from>
    <xdr:to>
      <xdr:col>67</xdr:col>
      <xdr:colOff>101600</xdr:colOff>
      <xdr:row>73</xdr:row>
      <xdr:rowOff>34281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50808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143548</xdr:rowOff>
    </xdr:from>
    <xdr:to>
      <xdr:col>85</xdr:col>
      <xdr:colOff>127000</xdr:colOff>
      <xdr:row>99</xdr:row>
      <xdr:rowOff>12840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45648"/>
          <a:ext cx="838200" cy="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121069</xdr:rowOff>
    </xdr:from>
    <xdr:to>
      <xdr:col>81</xdr:col>
      <xdr:colOff>50800</xdr:colOff>
      <xdr:row>98</xdr:row>
      <xdr:rowOff>143548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2316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37667</xdr:rowOff>
    </xdr:from>
    <xdr:to>
      <xdr:col>76</xdr:col>
      <xdr:colOff>114300</xdr:colOff>
      <xdr:row>98</xdr:row>
      <xdr:rowOff>121069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39767"/>
          <a:ext cx="889000" cy="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37667</xdr:rowOff>
    </xdr:from>
    <xdr:to>
      <xdr:col>71</xdr:col>
      <xdr:colOff>177800</xdr:colOff>
      <xdr:row>99</xdr:row>
      <xdr:rowOff>19938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9767"/>
          <a:ext cx="889000" cy="1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133490</xdr:rowOff>
    </xdr:from>
    <xdr:to>
      <xdr:col>85</xdr:col>
      <xdr:colOff>177800</xdr:colOff>
      <xdr:row>99</xdr:row>
      <xdr:rowOff>63640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48417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92748</xdr:rowOff>
    </xdr:from>
    <xdr:to>
      <xdr:col>81</xdr:col>
      <xdr:colOff>101600</xdr:colOff>
      <xdr:row>99</xdr:row>
      <xdr:rowOff>22898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14025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8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70269</xdr:rowOff>
    </xdr:from>
    <xdr:to>
      <xdr:col>76</xdr:col>
      <xdr:colOff>165100</xdr:colOff>
      <xdr:row>99</xdr:row>
      <xdr:rowOff>419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162996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6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158317</xdr:rowOff>
    </xdr:from>
    <xdr:to>
      <xdr:col>72</xdr:col>
      <xdr:colOff>38100</xdr:colOff>
      <xdr:row>98</xdr:row>
      <xdr:rowOff>88467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104994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5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140588</xdr:rowOff>
    </xdr:from>
    <xdr:to>
      <xdr:col>67</xdr:col>
      <xdr:colOff>101600</xdr:colOff>
      <xdr:row>99</xdr:row>
      <xdr:rowOff>70738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61865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83503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6084253"/>
          <a:ext cx="1269" cy="64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30180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85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83503</xdr:rowOff>
    </xdr:from>
    <xdr:to>
      <xdr:col>116</xdr:col>
      <xdr:colOff>152400</xdr:colOff>
      <xdr:row>35</xdr:row>
      <xdr:rowOff>83503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08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111125</xdr:rowOff>
    </xdr:from>
    <xdr:to>
      <xdr:col>116</xdr:col>
      <xdr:colOff>63500</xdr:colOff>
      <xdr:row>35</xdr:row>
      <xdr:rowOff>83503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5940425"/>
          <a:ext cx="838200" cy="1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5300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36513</xdr:rowOff>
    </xdr:from>
    <xdr:to>
      <xdr:col>116</xdr:col>
      <xdr:colOff>114300</xdr:colOff>
      <xdr:row>38</xdr:row>
      <xdr:rowOff>138113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5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143891</xdr:rowOff>
    </xdr:from>
    <xdr:to>
      <xdr:col>111</xdr:col>
      <xdr:colOff>177800</xdr:colOff>
      <xdr:row>34</xdr:row>
      <xdr:rowOff>111125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5115941"/>
          <a:ext cx="889000" cy="8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135763</xdr:rowOff>
    </xdr:from>
    <xdr:to>
      <xdr:col>112</xdr:col>
      <xdr:colOff>38100</xdr:colOff>
      <xdr:row>38</xdr:row>
      <xdr:rowOff>65913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57040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29</xdr:row>
      <xdr:rowOff>143891</xdr:rowOff>
    </xdr:from>
    <xdr:to>
      <xdr:col>107</xdr:col>
      <xdr:colOff>50800</xdr:colOff>
      <xdr:row>33</xdr:row>
      <xdr:rowOff>128460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115941"/>
          <a:ext cx="889000" cy="67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117856</xdr:rowOff>
    </xdr:from>
    <xdr:to>
      <xdr:col>107</xdr:col>
      <xdr:colOff>101600</xdr:colOff>
      <xdr:row>38</xdr:row>
      <xdr:rowOff>48006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39133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5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32258</xdr:rowOff>
    </xdr:from>
    <xdr:to>
      <xdr:col>102</xdr:col>
      <xdr:colOff>114300</xdr:colOff>
      <xdr:row>33</xdr:row>
      <xdr:rowOff>128460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690108"/>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123761</xdr:rowOff>
    </xdr:from>
    <xdr:to>
      <xdr:col>102</xdr:col>
      <xdr:colOff>165100</xdr:colOff>
      <xdr:row>38</xdr:row>
      <xdr:rowOff>53911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45038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86804</xdr:rowOff>
    </xdr:from>
    <xdr:to>
      <xdr:col>98</xdr:col>
      <xdr:colOff>38100</xdr:colOff>
      <xdr:row>38</xdr:row>
      <xdr:rowOff>16954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8082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32703</xdr:rowOff>
    </xdr:from>
    <xdr:to>
      <xdr:col>116</xdr:col>
      <xdr:colOff>114300</xdr:colOff>
      <xdr:row>35</xdr:row>
      <xdr:rowOff>134303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0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157180</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9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60325</xdr:rowOff>
    </xdr:from>
    <xdr:to>
      <xdr:col>112</xdr:col>
      <xdr:colOff>38100</xdr:colOff>
      <xdr:row>34</xdr:row>
      <xdr:rowOff>161925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7002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93091</xdr:rowOff>
    </xdr:from>
    <xdr:to>
      <xdr:col>107</xdr:col>
      <xdr:colOff>101600</xdr:colOff>
      <xdr:row>30</xdr:row>
      <xdr:rowOff>23241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39768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48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77660</xdr:rowOff>
    </xdr:from>
    <xdr:to>
      <xdr:col>102</xdr:col>
      <xdr:colOff>165100</xdr:colOff>
      <xdr:row>34</xdr:row>
      <xdr:rowOff>7810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57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24337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51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152908</xdr:rowOff>
    </xdr:from>
    <xdr:to>
      <xdr:col>98</xdr:col>
      <xdr:colOff>38100</xdr:colOff>
      <xdr:row>33</xdr:row>
      <xdr:rowOff>83058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99585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36602</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294902"/>
          <a:ext cx="1269" cy="78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154729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90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36602</xdr:rowOff>
    </xdr:from>
    <xdr:to>
      <xdr:col>116</xdr:col>
      <xdr:colOff>152400</xdr:colOff>
      <xdr:row>54</xdr:row>
      <xdr:rowOff>36602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29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131059</xdr:rowOff>
    </xdr:from>
    <xdr:to>
      <xdr:col>116</xdr:col>
      <xdr:colOff>63500</xdr:colOff>
      <xdr:row>54</xdr:row>
      <xdr:rowOff>36602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217909"/>
          <a:ext cx="838200" cy="7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68516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4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90089</xdr:rowOff>
    </xdr:from>
    <xdr:to>
      <xdr:col>116</xdr:col>
      <xdr:colOff>114300</xdr:colOff>
      <xdr:row>58</xdr:row>
      <xdr:rowOff>20239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6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43002</xdr:rowOff>
    </xdr:from>
    <xdr:to>
      <xdr:col>111</xdr:col>
      <xdr:colOff>177800</xdr:colOff>
      <xdr:row>53</xdr:row>
      <xdr:rowOff>131059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129852"/>
          <a:ext cx="889000" cy="8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73309</xdr:rowOff>
    </xdr:from>
    <xdr:to>
      <xdr:col>112</xdr:col>
      <xdr:colOff>38100</xdr:colOff>
      <xdr:row>58</xdr:row>
      <xdr:rowOff>3459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4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166036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3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139609</xdr:rowOff>
    </xdr:from>
    <xdr:to>
      <xdr:col>107</xdr:col>
      <xdr:colOff>50800</xdr:colOff>
      <xdr:row>53</xdr:row>
      <xdr:rowOff>43002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055009"/>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66452</xdr:rowOff>
    </xdr:from>
    <xdr:to>
      <xdr:col>107</xdr:col>
      <xdr:colOff>101600</xdr:colOff>
      <xdr:row>57</xdr:row>
      <xdr:rowOff>168052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3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159179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93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83465</xdr:rowOff>
    </xdr:from>
    <xdr:to>
      <xdr:col>102</xdr:col>
      <xdr:colOff>114300</xdr:colOff>
      <xdr:row>52</xdr:row>
      <xdr:rowOff>139609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8827415"/>
          <a:ext cx="889000" cy="2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45786</xdr:rowOff>
    </xdr:from>
    <xdr:to>
      <xdr:col>102</xdr:col>
      <xdr:colOff>165100</xdr:colOff>
      <xdr:row>57</xdr:row>
      <xdr:rowOff>147386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138513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134300</xdr:rowOff>
    </xdr:from>
    <xdr:to>
      <xdr:col>98</xdr:col>
      <xdr:colOff>38100</xdr:colOff>
      <xdr:row>57</xdr:row>
      <xdr:rowOff>64450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55577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157252</xdr:rowOff>
    </xdr:from>
    <xdr:to>
      <xdr:col>116</xdr:col>
      <xdr:colOff>114300</xdr:colOff>
      <xdr:row>54</xdr:row>
      <xdr:rowOff>87402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2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110279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19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80259</xdr:rowOff>
    </xdr:from>
    <xdr:to>
      <xdr:col>112</xdr:col>
      <xdr:colOff>38100</xdr:colOff>
      <xdr:row>54</xdr:row>
      <xdr:rowOff>10409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16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26936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94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163652</xdr:rowOff>
    </xdr:from>
    <xdr:to>
      <xdr:col>107</xdr:col>
      <xdr:colOff>101600</xdr:colOff>
      <xdr:row>53</xdr:row>
      <xdr:rowOff>93802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0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110329</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8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88809</xdr:rowOff>
    </xdr:from>
    <xdr:to>
      <xdr:col>102</xdr:col>
      <xdr:colOff>165100</xdr:colOff>
      <xdr:row>53</xdr:row>
      <xdr:rowOff>18959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0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35486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7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32665</xdr:rowOff>
    </xdr:from>
    <xdr:to>
      <xdr:col>98</xdr:col>
      <xdr:colOff>38100</xdr:colOff>
      <xdr:row>51</xdr:row>
      <xdr:rowOff>134265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7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150792</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5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27046</xdr:rowOff>
    </xdr:from>
    <xdr:to>
      <xdr:col>116</xdr:col>
      <xdr:colOff>63500</xdr:colOff>
      <xdr:row>74</xdr:row>
      <xdr:rowOff>131379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14346"/>
          <a:ext cx="838200" cy="1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131379</xdr:rowOff>
    </xdr:from>
    <xdr:to>
      <xdr:col>111</xdr:col>
      <xdr:colOff>177800</xdr:colOff>
      <xdr:row>74</xdr:row>
      <xdr:rowOff>169738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18679"/>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169738</xdr:rowOff>
    </xdr:from>
    <xdr:to>
      <xdr:col>107</xdr:col>
      <xdr:colOff>50800</xdr:colOff>
      <xdr:row>75</xdr:row>
      <xdr:rowOff>21971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57038"/>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21971</xdr:rowOff>
    </xdr:from>
    <xdr:to>
      <xdr:col>102</xdr:col>
      <xdr:colOff>114300</xdr:colOff>
      <xdr:row>75</xdr:row>
      <xdr:rowOff>25903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8072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147696</xdr:rowOff>
    </xdr:from>
    <xdr:to>
      <xdr:col>116</xdr:col>
      <xdr:colOff>114300</xdr:colOff>
      <xdr:row>74</xdr:row>
      <xdr:rowOff>77846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170573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1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80579</xdr:rowOff>
    </xdr:from>
    <xdr:to>
      <xdr:col>112</xdr:col>
      <xdr:colOff>38100</xdr:colOff>
      <xdr:row>75</xdr:row>
      <xdr:rowOff>10729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27256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118938</xdr:rowOff>
    </xdr:from>
    <xdr:to>
      <xdr:col>107</xdr:col>
      <xdr:colOff>101600</xdr:colOff>
      <xdr:row>75</xdr:row>
      <xdr:rowOff>49088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65615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142621</xdr:rowOff>
    </xdr:from>
    <xdr:to>
      <xdr:col>102</xdr:col>
      <xdr:colOff>165100</xdr:colOff>
      <xdr:row>75</xdr:row>
      <xdr:rowOff>72771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89298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146553</xdr:rowOff>
    </xdr:from>
    <xdr:to>
      <xdr:col>98</xdr:col>
      <xdr:colOff>38100</xdr:colOff>
      <xdr:row>75</xdr:row>
      <xdr:rowOff>76703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93230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6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年度から３度にわたり計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市町村と合併したことにより特例市中２番目に広い市域を有しているため、人口千人当たり職員数が類似団体内平均に比べ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人多いこと、保有する市有施設が多いことや豪雪地のため除排雪経費に多額の経費がかかることから、人件費、物件費や維持補修費が類似団体内平均に比べ高い水準となっている。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新市建設計画に基づく事業や道路橋りょう整備事業、教育施設の整備事業への取り組みのほか、市域が広く道路や下水などのインフラ整備に経費がかかることなどから、公債費においても類似団体内平均より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このため、今後も定員の適正化や、施設の計画的な保全などの取り組みを進め、経費の節減を図るとともに、起債を活用する際は、引き続き、交付税措置のある有利な起債の選択を図っていく。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171133</xdr:rowOff>
    </xdr:from>
    <xdr:to>
      <xdr:col>24</xdr:col>
      <xdr:colOff>63500</xdr:colOff>
      <xdr:row>35</xdr:row>
      <xdr:rowOff>9684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828983"/>
          <a:ext cx="838200" cy="18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9684</xdr:rowOff>
    </xdr:from>
    <xdr:to>
      <xdr:col>19</xdr:col>
      <xdr:colOff>177800</xdr:colOff>
      <xdr:row>35</xdr:row>
      <xdr:rowOff>62547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010434"/>
          <a:ext cx="8890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12541</xdr:rowOff>
    </xdr:from>
    <xdr:to>
      <xdr:col>15</xdr:col>
      <xdr:colOff>50800</xdr:colOff>
      <xdr:row>35</xdr:row>
      <xdr:rowOff>62547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13291"/>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125413</xdr:rowOff>
    </xdr:from>
    <xdr:to>
      <xdr:col>10</xdr:col>
      <xdr:colOff>114300</xdr:colOff>
      <xdr:row>35</xdr:row>
      <xdr:rowOff>12541</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54713"/>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120333</xdr:rowOff>
    </xdr:from>
    <xdr:to>
      <xdr:col>24</xdr:col>
      <xdr:colOff>114300</xdr:colOff>
      <xdr:row>34</xdr:row>
      <xdr:rowOff>50483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7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143210</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62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130334</xdr:rowOff>
    </xdr:from>
    <xdr:to>
      <xdr:col>20</xdr:col>
      <xdr:colOff>38100</xdr:colOff>
      <xdr:row>35</xdr:row>
      <xdr:rowOff>60484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9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77011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7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11747</xdr:rowOff>
    </xdr:from>
    <xdr:to>
      <xdr:col>15</xdr:col>
      <xdr:colOff>101600</xdr:colOff>
      <xdr:row>35</xdr:row>
      <xdr:rowOff>113347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129874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133191</xdr:rowOff>
    </xdr:from>
    <xdr:to>
      <xdr:col>10</xdr:col>
      <xdr:colOff>165100</xdr:colOff>
      <xdr:row>35</xdr:row>
      <xdr:rowOff>63341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79868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3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74613</xdr:rowOff>
    </xdr:from>
    <xdr:to>
      <xdr:col>6</xdr:col>
      <xdr:colOff>38100</xdr:colOff>
      <xdr:row>35</xdr:row>
      <xdr:rowOff>4763</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21290</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67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61760</xdr:rowOff>
    </xdr:from>
    <xdr:to>
      <xdr:col>24</xdr:col>
      <xdr:colOff>63500</xdr:colOff>
      <xdr:row>56</xdr:row>
      <xdr:rowOff>146456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662960"/>
          <a:ext cx="8382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146456</xdr:rowOff>
    </xdr:from>
    <xdr:to>
      <xdr:col>19</xdr:col>
      <xdr:colOff>177800</xdr:colOff>
      <xdr:row>57</xdr:row>
      <xdr:rowOff>20130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47656"/>
          <a:ext cx="8890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254</xdr:rowOff>
    </xdr:from>
    <xdr:to>
      <xdr:col>15</xdr:col>
      <xdr:colOff>50800</xdr:colOff>
      <xdr:row>57</xdr:row>
      <xdr:rowOff>20130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772904"/>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48743</xdr:rowOff>
    </xdr:from>
    <xdr:to>
      <xdr:col>10</xdr:col>
      <xdr:colOff>114300</xdr:colOff>
      <xdr:row>57</xdr:row>
      <xdr:rowOff>254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621243"/>
          <a:ext cx="889000" cy="115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71340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10960</xdr:rowOff>
    </xdr:from>
    <xdr:to>
      <xdr:col>24</xdr:col>
      <xdr:colOff>114300</xdr:colOff>
      <xdr:row>56</xdr:row>
      <xdr:rowOff>112560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33837</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95656</xdr:rowOff>
    </xdr:from>
    <xdr:to>
      <xdr:col>20</xdr:col>
      <xdr:colOff>38100</xdr:colOff>
      <xdr:row>57</xdr:row>
      <xdr:rowOff>25806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42333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4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140780</xdr:rowOff>
    </xdr:from>
    <xdr:to>
      <xdr:col>15</xdr:col>
      <xdr:colOff>101600</xdr:colOff>
      <xdr:row>57</xdr:row>
      <xdr:rowOff>70930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87457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120904</xdr:rowOff>
    </xdr:from>
    <xdr:to>
      <xdr:col>10</xdr:col>
      <xdr:colOff>165100</xdr:colOff>
      <xdr:row>57</xdr:row>
      <xdr:rowOff>51054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67581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169393</xdr:rowOff>
    </xdr:from>
    <xdr:to>
      <xdr:col>6</xdr:col>
      <xdr:colOff>38100</xdr:colOff>
      <xdr:row>50</xdr:row>
      <xdr:rowOff>99543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5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116070</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34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3650</xdr:rowOff>
    </xdr:from>
    <xdr:to>
      <xdr:col>24</xdr:col>
      <xdr:colOff>62865</xdr:colOff>
      <xdr:row>76</xdr:row>
      <xdr:rowOff>134040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76600"/>
          <a:ext cx="1270" cy="98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137867</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1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134040</xdr:rowOff>
    </xdr:from>
    <xdr:to>
      <xdr:col>24</xdr:col>
      <xdr:colOff>152400</xdr:colOff>
      <xdr:row>76</xdr:row>
      <xdr:rowOff>134040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1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5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3650</xdr:rowOff>
    </xdr:from>
    <xdr:to>
      <xdr:col>24</xdr:col>
      <xdr:colOff>152400</xdr:colOff>
      <xdr:row>71</xdr:row>
      <xdr:rowOff>3650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7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341</xdr:rowOff>
    </xdr:from>
    <xdr:to>
      <xdr:col>24</xdr:col>
      <xdr:colOff>63500</xdr:colOff>
      <xdr:row>77</xdr:row>
      <xdr:rowOff>16278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30541"/>
          <a:ext cx="838200" cy="18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27315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14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4438</xdr:rowOff>
    </xdr:from>
    <xdr:to>
      <xdr:col>24</xdr:col>
      <xdr:colOff>114300</xdr:colOff>
      <xdr:row>75</xdr:row>
      <xdr:rowOff>106038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16278</xdr:rowOff>
    </xdr:from>
    <xdr:to>
      <xdr:col>19</xdr:col>
      <xdr:colOff>177800</xdr:colOff>
      <xdr:row>77</xdr:row>
      <xdr:rowOff>76998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217928"/>
          <a:ext cx="889000" cy="6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130505</xdr:rowOff>
    </xdr:from>
    <xdr:to>
      <xdr:col>20</xdr:col>
      <xdr:colOff>38100</xdr:colOff>
      <xdr:row>76</xdr:row>
      <xdr:rowOff>60655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77182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7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141419</xdr:rowOff>
    </xdr:from>
    <xdr:to>
      <xdr:col>15</xdr:col>
      <xdr:colOff>50800</xdr:colOff>
      <xdr:row>77</xdr:row>
      <xdr:rowOff>76998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171619"/>
          <a:ext cx="889000" cy="10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56428</xdr:rowOff>
    </xdr:from>
    <xdr:to>
      <xdr:col>15</xdr:col>
      <xdr:colOff>101600</xdr:colOff>
      <xdr:row>76</xdr:row>
      <xdr:rowOff>158028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141419</xdr:rowOff>
    </xdr:from>
    <xdr:to>
      <xdr:col>10</xdr:col>
      <xdr:colOff>114300</xdr:colOff>
      <xdr:row>78</xdr:row>
      <xdr:rowOff>29601</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171619"/>
          <a:ext cx="889000" cy="2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162531</xdr:rowOff>
    </xdr:from>
    <xdr:to>
      <xdr:col>10</xdr:col>
      <xdr:colOff>165100</xdr:colOff>
      <xdr:row>76</xdr:row>
      <xdr:rowOff>92681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02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7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80082</xdr:rowOff>
    </xdr:from>
    <xdr:to>
      <xdr:col>6</xdr:col>
      <xdr:colOff>38100</xdr:colOff>
      <xdr:row>78</xdr:row>
      <xdr:rowOff>10232</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5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120991</xdr:rowOff>
    </xdr:from>
    <xdr:to>
      <xdr:col>24</xdr:col>
      <xdr:colOff>114300</xdr:colOff>
      <xdr:row>76</xdr:row>
      <xdr:rowOff>51141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9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99418</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5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136928</xdr:rowOff>
    </xdr:from>
    <xdr:to>
      <xdr:col>20</xdr:col>
      <xdr:colOff>38100</xdr:colOff>
      <xdr:row>77</xdr:row>
      <xdr:rowOff>67078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1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58205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25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26198</xdr:rowOff>
    </xdr:from>
    <xdr:to>
      <xdr:col>15</xdr:col>
      <xdr:colOff>101600</xdr:colOff>
      <xdr:row>77</xdr:row>
      <xdr:rowOff>127798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22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118925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2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90619</xdr:rowOff>
    </xdr:from>
    <xdr:to>
      <xdr:col>10</xdr:col>
      <xdr:colOff>165100</xdr:colOff>
      <xdr:row>77</xdr:row>
      <xdr:rowOff>20769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1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11896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2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150251</xdr:rowOff>
    </xdr:from>
    <xdr:to>
      <xdr:col>6</xdr:col>
      <xdr:colOff>38100</xdr:colOff>
      <xdr:row>78</xdr:row>
      <xdr:rowOff>80401</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35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71528</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44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97002</xdr:rowOff>
    </xdr:from>
    <xdr:to>
      <xdr:col>24</xdr:col>
      <xdr:colOff>63500</xdr:colOff>
      <xdr:row>98</xdr:row>
      <xdr:rowOff>133325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556202"/>
          <a:ext cx="838200" cy="3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97002</xdr:rowOff>
    </xdr:from>
    <xdr:to>
      <xdr:col>19</xdr:col>
      <xdr:colOff>177800</xdr:colOff>
      <xdr:row>97</xdr:row>
      <xdr:rowOff>19850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556202"/>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19850</xdr:rowOff>
    </xdr:from>
    <xdr:to>
      <xdr:col>15</xdr:col>
      <xdr:colOff>50800</xdr:colOff>
      <xdr:row>98</xdr:row>
      <xdr:rowOff>83186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50500"/>
          <a:ext cx="889000" cy="2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83186</xdr:rowOff>
    </xdr:from>
    <xdr:to>
      <xdr:col>10</xdr:col>
      <xdr:colOff>114300</xdr:colOff>
      <xdr:row>99</xdr:row>
      <xdr:rowOff>16484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85286"/>
          <a:ext cx="889000" cy="10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82525</xdr:rowOff>
    </xdr:from>
    <xdr:to>
      <xdr:col>24</xdr:col>
      <xdr:colOff>114300</xdr:colOff>
      <xdr:row>99</xdr:row>
      <xdr:rowOff>12675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168902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46202</xdr:rowOff>
    </xdr:from>
    <xdr:to>
      <xdr:col>20</xdr:col>
      <xdr:colOff>38100</xdr:colOff>
      <xdr:row>96</xdr:row>
      <xdr:rowOff>147802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164329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2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140500</xdr:rowOff>
    </xdr:from>
    <xdr:to>
      <xdr:col>15</xdr:col>
      <xdr:colOff>101600</xdr:colOff>
      <xdr:row>97</xdr:row>
      <xdr:rowOff>70650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87177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3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32386</xdr:rowOff>
    </xdr:from>
    <xdr:to>
      <xdr:col>10</xdr:col>
      <xdr:colOff>165100</xdr:colOff>
      <xdr:row>98</xdr:row>
      <xdr:rowOff>133986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125113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137134</xdr:rowOff>
    </xdr:from>
    <xdr:to>
      <xdr:col>6</xdr:col>
      <xdr:colOff>38100</xdr:colOff>
      <xdr:row>99</xdr:row>
      <xdr:rowOff>67284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58411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17780</xdr:rowOff>
    </xdr:from>
    <xdr:to>
      <xdr:col>54</xdr:col>
      <xdr:colOff>189865</xdr:colOff>
      <xdr:row>39</xdr:row>
      <xdr:rowOff>15494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504180"/>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135907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2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17780</xdr:rowOff>
    </xdr:from>
    <xdr:to>
      <xdr:col>55</xdr:col>
      <xdr:colOff>88900</xdr:colOff>
      <xdr:row>32</xdr:row>
      <xdr:rowOff>17780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50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170180</xdr:rowOff>
    </xdr:from>
    <xdr:to>
      <xdr:col>55</xdr:col>
      <xdr:colOff>0</xdr:colOff>
      <xdr:row>34</xdr:row>
      <xdr:rowOff>51308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82803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16273</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188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37846</xdr:rowOff>
    </xdr:from>
    <xdr:to>
      <xdr:col>55</xdr:col>
      <xdr:colOff>50800</xdr:colOff>
      <xdr:row>36</xdr:row>
      <xdr:rowOff>139446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1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123698</xdr:rowOff>
    </xdr:from>
    <xdr:to>
      <xdr:col>50</xdr:col>
      <xdr:colOff>114300</xdr:colOff>
      <xdr:row>33</xdr:row>
      <xdr:rowOff>170180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78154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59182</xdr:rowOff>
    </xdr:from>
    <xdr:to>
      <xdr:col>50</xdr:col>
      <xdr:colOff>165100</xdr:colOff>
      <xdr:row>36</xdr:row>
      <xdr:rowOff>160782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151909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24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151130</xdr:rowOff>
    </xdr:from>
    <xdr:to>
      <xdr:col>45</xdr:col>
      <xdr:colOff>177800</xdr:colOff>
      <xdr:row>33</xdr:row>
      <xdr:rowOff>123698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63753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40132</xdr:rowOff>
    </xdr:from>
    <xdr:to>
      <xdr:col>46</xdr:col>
      <xdr:colOff>38100</xdr:colOff>
      <xdr:row>36</xdr:row>
      <xdr:rowOff>141732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132859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113792</xdr:rowOff>
    </xdr:from>
    <xdr:to>
      <xdr:col>41</xdr:col>
      <xdr:colOff>50800</xdr:colOff>
      <xdr:row>32</xdr:row>
      <xdr:rowOff>151130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428742"/>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2794</xdr:rowOff>
    </xdr:from>
    <xdr:to>
      <xdr:col>41</xdr:col>
      <xdr:colOff>101600</xdr:colOff>
      <xdr:row>35</xdr:row>
      <xdr:rowOff>104394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95521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85090</xdr:rowOff>
    </xdr:from>
    <xdr:to>
      <xdr:col>36</xdr:col>
      <xdr:colOff>165100</xdr:colOff>
      <xdr:row>36</xdr:row>
      <xdr:rowOff>15240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6367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508</xdr:rowOff>
    </xdr:from>
    <xdr:to>
      <xdr:col>55</xdr:col>
      <xdr:colOff>50800</xdr:colOff>
      <xdr:row>34</xdr:row>
      <xdr:rowOff>102108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23385</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119380</xdr:rowOff>
    </xdr:from>
    <xdr:to>
      <xdr:col>50</xdr:col>
      <xdr:colOff>165100</xdr:colOff>
      <xdr:row>34</xdr:row>
      <xdr:rowOff>49530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66057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72898</xdr:rowOff>
    </xdr:from>
    <xdr:to>
      <xdr:col>46</xdr:col>
      <xdr:colOff>38100</xdr:colOff>
      <xdr:row>34</xdr:row>
      <xdr:rowOff>3048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19575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100330</xdr:rowOff>
    </xdr:from>
    <xdr:to>
      <xdr:col>41</xdr:col>
      <xdr:colOff>101600</xdr:colOff>
      <xdr:row>33</xdr:row>
      <xdr:rowOff>30480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47007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3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62992</xdr:rowOff>
    </xdr:from>
    <xdr:to>
      <xdr:col>36</xdr:col>
      <xdr:colOff>165100</xdr:colOff>
      <xdr:row>31</xdr:row>
      <xdr:rowOff>164592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9669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1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45196</xdr:rowOff>
    </xdr:from>
    <xdr:to>
      <xdr:col>55</xdr:col>
      <xdr:colOff>0</xdr:colOff>
      <xdr:row>55</xdr:row>
      <xdr:rowOff>148707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74946"/>
          <a:ext cx="838200" cy="10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45196</xdr:rowOff>
    </xdr:from>
    <xdr:to>
      <xdr:col>50</xdr:col>
      <xdr:colOff>114300</xdr:colOff>
      <xdr:row>55</xdr:row>
      <xdr:rowOff>131333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74946"/>
          <a:ext cx="8890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131333</xdr:rowOff>
    </xdr:from>
    <xdr:to>
      <xdr:col>45</xdr:col>
      <xdr:colOff>177800</xdr:colOff>
      <xdr:row>55</xdr:row>
      <xdr:rowOff>158628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61083"/>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152227</xdr:rowOff>
    </xdr:from>
    <xdr:to>
      <xdr:col>41</xdr:col>
      <xdr:colOff>50800</xdr:colOff>
      <xdr:row>55</xdr:row>
      <xdr:rowOff>158628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819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97907</xdr:rowOff>
    </xdr:from>
    <xdr:to>
      <xdr:col>55</xdr:col>
      <xdr:colOff>50800</xdr:colOff>
      <xdr:row>56</xdr:row>
      <xdr:rowOff>28057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120784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165846</xdr:rowOff>
    </xdr:from>
    <xdr:to>
      <xdr:col>50</xdr:col>
      <xdr:colOff>165100</xdr:colOff>
      <xdr:row>55</xdr:row>
      <xdr:rowOff>95996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112523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80533</xdr:rowOff>
    </xdr:from>
    <xdr:to>
      <xdr:col>46</xdr:col>
      <xdr:colOff>38100</xdr:colOff>
      <xdr:row>56</xdr:row>
      <xdr:rowOff>10683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27210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107828</xdr:rowOff>
    </xdr:from>
    <xdr:to>
      <xdr:col>41</xdr:col>
      <xdr:colOff>101600</xdr:colOff>
      <xdr:row>56</xdr:row>
      <xdr:rowOff>37978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54505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101427</xdr:rowOff>
    </xdr:from>
    <xdr:to>
      <xdr:col>36</xdr:col>
      <xdr:colOff>165100</xdr:colOff>
      <xdr:row>56</xdr:row>
      <xdr:rowOff>31577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48104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85065</xdr:rowOff>
    </xdr:from>
    <xdr:to>
      <xdr:col>55</xdr:col>
      <xdr:colOff>0</xdr:colOff>
      <xdr:row>73</xdr:row>
      <xdr:rowOff>90246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2600915"/>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23343</xdr:rowOff>
    </xdr:from>
    <xdr:to>
      <xdr:col>50</xdr:col>
      <xdr:colOff>114300</xdr:colOff>
      <xdr:row>73</xdr:row>
      <xdr:rowOff>85065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2024843"/>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23343</xdr:rowOff>
    </xdr:from>
    <xdr:to>
      <xdr:col>45</xdr:col>
      <xdr:colOff>177800</xdr:colOff>
      <xdr:row>70</xdr:row>
      <xdr:rowOff>83159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2024843"/>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11684</xdr:rowOff>
    </xdr:from>
    <xdr:to>
      <xdr:col>41</xdr:col>
      <xdr:colOff>50800</xdr:colOff>
      <xdr:row>70</xdr:row>
      <xdr:rowOff>83159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2013184"/>
          <a:ext cx="8890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39446</xdr:rowOff>
    </xdr:from>
    <xdr:to>
      <xdr:col>55</xdr:col>
      <xdr:colOff>50800</xdr:colOff>
      <xdr:row>73</xdr:row>
      <xdr:rowOff>141046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5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62323</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4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34265</xdr:rowOff>
    </xdr:from>
    <xdr:to>
      <xdr:col>50</xdr:col>
      <xdr:colOff>165100</xdr:colOff>
      <xdr:row>73</xdr:row>
      <xdr:rowOff>135865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5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152392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143993</xdr:rowOff>
    </xdr:from>
    <xdr:to>
      <xdr:col>46</xdr:col>
      <xdr:colOff>38100</xdr:colOff>
      <xdr:row>70</xdr:row>
      <xdr:rowOff>74143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197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90670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174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32359</xdr:rowOff>
    </xdr:from>
    <xdr:to>
      <xdr:col>41</xdr:col>
      <xdr:colOff>101600</xdr:colOff>
      <xdr:row>70</xdr:row>
      <xdr:rowOff>133959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0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150486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18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132334</xdr:rowOff>
    </xdr:from>
    <xdr:to>
      <xdr:col>36</xdr:col>
      <xdr:colOff>165100</xdr:colOff>
      <xdr:row>70</xdr:row>
      <xdr:rowOff>62484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19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79011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173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162750</xdr:rowOff>
    </xdr:from>
    <xdr:to>
      <xdr:col>54</xdr:col>
      <xdr:colOff>189865</xdr:colOff>
      <xdr:row>99</xdr:row>
      <xdr:rowOff>4026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64700"/>
          <a:ext cx="1270" cy="121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7853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8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4026</xdr:rowOff>
    </xdr:from>
    <xdr:to>
      <xdr:col>55</xdr:col>
      <xdr:colOff>88900</xdr:colOff>
      <xdr:row>99</xdr:row>
      <xdr:rowOff>4026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7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109427</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162750</xdr:rowOff>
    </xdr:from>
    <xdr:to>
      <xdr:col>55</xdr:col>
      <xdr:colOff>88900</xdr:colOff>
      <xdr:row>91</xdr:row>
      <xdr:rowOff>162750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6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35688</xdr:rowOff>
    </xdr:from>
    <xdr:to>
      <xdr:col>55</xdr:col>
      <xdr:colOff>0</xdr:colOff>
      <xdr:row>92</xdr:row>
      <xdr:rowOff>57023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809088"/>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31532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9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53105</xdr:rowOff>
    </xdr:from>
    <xdr:to>
      <xdr:col>55</xdr:col>
      <xdr:colOff>50800</xdr:colOff>
      <xdr:row>96</xdr:row>
      <xdr:rowOff>154705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152158</xdr:rowOff>
    </xdr:from>
    <xdr:to>
      <xdr:col>50</xdr:col>
      <xdr:colOff>114300</xdr:colOff>
      <xdr:row>92</xdr:row>
      <xdr:rowOff>57023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5582658"/>
          <a:ext cx="8890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100082</xdr:rowOff>
    </xdr:from>
    <xdr:to>
      <xdr:col>50</xdr:col>
      <xdr:colOff>165100</xdr:colOff>
      <xdr:row>97</xdr:row>
      <xdr:rowOff>30232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21359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5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43269</xdr:rowOff>
    </xdr:from>
    <xdr:to>
      <xdr:col>45</xdr:col>
      <xdr:colOff>177800</xdr:colOff>
      <xdr:row>90</xdr:row>
      <xdr:rowOff>152158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5473769"/>
          <a:ext cx="8890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102902</xdr:rowOff>
    </xdr:from>
    <xdr:to>
      <xdr:col>46</xdr:col>
      <xdr:colOff>38100</xdr:colOff>
      <xdr:row>97</xdr:row>
      <xdr:rowOff>33052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24179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43269</xdr:rowOff>
    </xdr:from>
    <xdr:to>
      <xdr:col>41</xdr:col>
      <xdr:colOff>50800</xdr:colOff>
      <xdr:row>91</xdr:row>
      <xdr:rowOff>111964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5473769"/>
          <a:ext cx="889000" cy="2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90843</xdr:rowOff>
    </xdr:from>
    <xdr:to>
      <xdr:col>41</xdr:col>
      <xdr:colOff>101600</xdr:colOff>
      <xdr:row>97</xdr:row>
      <xdr:rowOff>20993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102673</xdr:rowOff>
    </xdr:from>
    <xdr:to>
      <xdr:col>36</xdr:col>
      <xdr:colOff>165100</xdr:colOff>
      <xdr:row>97</xdr:row>
      <xdr:rowOff>32823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23950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156338</xdr:rowOff>
    </xdr:from>
    <xdr:to>
      <xdr:col>55</xdr:col>
      <xdr:colOff>50800</xdr:colOff>
      <xdr:row>92</xdr:row>
      <xdr:rowOff>86488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71265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6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6223</xdr:rowOff>
    </xdr:from>
    <xdr:to>
      <xdr:col>50</xdr:col>
      <xdr:colOff>165100</xdr:colOff>
      <xdr:row>92</xdr:row>
      <xdr:rowOff>107823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7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124350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5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101358</xdr:rowOff>
    </xdr:from>
    <xdr:to>
      <xdr:col>46</xdr:col>
      <xdr:colOff>38100</xdr:colOff>
      <xdr:row>91</xdr:row>
      <xdr:rowOff>31508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5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48035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3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163919</xdr:rowOff>
    </xdr:from>
    <xdr:to>
      <xdr:col>41</xdr:col>
      <xdr:colOff>101600</xdr:colOff>
      <xdr:row>90</xdr:row>
      <xdr:rowOff>94069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42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110596</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61795" y="1519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61164</xdr:rowOff>
    </xdr:from>
    <xdr:to>
      <xdr:col>36</xdr:col>
      <xdr:colOff>165100</xdr:colOff>
      <xdr:row>91</xdr:row>
      <xdr:rowOff>162764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6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7841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4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135128</xdr:rowOff>
    </xdr:from>
    <xdr:to>
      <xdr:col>85</xdr:col>
      <xdr:colOff>127000</xdr:colOff>
      <xdr:row>34</xdr:row>
      <xdr:rowOff>74168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621528"/>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135128</xdr:rowOff>
    </xdr:from>
    <xdr:to>
      <xdr:col>81</xdr:col>
      <xdr:colOff>50800</xdr:colOff>
      <xdr:row>35</xdr:row>
      <xdr:rowOff>96701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621528"/>
          <a:ext cx="889000" cy="47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96701</xdr:rowOff>
    </xdr:from>
    <xdr:to>
      <xdr:col>76</xdr:col>
      <xdr:colOff>114300</xdr:colOff>
      <xdr:row>35</xdr:row>
      <xdr:rowOff>168112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097451"/>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65460</xdr:rowOff>
    </xdr:from>
    <xdr:to>
      <xdr:col>71</xdr:col>
      <xdr:colOff>177800</xdr:colOff>
      <xdr:row>35</xdr:row>
      <xdr:rowOff>168112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894760"/>
          <a:ext cx="889000" cy="2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23368</xdr:rowOff>
    </xdr:from>
    <xdr:to>
      <xdr:col>85</xdr:col>
      <xdr:colOff>177800</xdr:colOff>
      <xdr:row>34</xdr:row>
      <xdr:rowOff>124968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8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46245</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70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84328</xdr:rowOff>
    </xdr:from>
    <xdr:to>
      <xdr:col>81</xdr:col>
      <xdr:colOff>101600</xdr:colOff>
      <xdr:row>33</xdr:row>
      <xdr:rowOff>14478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31005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34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45901</xdr:rowOff>
    </xdr:from>
    <xdr:to>
      <xdr:col>76</xdr:col>
      <xdr:colOff>165100</xdr:colOff>
      <xdr:row>35</xdr:row>
      <xdr:rowOff>147501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164028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117312</xdr:rowOff>
    </xdr:from>
    <xdr:to>
      <xdr:col>72</xdr:col>
      <xdr:colOff>38100</xdr:colOff>
      <xdr:row>36</xdr:row>
      <xdr:rowOff>47462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63989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89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14660</xdr:rowOff>
    </xdr:from>
    <xdr:to>
      <xdr:col>67</xdr:col>
      <xdr:colOff>101600</xdr:colOff>
      <xdr:row>34</xdr:row>
      <xdr:rowOff>116260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8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132787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6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92304</xdr:rowOff>
    </xdr:from>
    <xdr:to>
      <xdr:col>85</xdr:col>
      <xdr:colOff>127000</xdr:colOff>
      <xdr:row>55</xdr:row>
      <xdr:rowOff>95104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50604"/>
          <a:ext cx="838200" cy="17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95104</xdr:rowOff>
    </xdr:from>
    <xdr:to>
      <xdr:col>81</xdr:col>
      <xdr:colOff>50800</xdr:colOff>
      <xdr:row>55</xdr:row>
      <xdr:rowOff>95180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2485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95180</xdr:rowOff>
    </xdr:from>
    <xdr:to>
      <xdr:col>76</xdr:col>
      <xdr:colOff>114300</xdr:colOff>
      <xdr:row>55</xdr:row>
      <xdr:rowOff>131546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24930"/>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99485</xdr:rowOff>
    </xdr:from>
    <xdr:to>
      <xdr:col>71</xdr:col>
      <xdr:colOff>177800</xdr:colOff>
      <xdr:row>55</xdr:row>
      <xdr:rowOff>131546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52923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41504</xdr:rowOff>
    </xdr:from>
    <xdr:to>
      <xdr:col>85</xdr:col>
      <xdr:colOff>177800</xdr:colOff>
      <xdr:row>54</xdr:row>
      <xdr:rowOff>143104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2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64381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44304</xdr:rowOff>
    </xdr:from>
    <xdr:to>
      <xdr:col>81</xdr:col>
      <xdr:colOff>101600</xdr:colOff>
      <xdr:row>55</xdr:row>
      <xdr:rowOff>145904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162431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44380</xdr:rowOff>
    </xdr:from>
    <xdr:to>
      <xdr:col>76</xdr:col>
      <xdr:colOff>165100</xdr:colOff>
      <xdr:row>55</xdr:row>
      <xdr:rowOff>145980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162507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80746</xdr:rowOff>
    </xdr:from>
    <xdr:to>
      <xdr:col>72</xdr:col>
      <xdr:colOff>38100</xdr:colOff>
      <xdr:row>56</xdr:row>
      <xdr:rowOff>10896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27423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48685</xdr:rowOff>
    </xdr:from>
    <xdr:to>
      <xdr:col>67</xdr:col>
      <xdr:colOff>101600</xdr:colOff>
      <xdr:row>55</xdr:row>
      <xdr:rowOff>150285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166812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2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164464</xdr:rowOff>
    </xdr:from>
    <xdr:to>
      <xdr:col>85</xdr:col>
      <xdr:colOff>127000</xdr:colOff>
      <xdr:row>78</xdr:row>
      <xdr:rowOff>169038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3756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162561</xdr:rowOff>
    </xdr:from>
    <xdr:to>
      <xdr:col>81</xdr:col>
      <xdr:colOff>50800</xdr:colOff>
      <xdr:row>78</xdr:row>
      <xdr:rowOff>169038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3566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132651</xdr:rowOff>
    </xdr:from>
    <xdr:to>
      <xdr:col>76</xdr:col>
      <xdr:colOff>114300</xdr:colOff>
      <xdr:row>78</xdr:row>
      <xdr:rowOff>162561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05751"/>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168466</xdr:rowOff>
    </xdr:from>
    <xdr:to>
      <xdr:col>71</xdr:col>
      <xdr:colOff>177800</xdr:colOff>
      <xdr:row>78</xdr:row>
      <xdr:rowOff>132651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198666"/>
          <a:ext cx="889000" cy="30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128097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113664</xdr:rowOff>
    </xdr:from>
    <xdr:to>
      <xdr:col>85</xdr:col>
      <xdr:colOff>177800</xdr:colOff>
      <xdr:row>79</xdr:row>
      <xdr:rowOff>43814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29798</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0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118238</xdr:rowOff>
    </xdr:from>
    <xdr:to>
      <xdr:col>81</xdr:col>
      <xdr:colOff>101600</xdr:colOff>
      <xdr:row>79</xdr:row>
      <xdr:rowOff>48388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39515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8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111761</xdr:rowOff>
    </xdr:from>
    <xdr:to>
      <xdr:col>76</xdr:col>
      <xdr:colOff>165100</xdr:colOff>
      <xdr:row>79</xdr:row>
      <xdr:rowOff>41911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33038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7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81851</xdr:rowOff>
    </xdr:from>
    <xdr:to>
      <xdr:col>72</xdr:col>
      <xdr:colOff>38100</xdr:colOff>
      <xdr:row>79</xdr:row>
      <xdr:rowOff>12001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28528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230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117666</xdr:rowOff>
    </xdr:from>
    <xdr:to>
      <xdr:col>67</xdr:col>
      <xdr:colOff>101600</xdr:colOff>
      <xdr:row>77</xdr:row>
      <xdr:rowOff>47816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1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64343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9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117269</xdr:rowOff>
    </xdr:from>
    <xdr:to>
      <xdr:col>85</xdr:col>
      <xdr:colOff>127000</xdr:colOff>
      <xdr:row>91</xdr:row>
      <xdr:rowOff>134528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5719219"/>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134528</xdr:rowOff>
    </xdr:from>
    <xdr:to>
      <xdr:col>81</xdr:col>
      <xdr:colOff>50800</xdr:colOff>
      <xdr:row>92</xdr:row>
      <xdr:rowOff>48403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5736478"/>
          <a:ext cx="889000" cy="8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48403</xdr:rowOff>
    </xdr:from>
    <xdr:to>
      <xdr:col>76</xdr:col>
      <xdr:colOff>114300</xdr:colOff>
      <xdr:row>92</xdr:row>
      <xdr:rowOff>120669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5821803"/>
          <a:ext cx="889000" cy="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120669</xdr:rowOff>
    </xdr:from>
    <xdr:to>
      <xdr:col>71</xdr:col>
      <xdr:colOff>177800</xdr:colOff>
      <xdr:row>92</xdr:row>
      <xdr:rowOff>154787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5894069"/>
          <a:ext cx="889000" cy="3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66469</xdr:rowOff>
    </xdr:from>
    <xdr:to>
      <xdr:col>85</xdr:col>
      <xdr:colOff>177800</xdr:colOff>
      <xdr:row>91</xdr:row>
      <xdr:rowOff>168069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566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152846</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558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83728</xdr:rowOff>
    </xdr:from>
    <xdr:to>
      <xdr:col>81</xdr:col>
      <xdr:colOff>101600</xdr:colOff>
      <xdr:row>92</xdr:row>
      <xdr:rowOff>13878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56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30405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54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169053</xdr:rowOff>
    </xdr:from>
    <xdr:to>
      <xdr:col>76</xdr:col>
      <xdr:colOff>165100</xdr:colOff>
      <xdr:row>92</xdr:row>
      <xdr:rowOff>99203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577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115730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554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69869</xdr:rowOff>
    </xdr:from>
    <xdr:to>
      <xdr:col>72</xdr:col>
      <xdr:colOff>38100</xdr:colOff>
      <xdr:row>93</xdr:row>
      <xdr:rowOff>19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58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16546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56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103987</xdr:rowOff>
    </xdr:from>
    <xdr:to>
      <xdr:col>67</xdr:col>
      <xdr:colOff>101600</xdr:colOff>
      <xdr:row>93</xdr:row>
      <xdr:rowOff>34137</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587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50664</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56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83,460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円となっており、類似団体と比較して１人当たりコストが高い水準となっている。これは、豪雪地のため、土木費における道路除雪などの除排雪経費が１人当たり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円となっていることや、特例市中２番目に市域が広いことから道路や下水道などのインフラ整備に経費がかかるため、普通建設事業費が１人当たり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27,414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ほかに、公債費は住民１人当たり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に比べ高い水準である。これは、合併による新市建設計画に基づく事業や道路橋りょう整備事業、教育施設の整備事業及び起債を活用した公共事業に積極的に取り組んでき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基幹収入である市税や地方消費税交付金が堅調に推移したものの、物価高騰や賃金水準の急激な上昇等の影響により各事業の支出が増加した。その結果、標準財政規模に占める実質収支額の割合は</a:t>
          </a:r>
          <a:r>
            <a:rPr kumimoji="1" lang="en-US" altLang="ja-JP" sz="1200">
              <a:latin typeface="ＭＳ ゴシック" pitchFamily="49" charset="-128"/>
              <a:ea typeface="ＭＳ ゴシック" pitchFamily="49" charset="-128"/>
            </a:rPr>
            <a:t>0.06</a:t>
          </a:r>
          <a:r>
            <a:rPr kumimoji="1" lang="ja-JP" altLang="en-US" sz="1200">
              <a:latin typeface="ＭＳ ゴシック" pitchFamily="49" charset="-128"/>
              <a:ea typeface="ＭＳ ゴシック" pitchFamily="49" charset="-128"/>
            </a:rPr>
            <a:t>ポイント、実質単年度収支の割合は</a:t>
          </a:r>
          <a:r>
            <a:rPr kumimoji="1" lang="en-US" altLang="ja-JP" sz="1200">
              <a:latin typeface="ＭＳ ゴシック" pitchFamily="49" charset="-128"/>
              <a:ea typeface="ＭＳ ゴシック" pitchFamily="49" charset="-128"/>
            </a:rPr>
            <a:t>0.95</a:t>
          </a:r>
          <a:r>
            <a:rPr kumimoji="1" lang="ja-JP" altLang="en-US" sz="1200">
              <a:latin typeface="ＭＳ ゴシック" pitchFamily="49" charset="-128"/>
              <a:ea typeface="ＭＳ ゴシック" pitchFamily="49" charset="-128"/>
            </a:rPr>
            <a:t>ポイント悪化した。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財政調整基金残高は、令和６年度の決算収支状況を踏まえ</a:t>
          </a:r>
          <a:r>
            <a:rPr kumimoji="1" lang="en-US" altLang="ja-JP" sz="1200">
              <a:latin typeface="ＭＳ ゴシック" pitchFamily="49" charset="-128"/>
              <a:ea typeface="ＭＳ ゴシック" pitchFamily="49" charset="-128"/>
            </a:rPr>
            <a:t>1,000</a:t>
          </a:r>
          <a:r>
            <a:rPr kumimoji="1" lang="ja-JP" altLang="en-US" sz="1200">
              <a:latin typeface="ＭＳ ゴシック" pitchFamily="49" charset="-128"/>
              <a:ea typeface="ＭＳ ゴシック" pitchFamily="49" charset="-128"/>
            </a:rPr>
            <a:t>百万円取崩したことから減少したが、引き続き一定規模の残高を確保している。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今後も、一般行政経費等の節減と、国・県支出金をはじめとする特定財源の確保などに努め、健全財政を堅持する。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全ての会計において赤字は生じておらず、黒字比率も各事業会計及び特別会計においておおむね横ばいで推移している。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今後も行政経費等の節減と歳入の確保を図り、健全財政を維持する。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141623813</v>
      </c>
      <c r="BO4" s="436"/>
      <c r="BP4" s="436"/>
      <c r="BQ4" s="436"/>
      <c r="BR4" s="436"/>
      <c r="BS4" s="436"/>
      <c r="BT4" s="436"/>
      <c r="BU4" s="437"/>
      <c r="BV4" s="435">
        <v>143493732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7</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135597589</v>
      </c>
      <c r="BO5" s="407"/>
      <c r="BP5" s="407"/>
      <c r="BQ5" s="407"/>
      <c r="BR5" s="407"/>
      <c r="BS5" s="407"/>
      <c r="BT5" s="407"/>
      <c r="BU5" s="408"/>
      <c r="BV5" s="406">
        <v>137147703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96.1</v>
      </c>
      <c r="CU5" s="404"/>
      <c r="CV5" s="404"/>
      <c r="CW5" s="404"/>
      <c r="CX5" s="404"/>
      <c r="CY5" s="404"/>
      <c r="CZ5" s="404"/>
      <c r="DA5" s="405"/>
      <c r="DB5" s="403">
        <v>92.6</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6026224</v>
      </c>
      <c r="BO6" s="407"/>
      <c r="BP6" s="407"/>
      <c r="BQ6" s="407"/>
      <c r="BR6" s="407"/>
      <c r="BS6" s="407"/>
      <c r="BT6" s="407"/>
      <c r="BU6" s="408"/>
      <c r="BV6" s="406">
        <v>6346029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v>
      </c>
      <c r="CU6" s="550"/>
      <c r="CV6" s="550"/>
      <c r="CW6" s="550"/>
      <c r="CX6" s="550"/>
      <c r="CY6" s="550"/>
      <c r="CZ6" s="550"/>
      <c r="DA6" s="551"/>
      <c r="DB6" s="549">
        <v>94.6</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1013464</v>
      </c>
      <c r="BO7" s="407"/>
      <c r="BP7" s="407"/>
      <c r="BQ7" s="407"/>
      <c r="BR7" s="407"/>
      <c r="BS7" s="407"/>
      <c r="BT7" s="407"/>
      <c r="BU7" s="408"/>
      <c r="BV7" s="406">
        <v>1361050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72657354</v>
      </c>
      <c r="CU7" s="407"/>
      <c r="CV7" s="407"/>
      <c r="CW7" s="407"/>
      <c r="CX7" s="407"/>
      <c r="CY7" s="407"/>
      <c r="CZ7" s="407"/>
      <c r="DA7" s="408"/>
      <c r="DB7" s="406">
        <v>71575783</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5012760</v>
      </c>
      <c r="BO8" s="407"/>
      <c r="BP8" s="407"/>
      <c r="BQ8" s="407"/>
      <c r="BR8" s="407"/>
      <c r="BS8" s="407"/>
      <c r="BT8" s="407"/>
      <c r="BU8" s="408"/>
      <c r="BV8" s="406">
        <v>4984979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0.59</v>
      </c>
      <c r="CU8" s="510"/>
      <c r="CV8" s="510"/>
      <c r="CW8" s="510"/>
      <c r="CX8" s="510"/>
      <c r="CY8" s="510"/>
      <c r="CZ8" s="510"/>
      <c r="DA8" s="511"/>
      <c r="DB8" s="509">
        <v>0.59</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266936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27781</v>
      </c>
      <c r="BO9" s="407"/>
      <c r="BP9" s="407"/>
      <c r="BQ9" s="407"/>
      <c r="BR9" s="407"/>
      <c r="BS9" s="407"/>
      <c r="BT9" s="407"/>
      <c r="BU9" s="408"/>
      <c r="BV9" s="406">
        <v>-1275258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15.6</v>
      </c>
      <c r="CU9" s="404"/>
      <c r="CV9" s="404"/>
      <c r="CW9" s="404"/>
      <c r="CX9" s="404"/>
      <c r="CY9" s="404"/>
      <c r="CZ9" s="404"/>
      <c r="DA9" s="405"/>
      <c r="DB9" s="403">
        <v>16.100000000000001</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275133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7685</v>
      </c>
      <c r="BO10" s="407"/>
      <c r="BP10" s="407"/>
      <c r="BQ10" s="407"/>
      <c r="BR10" s="407"/>
      <c r="BS10" s="407"/>
      <c r="BT10" s="407"/>
      <c r="BU10" s="408"/>
      <c r="BV10" s="406">
        <v>1000329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255261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1000000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130</v>
      </c>
      <c r="N13" s="491"/>
      <c r="O13" s="491"/>
      <c r="P13" s="491"/>
      <c r="Q13" s="492"/>
      <c r="R13" s="493">
        <v>252375</v>
      </c>
      <c r="S13" s="494"/>
      <c r="T13" s="494"/>
      <c r="U13" s="494"/>
      <c r="V13" s="495"/>
      <c r="W13" s="496" t="s">
        <v>131</v>
      </c>
      <c r="X13" s="392"/>
      <c r="Y13" s="392"/>
      <c r="Z13" s="392"/>
      <c r="AA13" s="392"/>
      <c r="AB13" s="393"/>
      <c r="AC13" s="359">
        <v>4324</v>
      </c>
      <c r="AD13" s="360"/>
      <c r="AE13" s="360"/>
      <c r="AF13" s="360"/>
      <c r="AG13" s="361"/>
      <c r="AH13" s="359">
        <v>5243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-964534</v>
      </c>
      <c r="BO13" s="407"/>
      <c r="BP13" s="407"/>
      <c r="BQ13" s="407"/>
      <c r="BR13" s="407"/>
      <c r="BS13" s="407"/>
      <c r="BT13" s="407"/>
      <c r="BU13" s="408"/>
      <c r="BV13" s="406">
        <v>-274929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v>
      </c>
      <c r="CU13" s="404"/>
      <c r="CV13" s="404"/>
      <c r="CW13" s="404"/>
      <c r="CX13" s="404"/>
      <c r="CY13" s="404"/>
      <c r="CZ13" s="404"/>
      <c r="DA13" s="405"/>
      <c r="DB13" s="403">
        <v>7.3</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258205</v>
      </c>
      <c r="S14" s="494"/>
      <c r="T14" s="494"/>
      <c r="U14" s="494"/>
      <c r="V14" s="495"/>
      <c r="W14" s="497"/>
      <c r="X14" s="395"/>
      <c r="Y14" s="395"/>
      <c r="Z14" s="395"/>
      <c r="AA14" s="395"/>
      <c r="AB14" s="396"/>
      <c r="AC14" s="486">
        <v>3.4</v>
      </c>
      <c r="AD14" s="487"/>
      <c r="AE14" s="487"/>
      <c r="AF14" s="487"/>
      <c r="AG14" s="488"/>
      <c r="AH14" s="486">
        <v>3.9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74.599999999999994</v>
      </c>
      <c r="CU14" s="504"/>
      <c r="CV14" s="504"/>
      <c r="CW14" s="504"/>
      <c r="CX14" s="504"/>
      <c r="CY14" s="504"/>
      <c r="CZ14" s="504"/>
      <c r="DA14" s="505"/>
      <c r="DB14" s="503">
        <v>73.099999999999994</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130</v>
      </c>
      <c r="N15" s="491"/>
      <c r="O15" s="491"/>
      <c r="P15" s="491"/>
      <c r="Q15" s="492"/>
      <c r="R15" s="493">
        <v>255558</v>
      </c>
      <c r="S15" s="494"/>
      <c r="T15" s="494"/>
      <c r="U15" s="494"/>
      <c r="V15" s="495"/>
      <c r="W15" s="496" t="s">
        <v>137</v>
      </c>
      <c r="X15" s="392"/>
      <c r="Y15" s="392"/>
      <c r="Z15" s="392"/>
      <c r="AA15" s="392"/>
      <c r="AB15" s="393"/>
      <c r="AC15" s="359">
        <v>38888</v>
      </c>
      <c r="AD15" s="360"/>
      <c r="AE15" s="360"/>
      <c r="AF15" s="360"/>
      <c r="AG15" s="361"/>
      <c r="AH15" s="359">
        <v>42259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36431828</v>
      </c>
      <c r="BO15" s="436"/>
      <c r="BP15" s="436"/>
      <c r="BQ15" s="436"/>
      <c r="BR15" s="436"/>
      <c r="BS15" s="436"/>
      <c r="BT15" s="436"/>
      <c r="BU15" s="437"/>
      <c r="BV15" s="435">
        <v>35806587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30.8</v>
      </c>
      <c r="AD16" s="487"/>
      <c r="AE16" s="487"/>
      <c r="AF16" s="487"/>
      <c r="AG16" s="488"/>
      <c r="AH16" s="486">
        <v>31.5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62349156</v>
      </c>
      <c r="BO16" s="407"/>
      <c r="BP16" s="407"/>
      <c r="BQ16" s="407"/>
      <c r="BR16" s="407"/>
      <c r="BS16" s="407"/>
      <c r="BT16" s="407"/>
      <c r="BU16" s="408"/>
      <c r="BV16" s="406">
        <v>60697839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83070</v>
      </c>
      <c r="AD17" s="360"/>
      <c r="AE17" s="360"/>
      <c r="AF17" s="360"/>
      <c r="AG17" s="361"/>
      <c r="AH17" s="359">
        <v>86610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45996682</v>
      </c>
      <c r="BO17" s="407"/>
      <c r="BP17" s="407"/>
      <c r="BQ17" s="407"/>
      <c r="BR17" s="407"/>
      <c r="BS17" s="407"/>
      <c r="BT17" s="407"/>
      <c r="BU17" s="408"/>
      <c r="BV17" s="406">
        <v>45150692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891.05</v>
      </c>
      <c r="M18" s="459"/>
      <c r="N18" s="459"/>
      <c r="O18" s="459"/>
      <c r="P18" s="459"/>
      <c r="Q18" s="459"/>
      <c r="R18" s="460"/>
      <c r="S18" s="460"/>
      <c r="T18" s="460"/>
      <c r="U18" s="460"/>
      <c r="V18" s="461"/>
      <c r="W18" s="477"/>
      <c r="X18" s="478"/>
      <c r="Y18" s="478"/>
      <c r="Z18" s="478"/>
      <c r="AA18" s="478"/>
      <c r="AB18" s="502"/>
      <c r="AC18" s="376">
        <v>65.8</v>
      </c>
      <c r="AD18" s="377"/>
      <c r="AE18" s="377"/>
      <c r="AF18" s="377"/>
      <c r="AG18" s="462"/>
      <c r="AH18" s="376">
        <v>64.599999999999994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71598834</v>
      </c>
      <c r="BO18" s="407"/>
      <c r="BP18" s="407"/>
      <c r="BQ18" s="407"/>
      <c r="BR18" s="407"/>
      <c r="BS18" s="407"/>
      <c r="BT18" s="407"/>
      <c r="BU18" s="408"/>
      <c r="BV18" s="406">
        <v>67834484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300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94795484</v>
      </c>
      <c r="BO19" s="407"/>
      <c r="BP19" s="407"/>
      <c r="BQ19" s="407"/>
      <c r="BR19" s="407"/>
      <c r="BS19" s="407"/>
      <c r="BT19" s="407"/>
      <c r="BU19" s="408"/>
      <c r="BV19" s="406">
        <v>92065468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104489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150303786</v>
      </c>
      <c r="BO22" s="436"/>
      <c r="BP22" s="436"/>
      <c r="BQ22" s="436"/>
      <c r="BR22" s="436"/>
      <c r="BS22" s="436"/>
      <c r="BT22" s="436"/>
      <c r="BU22" s="437"/>
      <c r="BV22" s="435">
        <v>154211209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117012951</v>
      </c>
      <c r="BO23" s="407"/>
      <c r="BP23" s="407"/>
      <c r="BQ23" s="407"/>
      <c r="BR23" s="407"/>
      <c r="BS23" s="407"/>
      <c r="BT23" s="407"/>
      <c r="BU23" s="408"/>
      <c r="BV23" s="406">
        <v>119391616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10160</v>
      </c>
      <c r="R24" s="360"/>
      <c r="S24" s="360"/>
      <c r="T24" s="360"/>
      <c r="U24" s="360"/>
      <c r="V24" s="361"/>
      <c r="W24" s="449"/>
      <c r="X24" s="386"/>
      <c r="Y24" s="387"/>
      <c r="Z24" s="362" t="s">
        <v>162</v>
      </c>
      <c r="AA24" s="363"/>
      <c r="AB24" s="363"/>
      <c r="AC24" s="363"/>
      <c r="AD24" s="363"/>
      <c r="AE24" s="363"/>
      <c r="AF24" s="363"/>
      <c r="AG24" s="364"/>
      <c r="AH24" s="359">
        <v>2091</v>
      </c>
      <c r="AI24" s="360"/>
      <c r="AJ24" s="360"/>
      <c r="AK24" s="360"/>
      <c r="AL24" s="361"/>
      <c r="AM24" s="359">
        <v>6559467</v>
      </c>
      <c r="AN24" s="360"/>
      <c r="AO24" s="360"/>
      <c r="AP24" s="360"/>
      <c r="AQ24" s="360"/>
      <c r="AR24" s="361"/>
      <c r="AS24" s="359">
        <v>3137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102629930</v>
      </c>
      <c r="BO24" s="407"/>
      <c r="BP24" s="407"/>
      <c r="BQ24" s="407"/>
      <c r="BR24" s="407"/>
      <c r="BS24" s="407"/>
      <c r="BT24" s="407"/>
      <c r="BU24" s="408"/>
      <c r="BV24" s="406">
        <v>102556845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2</v>
      </c>
      <c r="M25" s="360"/>
      <c r="N25" s="360"/>
      <c r="O25" s="360"/>
      <c r="P25" s="361"/>
      <c r="Q25" s="359">
        <v>8250</v>
      </c>
      <c r="R25" s="360"/>
      <c r="S25" s="360"/>
      <c r="T25" s="360"/>
      <c r="U25" s="360"/>
      <c r="V25" s="361"/>
      <c r="W25" s="449"/>
      <c r="X25" s="386"/>
      <c r="Y25" s="387"/>
      <c r="Z25" s="362" t="s">
        <v>165</v>
      </c>
      <c r="AA25" s="363"/>
      <c r="AB25" s="363"/>
      <c r="AC25" s="363"/>
      <c r="AD25" s="363"/>
      <c r="AE25" s="363"/>
      <c r="AF25" s="363"/>
      <c r="AG25" s="364"/>
      <c r="AH25" s="359">
        <v>329</v>
      </c>
      <c r="AI25" s="360"/>
      <c r="AJ25" s="360"/>
      <c r="AK25" s="360"/>
      <c r="AL25" s="361"/>
      <c r="AM25" s="359">
        <v>1039640</v>
      </c>
      <c r="AN25" s="360"/>
      <c r="AO25" s="360"/>
      <c r="AP25" s="360"/>
      <c r="AQ25" s="360"/>
      <c r="AR25" s="361"/>
      <c r="AS25" s="359">
        <v>3160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22508834</v>
      </c>
      <c r="BO25" s="436"/>
      <c r="BP25" s="436"/>
      <c r="BQ25" s="436"/>
      <c r="BR25" s="436"/>
      <c r="BS25" s="436"/>
      <c r="BT25" s="436"/>
      <c r="BU25" s="437"/>
      <c r="BV25" s="435">
        <v>19043990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6940</v>
      </c>
      <c r="R26" s="360"/>
      <c r="S26" s="360"/>
      <c r="T26" s="360"/>
      <c r="U26" s="360"/>
      <c r="V26" s="361"/>
      <c r="W26" s="449"/>
      <c r="X26" s="386"/>
      <c r="Y26" s="387"/>
      <c r="Z26" s="362" t="s">
        <v>168</v>
      </c>
      <c r="AA26" s="417"/>
      <c r="AB26" s="417"/>
      <c r="AC26" s="417"/>
      <c r="AD26" s="417"/>
      <c r="AE26" s="417"/>
      <c r="AF26" s="417"/>
      <c r="AG26" s="418"/>
      <c r="AH26" s="359">
        <v>141</v>
      </c>
      <c r="AI26" s="360"/>
      <c r="AJ26" s="360"/>
      <c r="AK26" s="360"/>
      <c r="AL26" s="361"/>
      <c r="AM26" s="359">
        <v>403401</v>
      </c>
      <c r="AN26" s="360"/>
      <c r="AO26" s="360"/>
      <c r="AP26" s="360"/>
      <c r="AQ26" s="360"/>
      <c r="AR26" s="361"/>
      <c r="AS26" s="359">
        <v>2861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6240</v>
      </c>
      <c r="R27" s="360"/>
      <c r="S27" s="360"/>
      <c r="T27" s="360"/>
      <c r="U27" s="360"/>
      <c r="V27" s="361"/>
      <c r="W27" s="449"/>
      <c r="X27" s="386"/>
      <c r="Y27" s="387"/>
      <c r="Z27" s="362" t="s">
        <v>171</v>
      </c>
      <c r="AA27" s="363"/>
      <c r="AB27" s="363"/>
      <c r="AC27" s="363"/>
      <c r="AD27" s="363"/>
      <c r="AE27" s="363"/>
      <c r="AF27" s="363"/>
      <c r="AG27" s="364"/>
      <c r="AH27" s="359">
        <v>20</v>
      </c>
      <c r="AI27" s="360"/>
      <c r="AJ27" s="360"/>
      <c r="AK27" s="360"/>
      <c r="AL27" s="361"/>
      <c r="AM27" s="359">
        <v>78078</v>
      </c>
      <c r="AN27" s="360"/>
      <c r="AO27" s="360"/>
      <c r="AP27" s="360"/>
      <c r="AQ27" s="360"/>
      <c r="AR27" s="361"/>
      <c r="AS27" s="359">
        <v>3904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800000</v>
      </c>
      <c r="BO27" s="441"/>
      <c r="BP27" s="441"/>
      <c r="BQ27" s="441"/>
      <c r="BR27" s="441"/>
      <c r="BS27" s="441"/>
      <c r="BT27" s="441"/>
      <c r="BU27" s="442"/>
      <c r="BV27" s="440">
        <v>800000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5630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8852992</v>
      </c>
      <c r="BO28" s="436"/>
      <c r="BP28" s="436"/>
      <c r="BQ28" s="436"/>
      <c r="BR28" s="436"/>
      <c r="BS28" s="436"/>
      <c r="BT28" s="436"/>
      <c r="BU28" s="437"/>
      <c r="BV28" s="435">
        <v>9845307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32</v>
      </c>
      <c r="M29" s="360"/>
      <c r="N29" s="360"/>
      <c r="O29" s="360"/>
      <c r="P29" s="361"/>
      <c r="Q29" s="359">
        <v>5260</v>
      </c>
      <c r="R29" s="360"/>
      <c r="S29" s="360"/>
      <c r="T29" s="360"/>
      <c r="U29" s="360"/>
      <c r="V29" s="361"/>
      <c r="W29" s="450"/>
      <c r="X29" s="451"/>
      <c r="Y29" s="452"/>
      <c r="Z29" s="362" t="s">
        <v>177</v>
      </c>
      <c r="AA29" s="363"/>
      <c r="AB29" s="363"/>
      <c r="AC29" s="363"/>
      <c r="AD29" s="363"/>
      <c r="AE29" s="363"/>
      <c r="AF29" s="363"/>
      <c r="AG29" s="364"/>
      <c r="AH29" s="359">
        <v>2111</v>
      </c>
      <c r="AI29" s="360"/>
      <c r="AJ29" s="360"/>
      <c r="AK29" s="360"/>
      <c r="AL29" s="361"/>
      <c r="AM29" s="359">
        <v>6637545</v>
      </c>
      <c r="AN29" s="360"/>
      <c r="AO29" s="360"/>
      <c r="AP29" s="360"/>
      <c r="AQ29" s="360"/>
      <c r="AR29" s="361"/>
      <c r="AS29" s="359">
        <v>3144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2200463</v>
      </c>
      <c r="BO29" s="407"/>
      <c r="BP29" s="407"/>
      <c r="BQ29" s="407"/>
      <c r="BR29" s="407"/>
      <c r="BS29" s="407"/>
      <c r="BT29" s="407"/>
      <c r="BU29" s="408"/>
      <c r="BV29" s="406">
        <v>1896100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8296583</v>
      </c>
      <c r="BO30" s="441"/>
      <c r="BP30" s="441"/>
      <c r="BQ30" s="441"/>
      <c r="BR30" s="441"/>
      <c r="BS30" s="441"/>
      <c r="BT30" s="441"/>
      <c r="BU30" s="442"/>
      <c r="BV30" s="440">
        <v>8661483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魚沼地区障害福祉組合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一般財団法人長岡産業交流会館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国民健康保険寺泊診療所事業特別会計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新潟県中越福祉事務組合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公益財団法人長岡市勤労者福祉サービスセンター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簡易水道事業会計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三条・燕・西蒲・南蒲広域養護老人ホーム施設組合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公益財団法人長岡市米百俵財団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新潟県市町村総合事務組合
　【一般会計】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公益財団法人長岡市スポーツ協会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新潟県市町村総合事務組合
　【職員退職手当支給事業特別会計】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公益財団法人長岡市芸術文化振興財団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新潟県市町村総合事務組合
　【消防団員等公務災害補償事業特別会計】</v>
      </c>
      <c r="BZ39" s="355"/>
      <c r="CA39" s="355"/>
      <c r="CB39" s="355"/>
      <c r="CC39" s="355"/>
      <c r="CD39" s="355"/>
      <c r="CE39" s="355"/>
      <c r="CF39" s="355"/>
      <c r="CG39" s="355"/>
      <c r="CH39" s="355"/>
      <c r="CI39" s="355"/>
      <c r="CJ39" s="355"/>
      <c r="CK39" s="355"/>
      <c r="CL39" s="355"/>
      <c r="CM39" s="355"/>
      <c r="CN39" s="163"/>
      <c r="CO39" s="354">
        <f t="shared" si="3"/>
        <v>24</v>
      </c>
      <c r="CP39" s="354"/>
      <c r="CQ39" s="355" t="str">
        <f>IF('各会計、関係団体の財政状況及び健全化判断比率'!BS12="","",'各会計、関係団体の財政状況及び健全化判断比率'!BS12)</f>
        <v>公益財団法人長岡市国際交流協会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新潟県市町村総合事務組合
　【消防賞じゅつ金等支給事業特別会計】</v>
      </c>
      <c r="BZ40" s="355"/>
      <c r="CA40" s="355"/>
      <c r="CB40" s="355"/>
      <c r="CC40" s="355"/>
      <c r="CD40" s="355"/>
      <c r="CE40" s="355"/>
      <c r="CF40" s="355"/>
      <c r="CG40" s="355"/>
      <c r="CH40" s="355"/>
      <c r="CI40" s="355"/>
      <c r="CJ40" s="355"/>
      <c r="CK40" s="355"/>
      <c r="CL40" s="355"/>
      <c r="CM40" s="355"/>
      <c r="CN40" s="163"/>
      <c r="CO40" s="354">
        <f t="shared" si="3"/>
        <v>25</v>
      </c>
      <c r="CP40" s="354"/>
      <c r="CQ40" s="355" t="str">
        <f>IF('各会計、関係団体の財政状況及び健全化判断比率'!BS13="","",'各会計、関係団体の財政状況及び健全化判断比率'!BS13)</f>
        <v>長岡地域土地開発公社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新潟県市町村総合事務組合
　【非常勤職員公務災害補償等事業特別会計】</v>
      </c>
      <c r="BZ41" s="355"/>
      <c r="CA41" s="355"/>
      <c r="CB41" s="355"/>
      <c r="CC41" s="355"/>
      <c r="CD41" s="355"/>
      <c r="CE41" s="355"/>
      <c r="CF41" s="355"/>
      <c r="CG41" s="355"/>
      <c r="CH41" s="355"/>
      <c r="CI41" s="355"/>
      <c r="CJ41" s="355"/>
      <c r="CK41" s="355"/>
      <c r="CL41" s="355"/>
      <c r="CM41" s="355"/>
      <c r="CN41" s="163"/>
      <c r="CO41" s="354">
        <f t="shared" si="3"/>
        <v>26</v>
      </c>
      <c r="CP41" s="354"/>
      <c r="CQ41" s="355" t="str">
        <f>IF('各会計、関係団体の財政状況及び健全化判断比率'!BS14="","",'各会計、関係団体の財政状況及び健全化判断比率'!BS14)</f>
        <v>株式会社山古志観光開発公社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新潟県市町村総合事務組合
　【交通災害共済事業特別会計】</v>
      </c>
      <c r="BZ42" s="355"/>
      <c r="CA42" s="355"/>
      <c r="CB42" s="355"/>
      <c r="CC42" s="355"/>
      <c r="CD42" s="355"/>
      <c r="CE42" s="355"/>
      <c r="CF42" s="355"/>
      <c r="CG42" s="355"/>
      <c r="CH42" s="355"/>
      <c r="CI42" s="355"/>
      <c r="CJ42" s="355"/>
      <c r="CK42" s="355"/>
      <c r="CL42" s="355"/>
      <c r="CM42" s="355"/>
      <c r="CN42" s="163"/>
      <c r="CO42" s="354">
        <f t="shared" si="3"/>
        <v>27</v>
      </c>
      <c r="CP42" s="354"/>
      <c r="CQ42" s="355" t="str">
        <f>IF('各会計、関係団体の財政状況及び健全化判断比率'!BS15="","",'各会計、関係団体の財政状況及び健全化判断比率'!BS15)</f>
        <v>公立大学法人長岡造形大学</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新潟県後期高齢者医療広域連合
　【一般会計】</v>
      </c>
      <c r="BZ43" s="355"/>
      <c r="CA43" s="355"/>
      <c r="CB43" s="355"/>
      <c r="CC43" s="355"/>
      <c r="CD43" s="355"/>
      <c r="CE43" s="355"/>
      <c r="CF43" s="355"/>
      <c r="CG43" s="355"/>
      <c r="CH43" s="355"/>
      <c r="CI43" s="355"/>
      <c r="CJ43" s="355"/>
      <c r="CK43" s="355"/>
      <c r="CL43" s="355"/>
      <c r="CM43" s="355"/>
      <c r="CN43" s="163"/>
      <c r="CO43" s="354">
        <f t="shared" si="3"/>
        <v>28</v>
      </c>
      <c r="CP43" s="354"/>
      <c r="CQ43" s="355" t="str">
        <f>IF('各会計、関係団体の財政状況及び健全化判断比率'!BS16="","",'各会計、関係団体の財政状況及び健全化判断比率'!BS16)</f>
        <v>一般財団法人長岡花火財団</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6GUdKIug1MFrn1PmN95gAi4TyPQHM0X8mrX0ja62mqSe2fp99IpULMzusANN3K0i4GvSmAdeTUA10X6EKwx6wA==" saltValue="A2hubD+AXboDFIePQC6v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36" t="s">
        <v>533</v>
      </c>
      <c r="D34" s="1136"/>
      <c r="E34" s="1137"/>
      <c r="F34" s="32">
        <v>9.8800000000000008</v>
      </c>
      <c r="G34" s="33">
        <v>9.39</v>
      </c>
      <c r="H34" s="33">
        <v>8.9</v>
      </c>
      <c r="I34" s="33">
        <v>8.26</v>
      </c>
      <c r="J34" s="34">
        <v>7.03</v>
      </c>
      <c r="K34" s="22"/>
      <c r="L34" s="22"/>
      <c r="M34" s="22"/>
      <c r="N34" s="22"/>
      <c r="O34" s="22"/>
      <c r="P34" s="22"/>
    </row>
    <row r="35" spans="1:16" ht="39" customHeight="1" x14ac:dyDescent="0.25">
      <c r="A35" s="22"/>
      <c r="B35" s="35"/>
      <c r="C35" s="1132" t="s">
        <v>534</v>
      </c>
      <c r="D35" s="1132"/>
      <c r="E35" s="1133"/>
      <c r="F35" s="36">
        <v>7.3</v>
      </c>
      <c r="G35" s="37">
        <v>7.88</v>
      </c>
      <c r="H35" s="37">
        <v>8.81</v>
      </c>
      <c r="I35" s="37">
        <v>6.96</v>
      </c>
      <c r="J35" s="38">
        <v>6.89</v>
      </c>
      <c r="K35" s="22"/>
      <c r="L35" s="22"/>
      <c r="M35" s="22"/>
      <c r="N35" s="22"/>
      <c r="O35" s="22"/>
      <c r="P35" s="22"/>
    </row>
    <row r="36" spans="1:16" ht="39" customHeight="1" x14ac:dyDescent="0.25">
      <c r="A36" s="22"/>
      <c r="B36" s="35"/>
      <c r="C36" s="1132" t="s">
        <v>535</v>
      </c>
      <c r="D36" s="1132"/>
      <c r="E36" s="1133"/>
      <c r="F36" s="36">
        <v>1.62</v>
      </c>
      <c r="G36" s="37">
        <v>1.58</v>
      </c>
      <c r="H36" s="37">
        <v>1.47</v>
      </c>
      <c r="I36" s="37">
        <v>1.76</v>
      </c>
      <c r="J36" s="38">
        <v>1.5</v>
      </c>
      <c r="K36" s="22"/>
      <c r="L36" s="22"/>
      <c r="M36" s="22"/>
      <c r="N36" s="22"/>
      <c r="O36" s="22"/>
      <c r="P36" s="22"/>
    </row>
    <row r="37" spans="1:16" ht="39" customHeight="1" x14ac:dyDescent="0.25">
      <c r="A37" s="22"/>
      <c r="B37" s="35"/>
      <c r="C37" s="1132" t="s">
        <v>536</v>
      </c>
      <c r="D37" s="1132"/>
      <c r="E37" s="1133"/>
      <c r="F37" s="36">
        <v>0.26</v>
      </c>
      <c r="G37" s="37">
        <v>0.51</v>
      </c>
      <c r="H37" s="37">
        <v>0.79</v>
      </c>
      <c r="I37" s="37">
        <v>1.24</v>
      </c>
      <c r="J37" s="38">
        <v>1.41</v>
      </c>
      <c r="K37" s="22"/>
      <c r="L37" s="22"/>
      <c r="M37" s="22"/>
      <c r="N37" s="22"/>
      <c r="O37" s="22"/>
      <c r="P37" s="22"/>
    </row>
    <row r="38" spans="1:16" ht="39" customHeight="1" x14ac:dyDescent="0.25">
      <c r="A38" s="22"/>
      <c r="B38" s="35"/>
      <c r="C38" s="1132" t="s">
        <v>537</v>
      </c>
      <c r="D38" s="1132"/>
      <c r="E38" s="1133"/>
      <c r="F38" s="36">
        <v>0.64</v>
      </c>
      <c r="G38" s="37">
        <v>0.61</v>
      </c>
      <c r="H38" s="37">
        <v>0.35</v>
      </c>
      <c r="I38" s="37">
        <v>0.31</v>
      </c>
      <c r="J38" s="38">
        <v>0.28000000000000003</v>
      </c>
      <c r="K38" s="22"/>
      <c r="L38" s="22"/>
      <c r="M38" s="22"/>
      <c r="N38" s="22"/>
      <c r="O38" s="22"/>
      <c r="P38" s="22"/>
    </row>
    <row r="39" spans="1:16" ht="39" customHeight="1" x14ac:dyDescent="0.25">
      <c r="A39" s="22"/>
      <c r="B39" s="35"/>
      <c r="C39" s="1132" t="s">
        <v>538</v>
      </c>
      <c r="D39" s="1132"/>
      <c r="E39" s="1133"/>
      <c r="F39" s="36">
        <v>7.0000000000000007E-2</v>
      </c>
      <c r="G39" s="37">
        <v>0.11</v>
      </c>
      <c r="H39" s="37">
        <v>0.15</v>
      </c>
      <c r="I39" s="37">
        <v>0.18</v>
      </c>
      <c r="J39" s="38">
        <v>0.22</v>
      </c>
      <c r="K39" s="22"/>
      <c r="L39" s="22"/>
      <c r="M39" s="22"/>
      <c r="N39" s="22"/>
      <c r="O39" s="22"/>
      <c r="P39" s="22"/>
    </row>
    <row r="40" spans="1:16" ht="39" customHeight="1" x14ac:dyDescent="0.2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3">
      <c r="A43" s="22"/>
      <c r="B43" s="40"/>
      <c r="C43" s="1134" t="s">
        <v>542</v>
      </c>
      <c r="D43" s="1134"/>
      <c r="E43" s="1135"/>
      <c r="F43" s="41">
        <v>0</v>
      </c>
      <c r="G43" s="42">
        <v>0</v>
      </c>
      <c r="H43" s="42">
        <v>0</v>
      </c>
      <c r="I43" s="42">
        <v>0</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P1/XCo9jR5xld8msKuuiOuD5PSGzITdSFfzCRReSSn5GW6UMLUfmctKE7kD3OT0EASLYzw5gWuVXOjhhZW1y3Q==" saltValue="qRZ1yHKRGCLCVjd5iXiP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13849</v>
      </c>
      <c r="L45" s="58">
        <v>14023</v>
      </c>
      <c r="M45" s="58">
        <v>14546</v>
      </c>
      <c r="N45" s="58">
        <v>15144</v>
      </c>
      <c r="O45" s="59">
        <v>15089</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5">
      <c r="A48" s="46"/>
      <c r="B48" s="1163"/>
      <c r="C48" s="1164"/>
      <c r="D48" s="60"/>
      <c r="E48" s="1140" t="s">
        <v>13</v>
      </c>
      <c r="F48" s="1140"/>
      <c r="G48" s="1140"/>
      <c r="H48" s="1140"/>
      <c r="I48" s="1140"/>
      <c r="J48" s="1141"/>
      <c r="K48" s="61">
        <v>2478</v>
      </c>
      <c r="L48" s="62">
        <v>2518</v>
      </c>
      <c r="M48" s="62">
        <v>2565</v>
      </c>
      <c r="N48" s="62">
        <v>2475</v>
      </c>
      <c r="O48" s="63">
        <v>2264</v>
      </c>
      <c r="P48" s="46"/>
      <c r="Q48" s="46"/>
      <c r="R48" s="46"/>
      <c r="S48" s="46"/>
      <c r="T48" s="46"/>
      <c r="U48" s="46"/>
    </row>
    <row r="49" spans="1:21" ht="30.75" customHeight="1" x14ac:dyDescent="0.25">
      <c r="A49" s="46"/>
      <c r="B49" s="1163"/>
      <c r="C49" s="1164"/>
      <c r="D49" s="60"/>
      <c r="E49" s="1140" t="s">
        <v>14</v>
      </c>
      <c r="F49" s="1140"/>
      <c r="G49" s="1140"/>
      <c r="H49" s="1140"/>
      <c r="I49" s="1140"/>
      <c r="J49" s="1141"/>
      <c r="K49" s="61">
        <v>2</v>
      </c>
      <c r="L49" s="62">
        <v>7</v>
      </c>
      <c r="M49" s="62">
        <v>7</v>
      </c>
      <c r="N49" s="62">
        <v>9</v>
      </c>
      <c r="O49" s="63">
        <v>10</v>
      </c>
      <c r="P49" s="46"/>
      <c r="Q49" s="46"/>
      <c r="R49" s="46"/>
      <c r="S49" s="46"/>
      <c r="T49" s="46"/>
      <c r="U49" s="46"/>
    </row>
    <row r="50" spans="1:21" ht="30.75" customHeight="1" x14ac:dyDescent="0.25">
      <c r="A50" s="46"/>
      <c r="B50" s="1163"/>
      <c r="C50" s="1164"/>
      <c r="D50" s="60"/>
      <c r="E50" s="1140" t="s">
        <v>15</v>
      </c>
      <c r="F50" s="1140"/>
      <c r="G50" s="1140"/>
      <c r="H50" s="1140"/>
      <c r="I50" s="1140"/>
      <c r="J50" s="1141"/>
      <c r="K50" s="61">
        <v>64</v>
      </c>
      <c r="L50" s="62">
        <v>39</v>
      </c>
      <c r="M50" s="62">
        <v>34</v>
      </c>
      <c r="N50" s="62">
        <v>42</v>
      </c>
      <c r="O50" s="63">
        <v>50</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12824</v>
      </c>
      <c r="L52" s="62">
        <v>12786</v>
      </c>
      <c r="M52" s="62">
        <v>12814</v>
      </c>
      <c r="N52" s="62">
        <v>12530</v>
      </c>
      <c r="O52" s="63">
        <v>12323</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3569</v>
      </c>
      <c r="L53" s="67">
        <v>3801</v>
      </c>
      <c r="M53" s="67">
        <v>4338</v>
      </c>
      <c r="N53" s="67">
        <v>5140</v>
      </c>
      <c r="O53" s="68">
        <v>5090</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auEWCmNuPQGNI1bs4hlAaHb2nEEF/TiRkU1rfTHpJFPex8Dd2DY9n0/l5Y9WtvSat+2fIXcEhRZ+AM6Elax5Q==" saltValue="5c65Db+tb2GW0UcetbwS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181" t="s">
        <v>30</v>
      </c>
      <c r="C41" s="1182"/>
      <c r="D41" s="103"/>
      <c r="E41" s="1183" t="s">
        <v>31</v>
      </c>
      <c r="F41" s="1183"/>
      <c r="G41" s="1183"/>
      <c r="H41" s="1184"/>
      <c r="I41" s="330">
        <v>155066</v>
      </c>
      <c r="J41" s="331">
        <v>154472</v>
      </c>
      <c r="K41" s="331">
        <v>153323</v>
      </c>
      <c r="L41" s="331">
        <v>154802</v>
      </c>
      <c r="M41" s="332">
        <v>150869</v>
      </c>
    </row>
    <row r="42" spans="2:13" ht="27.75" customHeight="1" x14ac:dyDescent="0.25">
      <c r="B42" s="1171"/>
      <c r="C42" s="1172"/>
      <c r="D42" s="104"/>
      <c r="E42" s="1175" t="s">
        <v>32</v>
      </c>
      <c r="F42" s="1175"/>
      <c r="G42" s="1175"/>
      <c r="H42" s="1176"/>
      <c r="I42" s="333">
        <v>722</v>
      </c>
      <c r="J42" s="334">
        <v>685</v>
      </c>
      <c r="K42" s="334">
        <v>715</v>
      </c>
      <c r="L42" s="334">
        <v>1094</v>
      </c>
      <c r="M42" s="335">
        <v>1026</v>
      </c>
    </row>
    <row r="43" spans="2:13" ht="27.75" customHeight="1" x14ac:dyDescent="0.25">
      <c r="B43" s="1171"/>
      <c r="C43" s="1172"/>
      <c r="D43" s="104"/>
      <c r="E43" s="1175" t="s">
        <v>33</v>
      </c>
      <c r="F43" s="1175"/>
      <c r="G43" s="1175"/>
      <c r="H43" s="1176"/>
      <c r="I43" s="333">
        <v>19748</v>
      </c>
      <c r="J43" s="334">
        <v>19627</v>
      </c>
      <c r="K43" s="334">
        <v>18917</v>
      </c>
      <c r="L43" s="334">
        <v>18544</v>
      </c>
      <c r="M43" s="335">
        <v>17598</v>
      </c>
    </row>
    <row r="44" spans="2:13" ht="27.75" customHeight="1" x14ac:dyDescent="0.25">
      <c r="B44" s="1171"/>
      <c r="C44" s="1172"/>
      <c r="D44" s="104"/>
      <c r="E44" s="1175" t="s">
        <v>34</v>
      </c>
      <c r="F44" s="1175"/>
      <c r="G44" s="1175"/>
      <c r="H44" s="1176"/>
      <c r="I44" s="333">
        <v>147</v>
      </c>
      <c r="J44" s="334">
        <v>140</v>
      </c>
      <c r="K44" s="334">
        <v>133</v>
      </c>
      <c r="L44" s="334">
        <v>129</v>
      </c>
      <c r="M44" s="335">
        <v>119</v>
      </c>
    </row>
    <row r="45" spans="2:13" ht="27.75" customHeight="1" x14ac:dyDescent="0.25">
      <c r="B45" s="1171"/>
      <c r="C45" s="1172"/>
      <c r="D45" s="104"/>
      <c r="E45" s="1175" t="s">
        <v>35</v>
      </c>
      <c r="F45" s="1175"/>
      <c r="G45" s="1175"/>
      <c r="H45" s="1176"/>
      <c r="I45" s="333">
        <v>15710</v>
      </c>
      <c r="J45" s="334">
        <v>15930</v>
      </c>
      <c r="K45" s="334">
        <v>15436</v>
      </c>
      <c r="L45" s="334">
        <v>15954</v>
      </c>
      <c r="M45" s="335">
        <v>16305</v>
      </c>
    </row>
    <row r="46" spans="2:13" ht="27.75" customHeight="1" x14ac:dyDescent="0.25">
      <c r="B46" s="1171"/>
      <c r="C46" s="1172"/>
      <c r="D46" s="105"/>
      <c r="E46" s="1175" t="s">
        <v>36</v>
      </c>
      <c r="F46" s="1175"/>
      <c r="G46" s="1175"/>
      <c r="H46" s="1176"/>
      <c r="I46" s="333">
        <v>36</v>
      </c>
      <c r="J46" s="334">
        <v>1</v>
      </c>
      <c r="K46" s="334">
        <v>7</v>
      </c>
      <c r="L46" s="334">
        <v>8</v>
      </c>
      <c r="M46" s="335">
        <v>0</v>
      </c>
    </row>
    <row r="47" spans="2:13" ht="27.75" customHeight="1" x14ac:dyDescent="0.25">
      <c r="B47" s="1171"/>
      <c r="C47" s="1172"/>
      <c r="D47" s="106"/>
      <c r="E47" s="1185" t="s">
        <v>37</v>
      </c>
      <c r="F47" s="1186"/>
      <c r="G47" s="1186"/>
      <c r="H47" s="1187"/>
      <c r="I47" s="333" t="s">
        <v>488</v>
      </c>
      <c r="J47" s="334" t="s">
        <v>488</v>
      </c>
      <c r="K47" s="334" t="s">
        <v>488</v>
      </c>
      <c r="L47" s="334" t="s">
        <v>488</v>
      </c>
      <c r="M47" s="335" t="s">
        <v>488</v>
      </c>
    </row>
    <row r="48" spans="2:13" ht="27.75" customHeight="1" x14ac:dyDescent="0.25">
      <c r="B48" s="1171"/>
      <c r="C48" s="1172"/>
      <c r="D48" s="104"/>
      <c r="E48" s="1175" t="s">
        <v>38</v>
      </c>
      <c r="F48" s="1175"/>
      <c r="G48" s="1175"/>
      <c r="H48" s="1176"/>
      <c r="I48" s="333" t="s">
        <v>488</v>
      </c>
      <c r="J48" s="334" t="s">
        <v>488</v>
      </c>
      <c r="K48" s="334" t="s">
        <v>488</v>
      </c>
      <c r="L48" s="334" t="s">
        <v>488</v>
      </c>
      <c r="M48" s="335" t="s">
        <v>488</v>
      </c>
    </row>
    <row r="49" spans="2:13" ht="27.75" customHeight="1" x14ac:dyDescent="0.25">
      <c r="B49" s="1173"/>
      <c r="C49" s="1174"/>
      <c r="D49" s="104"/>
      <c r="E49" s="1175" t="s">
        <v>39</v>
      </c>
      <c r="F49" s="1175"/>
      <c r="G49" s="1175"/>
      <c r="H49" s="1176"/>
      <c r="I49" s="333" t="s">
        <v>488</v>
      </c>
      <c r="J49" s="334" t="s">
        <v>488</v>
      </c>
      <c r="K49" s="334" t="s">
        <v>488</v>
      </c>
      <c r="L49" s="334" t="s">
        <v>488</v>
      </c>
      <c r="M49" s="335" t="s">
        <v>488</v>
      </c>
    </row>
    <row r="50" spans="2:13" ht="27.75" customHeight="1" x14ac:dyDescent="0.25">
      <c r="B50" s="1169" t="s">
        <v>40</v>
      </c>
      <c r="C50" s="1170"/>
      <c r="D50" s="107"/>
      <c r="E50" s="1175" t="s">
        <v>41</v>
      </c>
      <c r="F50" s="1175"/>
      <c r="G50" s="1175"/>
      <c r="H50" s="1176"/>
      <c r="I50" s="333">
        <v>15253</v>
      </c>
      <c r="J50" s="334">
        <v>18936</v>
      </c>
      <c r="K50" s="334">
        <v>20177</v>
      </c>
      <c r="L50" s="334">
        <v>21801</v>
      </c>
      <c r="M50" s="335">
        <v>20384</v>
      </c>
    </row>
    <row r="51" spans="2:13" ht="27.75" customHeight="1" x14ac:dyDescent="0.25">
      <c r="B51" s="1171"/>
      <c r="C51" s="1172"/>
      <c r="D51" s="104"/>
      <c r="E51" s="1175" t="s">
        <v>42</v>
      </c>
      <c r="F51" s="1175"/>
      <c r="G51" s="1175"/>
      <c r="H51" s="1176"/>
      <c r="I51" s="333">
        <v>9470</v>
      </c>
      <c r="J51" s="334">
        <v>10295</v>
      </c>
      <c r="K51" s="334">
        <v>10342</v>
      </c>
      <c r="L51" s="334">
        <v>10905</v>
      </c>
      <c r="M51" s="335">
        <v>11058</v>
      </c>
    </row>
    <row r="52" spans="2:13" ht="27.75" customHeight="1" x14ac:dyDescent="0.25">
      <c r="B52" s="1173"/>
      <c r="C52" s="1174"/>
      <c r="D52" s="104"/>
      <c r="E52" s="1175" t="s">
        <v>43</v>
      </c>
      <c r="F52" s="1175"/>
      <c r="G52" s="1175"/>
      <c r="H52" s="1176"/>
      <c r="I52" s="333">
        <v>122721</v>
      </c>
      <c r="J52" s="334">
        <v>121589</v>
      </c>
      <c r="K52" s="334">
        <v>118367</v>
      </c>
      <c r="L52" s="334">
        <v>113723</v>
      </c>
      <c r="M52" s="335">
        <v>108402</v>
      </c>
    </row>
    <row r="53" spans="2:13" ht="27.75" customHeight="1" thickBot="1" x14ac:dyDescent="0.3">
      <c r="B53" s="1177" t="s">
        <v>19</v>
      </c>
      <c r="C53" s="1178"/>
      <c r="D53" s="108"/>
      <c r="E53" s="1179" t="s">
        <v>44</v>
      </c>
      <c r="F53" s="1179"/>
      <c r="G53" s="1179"/>
      <c r="H53" s="1180"/>
      <c r="I53" s="336">
        <v>43986</v>
      </c>
      <c r="J53" s="337">
        <v>40036</v>
      </c>
      <c r="K53" s="337">
        <v>39644</v>
      </c>
      <c r="L53" s="337">
        <v>44102</v>
      </c>
      <c r="M53" s="338">
        <v>46074</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yjRt7LsIw8EufUloXyzAn9iC5xmaGuEuK5DLXRc4LWp7kN+9p1tJ6Z8gsPrMlxiahjyzSkYSFjuJN+Tcs2lAxg==" saltValue="E7rW8OZ4O9+wFGpGPJhk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1196" t="s">
        <v>46</v>
      </c>
      <c r="D55" s="1196"/>
      <c r="E55" s="1197"/>
      <c r="F55" s="339">
        <v>8845</v>
      </c>
      <c r="G55" s="339">
        <v>9845</v>
      </c>
      <c r="H55" s="340">
        <v>8853</v>
      </c>
    </row>
    <row r="56" spans="2:8" ht="52.5" customHeight="1" x14ac:dyDescent="0.25">
      <c r="B56" s="120"/>
      <c r="C56" s="1198" t="s">
        <v>47</v>
      </c>
      <c r="D56" s="1198"/>
      <c r="E56" s="1199"/>
      <c r="F56" s="341">
        <v>1529</v>
      </c>
      <c r="G56" s="341">
        <v>1896</v>
      </c>
      <c r="H56" s="342">
        <v>2200</v>
      </c>
    </row>
    <row r="57" spans="2:8" ht="53.25" customHeight="1" x14ac:dyDescent="0.25">
      <c r="B57" s="120"/>
      <c r="C57" s="1200" t="s">
        <v>48</v>
      </c>
      <c r="D57" s="1200"/>
      <c r="E57" s="1201"/>
      <c r="F57" s="343">
        <v>8930</v>
      </c>
      <c r="G57" s="343">
        <v>8661</v>
      </c>
      <c r="H57" s="344">
        <v>8297</v>
      </c>
    </row>
    <row r="58" spans="2:8" ht="45.75" customHeight="1" x14ac:dyDescent="0.25">
      <c r="B58" s="121"/>
      <c r="C58" s="1188" t="s">
        <v>549</v>
      </c>
      <c r="D58" s="1189"/>
      <c r="E58" s="1190"/>
      <c r="F58" s="345">
        <v>3984</v>
      </c>
      <c r="G58" s="345">
        <v>3942</v>
      </c>
      <c r="H58" s="346">
        <v>3894</v>
      </c>
    </row>
    <row r="59" spans="2:8" ht="45.75" customHeight="1" x14ac:dyDescent="0.25">
      <c r="B59" s="121"/>
      <c r="C59" s="1188" t="s">
        <v>548</v>
      </c>
      <c r="D59" s="1189"/>
      <c r="E59" s="1190"/>
      <c r="F59" s="345">
        <v>4357</v>
      </c>
      <c r="G59" s="345">
        <v>4099</v>
      </c>
      <c r="H59" s="346">
        <v>3747</v>
      </c>
    </row>
    <row r="60" spans="2:8" ht="45.75" customHeight="1" x14ac:dyDescent="0.25">
      <c r="B60" s="121"/>
      <c r="C60" s="1188" t="s">
        <v>550</v>
      </c>
      <c r="D60" s="1189"/>
      <c r="E60" s="1190"/>
      <c r="F60" s="345">
        <v>519</v>
      </c>
      <c r="G60" s="345">
        <v>446</v>
      </c>
      <c r="H60" s="346">
        <v>373</v>
      </c>
    </row>
    <row r="61" spans="2:8" ht="45.75" customHeight="1" x14ac:dyDescent="0.25">
      <c r="B61" s="121"/>
      <c r="C61" s="1188" t="s">
        <v>551</v>
      </c>
      <c r="D61" s="1189"/>
      <c r="E61" s="1190"/>
      <c r="F61" s="345" t="s">
        <v>553</v>
      </c>
      <c r="G61" s="345">
        <v>104</v>
      </c>
      <c r="H61" s="346">
        <v>214</v>
      </c>
    </row>
    <row r="62" spans="2:8" ht="45.75" customHeight="1" thickBot="1" x14ac:dyDescent="0.3">
      <c r="B62" s="122"/>
      <c r="C62" s="1191" t="s">
        <v>552</v>
      </c>
      <c r="D62" s="1192"/>
      <c r="E62" s="1193"/>
      <c r="F62" s="347">
        <v>66</v>
      </c>
      <c r="G62" s="347">
        <v>66</v>
      </c>
      <c r="H62" s="348">
        <v>65</v>
      </c>
    </row>
    <row r="63" spans="2:8" ht="52.5" customHeight="1" thickBot="1" x14ac:dyDescent="0.3">
      <c r="B63" s="123"/>
      <c r="C63" s="1194" t="s">
        <v>49</v>
      </c>
      <c r="D63" s="1194"/>
      <c r="E63" s="1195"/>
      <c r="F63" s="349">
        <v>19304</v>
      </c>
      <c r="G63" s="349">
        <v>20403</v>
      </c>
      <c r="H63" s="350">
        <v>19350</v>
      </c>
    </row>
    <row r="64" spans="2:8" ht="12.75" x14ac:dyDescent="0.25"/>
  </sheetData>
  <sheetProtection algorithmName="SHA-512" hashValue="VZVPFhMsWGJ2KtWYAGifFymdC9+fzwhi6HEHZ4BwKa21ITM2uRMhTwXQlN39lEvF8SAgbiuXHRuEuAiyzt4Ypw==" saltValue="IJauk+B/CoBpI9mEOYGJ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525</v>
      </c>
      <c r="G2" s="137"/>
      <c r="H2" s="138"/>
    </row>
    <row r="3" spans="1:8" x14ac:dyDescent="0.25">
      <c r="A3" s="134" t="s">
        <v>518</v>
      </c>
      <c r="B3" s="139"/>
      <c r="C3" s="140"/>
      <c r="D3" s="141">
        <v>62241</v>
      </c>
      <c r="E3" s="142"/>
      <c r="F3" s="143">
        <v>43261</v>
      </c>
      <c r="G3" s="144"/>
      <c r="H3" s="145"/>
    </row>
    <row r="4" spans="1:8" x14ac:dyDescent="0.25">
      <c r="A4" s="146"/>
      <c r="B4" s="147"/>
      <c r="C4" s="148"/>
      <c r="D4" s="149">
        <v>21481</v>
      </c>
      <c r="E4" s="150"/>
      <c r="F4" s="151">
        <v>24721</v>
      </c>
      <c r="G4" s="152"/>
      <c r="H4" s="153"/>
    </row>
    <row r="5" spans="1:8" x14ac:dyDescent="0.25">
      <c r="A5" s="134" t="s">
        <v>520</v>
      </c>
      <c r="B5" s="139"/>
      <c r="C5" s="140"/>
      <c r="D5" s="141">
        <v>68585</v>
      </c>
      <c r="E5" s="142"/>
      <c r="F5" s="143">
        <v>40626</v>
      </c>
      <c r="G5" s="144"/>
      <c r="H5" s="145"/>
    </row>
    <row r="6" spans="1:8" x14ac:dyDescent="0.25">
      <c r="A6" s="146"/>
      <c r="B6" s="147"/>
      <c r="C6" s="148"/>
      <c r="D6" s="149">
        <v>18632</v>
      </c>
      <c r="E6" s="150"/>
      <c r="F6" s="151">
        <v>24279</v>
      </c>
      <c r="G6" s="152"/>
      <c r="H6" s="153"/>
    </row>
    <row r="7" spans="1:8" x14ac:dyDescent="0.25">
      <c r="A7" s="134" t="s">
        <v>521</v>
      </c>
      <c r="B7" s="139"/>
      <c r="C7" s="140"/>
      <c r="D7" s="141">
        <v>76993</v>
      </c>
      <c r="E7" s="142"/>
      <c r="F7" s="143">
        <v>46133</v>
      </c>
      <c r="G7" s="144"/>
      <c r="H7" s="145"/>
    </row>
    <row r="8" spans="1:8" x14ac:dyDescent="0.25">
      <c r="A8" s="146"/>
      <c r="B8" s="147"/>
      <c r="C8" s="148"/>
      <c r="D8" s="149">
        <v>20378</v>
      </c>
      <c r="E8" s="150"/>
      <c r="F8" s="151">
        <v>27280</v>
      </c>
      <c r="G8" s="152"/>
      <c r="H8" s="153"/>
    </row>
    <row r="9" spans="1:8" x14ac:dyDescent="0.25">
      <c r="A9" s="134" t="s">
        <v>522</v>
      </c>
      <c r="B9" s="139"/>
      <c r="C9" s="140"/>
      <c r="D9" s="141">
        <v>91146</v>
      </c>
      <c r="E9" s="142"/>
      <c r="F9" s="143">
        <v>49174</v>
      </c>
      <c r="G9" s="144"/>
      <c r="H9" s="145"/>
    </row>
    <row r="10" spans="1:8" x14ac:dyDescent="0.25">
      <c r="A10" s="146"/>
      <c r="B10" s="147"/>
      <c r="C10" s="148"/>
      <c r="D10" s="149">
        <v>33891</v>
      </c>
      <c r="E10" s="150"/>
      <c r="F10" s="151">
        <v>29896</v>
      </c>
      <c r="G10" s="152"/>
      <c r="H10" s="153"/>
    </row>
    <row r="11" spans="1:8" x14ac:dyDescent="0.25">
      <c r="A11" s="134" t="s">
        <v>523</v>
      </c>
      <c r="B11" s="139"/>
      <c r="C11" s="140"/>
      <c r="D11" s="141">
        <v>69777</v>
      </c>
      <c r="E11" s="142"/>
      <c r="F11" s="143">
        <v>50636</v>
      </c>
      <c r="G11" s="144"/>
      <c r="H11" s="145"/>
    </row>
    <row r="12" spans="1:8" x14ac:dyDescent="0.25">
      <c r="A12" s="146"/>
      <c r="B12" s="147"/>
      <c r="C12" s="154"/>
      <c r="D12" s="149">
        <v>36984</v>
      </c>
      <c r="E12" s="150"/>
      <c r="F12" s="151">
        <v>31778</v>
      </c>
      <c r="G12" s="152"/>
      <c r="H12" s="153"/>
    </row>
    <row r="13" spans="1:8" x14ac:dyDescent="0.25">
      <c r="A13" s="134"/>
      <c r="B13" s="139"/>
      <c r="C13" s="140"/>
      <c r="D13" s="141">
        <v>73748</v>
      </c>
      <c r="E13" s="142"/>
      <c r="F13" s="143">
        <v>45966</v>
      </c>
      <c r="G13" s="155"/>
      <c r="H13" s="145"/>
    </row>
    <row r="14" spans="1:8" x14ac:dyDescent="0.25">
      <c r="A14" s="146"/>
      <c r="B14" s="147"/>
      <c r="C14" s="148"/>
      <c r="D14" s="149">
        <v>26273</v>
      </c>
      <c r="E14" s="150"/>
      <c r="F14" s="151">
        <v>27591</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7.31</v>
      </c>
      <c r="C19" s="156">
        <f>ROUND(VALUE(SUBSTITUTE(実質収支比率等に係る経年分析!G$48,"▲","-")),2)</f>
        <v>7.89</v>
      </c>
      <c r="D19" s="156">
        <f>ROUND(VALUE(SUBSTITUTE(実質収支比率等に係る経年分析!H$48,"▲","-")),2)</f>
        <v>8.81</v>
      </c>
      <c r="E19" s="156">
        <f>ROUND(VALUE(SUBSTITUTE(実質収支比率等に係る経年分析!I$48,"▲","-")),2)</f>
        <v>6.96</v>
      </c>
      <c r="F19" s="156">
        <f>ROUND(VALUE(SUBSTITUTE(実質収支比率等に係る経年分析!J$48,"▲","-")),2)</f>
        <v>6.9</v>
      </c>
    </row>
    <row r="20" spans="1:11" x14ac:dyDescent="0.25">
      <c r="A20" s="156" t="s">
        <v>53</v>
      </c>
      <c r="B20" s="156">
        <f>ROUND(VALUE(SUBSTITUTE(実質収支比率等に係る経年分析!F$47,"▲","-")),2)</f>
        <v>6.65</v>
      </c>
      <c r="C20" s="156">
        <f>ROUND(VALUE(SUBSTITUTE(実質収支比率等に係る経年分析!G$47,"▲","-")),2)</f>
        <v>9.4700000000000006</v>
      </c>
      <c r="D20" s="156">
        <f>ROUND(VALUE(SUBSTITUTE(実質収支比率等に係る経年分析!H$47,"▲","-")),2)</f>
        <v>12.45</v>
      </c>
      <c r="E20" s="156">
        <f>ROUND(VALUE(SUBSTITUTE(実質収支比率等に係る経年分析!I$47,"▲","-")),2)</f>
        <v>13.76</v>
      </c>
      <c r="F20" s="156">
        <f>ROUND(VALUE(SUBSTITUTE(実質収支比率等に係る経年分析!J$47,"▲","-")),2)</f>
        <v>12.18</v>
      </c>
    </row>
    <row r="21" spans="1:11" x14ac:dyDescent="0.25">
      <c r="A21" s="156" t="s">
        <v>54</v>
      </c>
      <c r="B21" s="156">
        <f>IF(ISNUMBER(VALUE(SUBSTITUTE(実質収支比率等に係る経年分析!F$49,"▲","-"))),ROUND(VALUE(SUBSTITUTE(実質収支比率等に係る経年分析!F$49,"▲","-")),2),NA())</f>
        <v>5.7</v>
      </c>
      <c r="C21" s="156">
        <f>IF(ISNUMBER(VALUE(SUBSTITUTE(実質収支比率等に係る経年分析!G$49,"▲","-"))),ROUND(VALUE(SUBSTITUTE(実質収支比率等に係る経年分析!G$49,"▲","-")),2),NA())</f>
        <v>3.83</v>
      </c>
      <c r="D21" s="156">
        <f>IF(ISNUMBER(VALUE(SUBSTITUTE(実質収支比率等に係る経年分析!H$49,"▲","-"))),ROUND(VALUE(SUBSTITUTE(実質収支比率等に係る経年分析!H$49,"▲","-")),2),NA())</f>
        <v>3.47</v>
      </c>
      <c r="E21" s="156">
        <f>IF(ISNUMBER(VALUE(SUBSTITUTE(実質収支比率等に係る経年分析!I$49,"▲","-"))),ROUND(VALUE(SUBSTITUTE(実質収支比率等に係る経年分析!I$49,"▲","-")),2),NA())</f>
        <v>-0.38</v>
      </c>
      <c r="F21" s="156">
        <f>IF(ISNUMBER(VALUE(SUBSTITUTE(実質収支比率等に係る経年分析!J$49,"▲","-"))),ROUND(VALUE(SUBSTITUTE(実質収支比率等に係る経年分析!J$49,"▲","-")),2),NA())</f>
        <v>-1.33</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国民健康保険寺泊診療所事業特別会計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5">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2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0.28000000000000003</v>
      </c>
    </row>
    <row r="33" spans="1:16" x14ac:dyDescent="0.2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1.41</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6.89</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9.8800000000000008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7.03</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12824</v>
      </c>
      <c r="E42" s="158"/>
      <c r="F42" s="158"/>
      <c r="G42" s="158">
        <f>'実質公債費比率（分子）の構造'!L$52</f>
        <v>12786</v>
      </c>
      <c r="H42" s="158"/>
      <c r="I42" s="158"/>
      <c r="J42" s="158">
        <f>'実質公債費比率（分子）の構造'!M$52</f>
        <v>12814</v>
      </c>
      <c r="K42" s="158"/>
      <c r="L42" s="158"/>
      <c r="M42" s="158">
        <f>'実質公債費比率（分子）の構造'!N$52</f>
        <v>12530</v>
      </c>
      <c r="N42" s="158"/>
      <c r="O42" s="158"/>
      <c r="P42" s="158">
        <f>'実質公債費比率（分子）の構造'!O$52</f>
        <v>12323</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64</v>
      </c>
      <c r="C44" s="158"/>
      <c r="D44" s="158"/>
      <c r="E44" s="158">
        <f>'実質公債費比率（分子）の構造'!L$50</f>
        <v>39</v>
      </c>
      <c r="F44" s="158"/>
      <c r="G44" s="158"/>
      <c r="H44" s="158">
        <f>'実質公債費比率（分子）の構造'!M$50</f>
        <v>34</v>
      </c>
      <c r="I44" s="158"/>
      <c r="J44" s="158"/>
      <c r="K44" s="158">
        <f>'実質公債費比率（分子）の構造'!N$50</f>
        <v>42</v>
      </c>
      <c r="L44" s="158"/>
      <c r="M44" s="158"/>
      <c r="N44" s="158">
        <f>'実質公債費比率（分子）の構造'!O$50</f>
        <v>50</v>
      </c>
      <c r="O44" s="158"/>
      <c r="P44" s="158"/>
    </row>
    <row r="45" spans="1:16" x14ac:dyDescent="0.25">
      <c r="A45" s="158" t="s">
        <v>63</v>
      </c>
      <c r="B45" s="158">
        <f>'実質公債費比率（分子）の構造'!K$49</f>
        <v>2</v>
      </c>
      <c r="C45" s="158"/>
      <c r="D45" s="158"/>
      <c r="E45" s="158">
        <f>'実質公債費比率（分子）の構造'!L$49</f>
        <v>7</v>
      </c>
      <c r="F45" s="158"/>
      <c r="G45" s="158"/>
      <c r="H45" s="158">
        <f>'実質公債費比率（分子）の構造'!M$49</f>
        <v>7</v>
      </c>
      <c r="I45" s="158"/>
      <c r="J45" s="158"/>
      <c r="K45" s="158">
        <f>'実質公債費比率（分子）の構造'!N$49</f>
        <v>9</v>
      </c>
      <c r="L45" s="158"/>
      <c r="M45" s="158"/>
      <c r="N45" s="158">
        <f>'実質公債費比率（分子）の構造'!O$49</f>
        <v>10</v>
      </c>
      <c r="O45" s="158"/>
      <c r="P45" s="158"/>
    </row>
    <row r="46" spans="1:16" x14ac:dyDescent="0.25">
      <c r="A46" s="158" t="s">
        <v>64</v>
      </c>
      <c r="B46" s="158">
        <f>'実質公債費比率（分子）の構造'!K$48</f>
        <v>2478</v>
      </c>
      <c r="C46" s="158"/>
      <c r="D46" s="158"/>
      <c r="E46" s="158">
        <f>'実質公債費比率（分子）の構造'!L$48</f>
        <v>2518</v>
      </c>
      <c r="F46" s="158"/>
      <c r="G46" s="158"/>
      <c r="H46" s="158">
        <f>'実質公債費比率（分子）の構造'!M$48</f>
        <v>2565</v>
      </c>
      <c r="I46" s="158"/>
      <c r="J46" s="158"/>
      <c r="K46" s="158">
        <f>'実質公債費比率（分子）の構造'!N$48</f>
        <v>2475</v>
      </c>
      <c r="L46" s="158"/>
      <c r="M46" s="158"/>
      <c r="N46" s="158">
        <f>'実質公債費比率（分子）の構造'!O$48</f>
        <v>2264</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13849</v>
      </c>
      <c r="C49" s="158"/>
      <c r="D49" s="158"/>
      <c r="E49" s="158">
        <f>'実質公債費比率（分子）の構造'!L$45</f>
        <v>14023</v>
      </c>
      <c r="F49" s="158"/>
      <c r="G49" s="158"/>
      <c r="H49" s="158">
        <f>'実質公債費比率（分子）の構造'!M$45</f>
        <v>14546</v>
      </c>
      <c r="I49" s="158"/>
      <c r="J49" s="158"/>
      <c r="K49" s="158">
        <f>'実質公債費比率（分子）の構造'!N$45</f>
        <v>15144</v>
      </c>
      <c r="L49" s="158"/>
      <c r="M49" s="158"/>
      <c r="N49" s="158">
        <f>'実質公債費比率（分子）の構造'!O$45</f>
        <v>15089</v>
      </c>
      <c r="O49" s="158"/>
      <c r="P49" s="158"/>
    </row>
    <row r="50" spans="1:16" x14ac:dyDescent="0.25">
      <c r="A50" s="158" t="s">
        <v>67</v>
      </c>
      <c r="B50" s="158" t="e">
        <f>NA()</f>
        <v>#N/A</v>
      </c>
      <c r="C50" s="158">
        <f>IF(ISNUMBER('実質公債費比率（分子）の構造'!K$53),'実質公債費比率（分子）の構造'!K$53,NA())</f>
        <v>3569</v>
      </c>
      <c r="D50" s="158" t="e">
        <f>NA()</f>
        <v>#N/A</v>
      </c>
      <c r="E50" s="158" t="e">
        <f>NA()</f>
        <v>#N/A</v>
      </c>
      <c r="F50" s="158">
        <f>IF(ISNUMBER('実質公債費比率（分子）の構造'!L$53),'実質公債費比率（分子）の構造'!L$53,NA())</f>
        <v>3801</v>
      </c>
      <c r="G50" s="158" t="e">
        <f>NA()</f>
        <v>#N/A</v>
      </c>
      <c r="H50" s="158" t="e">
        <f>NA()</f>
        <v>#N/A</v>
      </c>
      <c r="I50" s="158">
        <f>IF(ISNUMBER('実質公債費比率（分子）の構造'!M$53),'実質公債費比率（分子）の構造'!M$53,NA())</f>
        <v>4338</v>
      </c>
      <c r="J50" s="158" t="e">
        <f>NA()</f>
        <v>#N/A</v>
      </c>
      <c r="K50" s="158" t="e">
        <f>NA()</f>
        <v>#N/A</v>
      </c>
      <c r="L50" s="158">
        <f>IF(ISNUMBER('実質公債費比率（分子）の構造'!N$53),'実質公債費比率（分子）の構造'!N$53,NA())</f>
        <v>5140</v>
      </c>
      <c r="M50" s="158" t="e">
        <f>NA()</f>
        <v>#N/A</v>
      </c>
      <c r="N50" s="158" t="e">
        <f>NA()</f>
        <v>#N/A</v>
      </c>
      <c r="O50" s="158">
        <f>IF(ISNUMBER('実質公債費比率（分子）の構造'!O$53),'実質公債費比率（分子）の構造'!O$53,NA())</f>
        <v>5090</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122721</v>
      </c>
      <c r="E56" s="157"/>
      <c r="F56" s="157"/>
      <c r="G56" s="157">
        <f>'将来負担比率（分子）の構造'!J$52</f>
        <v>121589</v>
      </c>
      <c r="H56" s="157"/>
      <c r="I56" s="157"/>
      <c r="J56" s="157">
        <f>'将来負担比率（分子）の構造'!K$52</f>
        <v>118367</v>
      </c>
      <c r="K56" s="157"/>
      <c r="L56" s="157"/>
      <c r="M56" s="157">
        <f>'将来負担比率（分子）の構造'!L$52</f>
        <v>113723</v>
      </c>
      <c r="N56" s="157"/>
      <c r="O56" s="157"/>
      <c r="P56" s="157">
        <f>'将来負担比率（分子）の構造'!M$52</f>
        <v>108402</v>
      </c>
    </row>
    <row r="57" spans="1:16" x14ac:dyDescent="0.25">
      <c r="A57" s="157" t="s">
        <v>42</v>
      </c>
      <c r="B57" s="157"/>
      <c r="C57" s="157"/>
      <c r="D57" s="157">
        <f>'将来負担比率（分子）の構造'!I$51</f>
        <v>9470</v>
      </c>
      <c r="E57" s="157"/>
      <c r="F57" s="157"/>
      <c r="G57" s="157">
        <f>'将来負担比率（分子）の構造'!J$51</f>
        <v>10295</v>
      </c>
      <c r="H57" s="157"/>
      <c r="I57" s="157"/>
      <c r="J57" s="157">
        <f>'将来負担比率（分子）の構造'!K$51</f>
        <v>10342</v>
      </c>
      <c r="K57" s="157"/>
      <c r="L57" s="157"/>
      <c r="M57" s="157">
        <f>'将来負担比率（分子）の構造'!L$51</f>
        <v>10905</v>
      </c>
      <c r="N57" s="157"/>
      <c r="O57" s="157"/>
      <c r="P57" s="157">
        <f>'将来負担比率（分子）の構造'!M$51</f>
        <v>11058</v>
      </c>
    </row>
    <row r="58" spans="1:16" x14ac:dyDescent="0.25">
      <c r="A58" s="157" t="s">
        <v>41</v>
      </c>
      <c r="B58" s="157"/>
      <c r="C58" s="157"/>
      <c r="D58" s="157">
        <f>'将来負担比率（分子）の構造'!I$50</f>
        <v>15253</v>
      </c>
      <c r="E58" s="157"/>
      <c r="F58" s="157"/>
      <c r="G58" s="157">
        <f>'将来負担比率（分子）の構造'!J$50</f>
        <v>18936</v>
      </c>
      <c r="H58" s="157"/>
      <c r="I58" s="157"/>
      <c r="J58" s="157">
        <f>'将来負担比率（分子）の構造'!K$50</f>
        <v>20177</v>
      </c>
      <c r="K58" s="157"/>
      <c r="L58" s="157"/>
      <c r="M58" s="157">
        <f>'将来負担比率（分子）の構造'!L$50</f>
        <v>21801</v>
      </c>
      <c r="N58" s="157"/>
      <c r="O58" s="157"/>
      <c r="P58" s="157">
        <f>'将来負担比率（分子）の構造'!M$50</f>
        <v>20384</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36</v>
      </c>
      <c r="C61" s="157"/>
      <c r="D61" s="157"/>
      <c r="E61" s="157">
        <f>'将来負担比率（分子）の構造'!J$46</f>
        <v>1</v>
      </c>
      <c r="F61" s="157"/>
      <c r="G61" s="157"/>
      <c r="H61" s="157">
        <f>'将来負担比率（分子）の構造'!K$46</f>
        <v>7</v>
      </c>
      <c r="I61" s="157"/>
      <c r="J61" s="157"/>
      <c r="K61" s="157">
        <f>'将来負担比率（分子）の構造'!L$46</f>
        <v>8</v>
      </c>
      <c r="L61" s="157"/>
      <c r="M61" s="157"/>
      <c r="N61" s="157">
        <f>'将来負担比率（分子）の構造'!M$46</f>
        <v>0</v>
      </c>
      <c r="O61" s="157"/>
      <c r="P61" s="157"/>
    </row>
    <row r="62" spans="1:16" x14ac:dyDescent="0.25">
      <c r="A62" s="157" t="s">
        <v>35</v>
      </c>
      <c r="B62" s="157">
        <f>'将来負担比率（分子）の構造'!I$45</f>
        <v>15710</v>
      </c>
      <c r="C62" s="157"/>
      <c r="D62" s="157"/>
      <c r="E62" s="157">
        <f>'将来負担比率（分子）の構造'!J$45</f>
        <v>15930</v>
      </c>
      <c r="F62" s="157"/>
      <c r="G62" s="157"/>
      <c r="H62" s="157">
        <f>'将来負担比率（分子）の構造'!K$45</f>
        <v>15436</v>
      </c>
      <c r="I62" s="157"/>
      <c r="J62" s="157"/>
      <c r="K62" s="157">
        <f>'将来負担比率（分子）の構造'!L$45</f>
        <v>15954</v>
      </c>
      <c r="L62" s="157"/>
      <c r="M62" s="157"/>
      <c r="N62" s="157">
        <f>'将来負担比率（分子）の構造'!M$45</f>
        <v>16305</v>
      </c>
      <c r="O62" s="157"/>
      <c r="P62" s="157"/>
    </row>
    <row r="63" spans="1:16" x14ac:dyDescent="0.25">
      <c r="A63" s="157" t="s">
        <v>34</v>
      </c>
      <c r="B63" s="157">
        <f>'将来負担比率（分子）の構造'!I$44</f>
        <v>147</v>
      </c>
      <c r="C63" s="157"/>
      <c r="D63" s="157"/>
      <c r="E63" s="157">
        <f>'将来負担比率（分子）の構造'!J$44</f>
        <v>140</v>
      </c>
      <c r="F63" s="157"/>
      <c r="G63" s="157"/>
      <c r="H63" s="157">
        <f>'将来負担比率（分子）の構造'!K$44</f>
        <v>133</v>
      </c>
      <c r="I63" s="157"/>
      <c r="J63" s="157"/>
      <c r="K63" s="157">
        <f>'将来負担比率（分子）の構造'!L$44</f>
        <v>129</v>
      </c>
      <c r="L63" s="157"/>
      <c r="M63" s="157"/>
      <c r="N63" s="157">
        <f>'将来負担比率（分子）の構造'!M$44</f>
        <v>119</v>
      </c>
      <c r="O63" s="157"/>
      <c r="P63" s="157"/>
    </row>
    <row r="64" spans="1:16" x14ac:dyDescent="0.25">
      <c r="A64" s="157" t="s">
        <v>33</v>
      </c>
      <c r="B64" s="157">
        <f>'将来負担比率（分子）の構造'!I$43</f>
        <v>19748</v>
      </c>
      <c r="C64" s="157"/>
      <c r="D64" s="157"/>
      <c r="E64" s="157">
        <f>'将来負担比率（分子）の構造'!J$43</f>
        <v>19627</v>
      </c>
      <c r="F64" s="157"/>
      <c r="G64" s="157"/>
      <c r="H64" s="157">
        <f>'将来負担比率（分子）の構造'!K$43</f>
        <v>18917</v>
      </c>
      <c r="I64" s="157"/>
      <c r="J64" s="157"/>
      <c r="K64" s="157">
        <f>'将来負担比率（分子）の構造'!L$43</f>
        <v>18544</v>
      </c>
      <c r="L64" s="157"/>
      <c r="M64" s="157"/>
      <c r="N64" s="157">
        <f>'将来負担比率（分子）の構造'!M$43</f>
        <v>17598</v>
      </c>
      <c r="O64" s="157"/>
      <c r="P64" s="157"/>
    </row>
    <row r="65" spans="1:16" x14ac:dyDescent="0.25">
      <c r="A65" s="157" t="s">
        <v>32</v>
      </c>
      <c r="B65" s="157">
        <f>'将来負担比率（分子）の構造'!I$42</f>
        <v>722</v>
      </c>
      <c r="C65" s="157"/>
      <c r="D65" s="157"/>
      <c r="E65" s="157">
        <f>'将来負担比率（分子）の構造'!J$42</f>
        <v>685</v>
      </c>
      <c r="F65" s="157"/>
      <c r="G65" s="157"/>
      <c r="H65" s="157">
        <f>'将来負担比率（分子）の構造'!K$42</f>
        <v>715</v>
      </c>
      <c r="I65" s="157"/>
      <c r="J65" s="157"/>
      <c r="K65" s="157">
        <f>'将来負担比率（分子）の構造'!L$42</f>
        <v>1094</v>
      </c>
      <c r="L65" s="157"/>
      <c r="M65" s="157"/>
      <c r="N65" s="157">
        <f>'将来負担比率（分子）の構造'!M$42</f>
        <v>1026</v>
      </c>
      <c r="O65" s="157"/>
      <c r="P65" s="157"/>
    </row>
    <row r="66" spans="1:16" x14ac:dyDescent="0.25">
      <c r="A66" s="157" t="s">
        <v>31</v>
      </c>
      <c r="B66" s="157">
        <f>'将来負担比率（分子）の構造'!I$41</f>
        <v>155066</v>
      </c>
      <c r="C66" s="157"/>
      <c r="D66" s="157"/>
      <c r="E66" s="157">
        <f>'将来負担比率（分子）の構造'!J$41</f>
        <v>154472</v>
      </c>
      <c r="F66" s="157"/>
      <c r="G66" s="157"/>
      <c r="H66" s="157">
        <f>'将来負担比率（分子）の構造'!K$41</f>
        <v>153323</v>
      </c>
      <c r="I66" s="157"/>
      <c r="J66" s="157"/>
      <c r="K66" s="157">
        <f>'将来負担比率（分子）の構造'!L$41</f>
        <v>154802</v>
      </c>
      <c r="L66" s="157"/>
      <c r="M66" s="157"/>
      <c r="N66" s="157">
        <f>'将来負担比率（分子）の構造'!M$41</f>
        <v>150869</v>
      </c>
      <c r="O66" s="157"/>
      <c r="P66" s="157"/>
    </row>
    <row r="67" spans="1:16" x14ac:dyDescent="0.25">
      <c r="A67" s="157" t="s">
        <v>71</v>
      </c>
      <c r="B67" s="157" t="e">
        <f>NA()</f>
        <v>#N/A</v>
      </c>
      <c r="C67" s="157">
        <f>IF(ISNUMBER('将来負担比率（分子）の構造'!I$53), IF('将来負担比率（分子）の構造'!I$53 &lt; 0, 0, '将来負担比率（分子）の構造'!I$53), NA())</f>
        <v>43986</v>
      </c>
      <c r="D67" s="157" t="e">
        <f>NA()</f>
        <v>#N/A</v>
      </c>
      <c r="E67" s="157" t="e">
        <f>NA()</f>
        <v>#N/A</v>
      </c>
      <c r="F67" s="157">
        <f>IF(ISNUMBER('将来負担比率（分子）の構造'!J$53), IF('将来負担比率（分子）の構造'!J$53 &lt; 0, 0, '将来負担比率（分子）の構造'!J$53), NA())</f>
        <v>40036</v>
      </c>
      <c r="G67" s="157" t="e">
        <f>NA()</f>
        <v>#N/A</v>
      </c>
      <c r="H67" s="157" t="e">
        <f>NA()</f>
        <v>#N/A</v>
      </c>
      <c r="I67" s="157">
        <f>IF(ISNUMBER('将来負担比率（分子）の構造'!K$53), IF('将来負担比率（分子）の構造'!K$53 &lt; 0, 0, '将来負担比率（分子）の構造'!K$53), NA())</f>
        <v>39644</v>
      </c>
      <c r="J67" s="157" t="e">
        <f>NA()</f>
        <v>#N/A</v>
      </c>
      <c r="K67" s="157" t="e">
        <f>NA()</f>
        <v>#N/A</v>
      </c>
      <c r="L67" s="157">
        <f>IF(ISNUMBER('将来負担比率（分子）の構造'!L$53), IF('将来負担比率（分子）の構造'!L$53 &lt; 0, 0, '将来負担比率（分子）の構造'!L$53), NA())</f>
        <v>44102</v>
      </c>
      <c r="M67" s="157" t="e">
        <f>NA()</f>
        <v>#N/A</v>
      </c>
      <c r="N67" s="157" t="e">
        <f>NA()</f>
        <v>#N/A</v>
      </c>
      <c r="O67" s="157">
        <f>IF(ISNUMBER('将来負担比率（分子）の構造'!M$53), IF('将来負担比率（分子）の構造'!M$53 &lt; 0, 0, '将来負担比率（分子）の構造'!M$53), NA())</f>
        <v>46074</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8845</v>
      </c>
      <c r="C72" s="161">
        <f>基金残高に係る経年分析!G55</f>
        <v>9845</v>
      </c>
      <c r="D72" s="161">
        <f>基金残高に係る経年分析!H55</f>
        <v>8853</v>
      </c>
    </row>
    <row r="73" spans="1:16" x14ac:dyDescent="0.25">
      <c r="A73" s="160" t="s">
        <v>74</v>
      </c>
      <c r="B73" s="161">
        <f>基金残高に係る経年分析!F56</f>
        <v>1529</v>
      </c>
      <c r="C73" s="161">
        <f>基金残高に係る経年分析!G56</f>
        <v>1896</v>
      </c>
      <c r="D73" s="161">
        <f>基金残高に係る経年分析!H56</f>
        <v>2200</v>
      </c>
    </row>
    <row r="74" spans="1:16" x14ac:dyDescent="0.25">
      <c r="A74" s="160" t="s">
        <v>75</v>
      </c>
      <c r="B74" s="161">
        <f>基金残高に係る経年分析!F57</f>
        <v>8930</v>
      </c>
      <c r="C74" s="161">
        <f>基金残高に係る経年分析!G57</f>
        <v>8661</v>
      </c>
      <c r="D74" s="161">
        <f>基金残高に係る経年分析!H57</f>
        <v>8297</v>
      </c>
    </row>
  </sheetData>
  <sheetProtection algorithmName="SHA-512" hashValue="XUIwv+U+tcfo/gS8ld8DHJaKarc9V/gQYeerKtS0ww75VVPA5LumX2K4W+y0kje4kvKSHYKclgj4gKStx2LOww==" saltValue="CTem87QuKXggAhNTciMQ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37623861</v>
      </c>
      <c r="S5" s="664"/>
      <c r="T5" s="664"/>
      <c r="U5" s="664"/>
      <c r="V5" s="664"/>
      <c r="W5" s="664"/>
      <c r="X5" s="664"/>
      <c r="Y5" s="689"/>
      <c r="Z5" s="702">
        <v>26.6</v>
      </c>
      <c r="AA5" s="702"/>
      <c r="AB5" s="702"/>
      <c r="AC5" s="702"/>
      <c r="AD5" s="703">
        <v>36024205</v>
      </c>
      <c r="AE5" s="703"/>
      <c r="AF5" s="703"/>
      <c r="AG5" s="703"/>
      <c r="AH5" s="703"/>
      <c r="AI5" s="703"/>
      <c r="AJ5" s="703"/>
      <c r="AK5" s="703"/>
      <c r="AL5" s="690">
        <v>48.8</v>
      </c>
      <c r="AM5" s="672"/>
      <c r="AN5" s="672"/>
      <c r="AO5" s="691"/>
      <c r="AP5" s="666" t="s">
        <v>216</v>
      </c>
      <c r="AQ5" s="667"/>
      <c r="AR5" s="667"/>
      <c r="AS5" s="667"/>
      <c r="AT5" s="667"/>
      <c r="AU5" s="667"/>
      <c r="AV5" s="667"/>
      <c r="AW5" s="667"/>
      <c r="AX5" s="667"/>
      <c r="AY5" s="667"/>
      <c r="AZ5" s="667"/>
      <c r="BA5" s="667"/>
      <c r="BB5" s="667"/>
      <c r="BC5" s="667"/>
      <c r="BD5" s="667"/>
      <c r="BE5" s="667"/>
      <c r="BF5" s="668"/>
      <c r="BG5" s="608">
        <v>35989506</v>
      </c>
      <c r="BH5" s="609"/>
      <c r="BI5" s="609"/>
      <c r="BJ5" s="609"/>
      <c r="BK5" s="609"/>
      <c r="BL5" s="609"/>
      <c r="BM5" s="609"/>
      <c r="BN5" s="610"/>
      <c r="BO5" s="646">
        <v>95.7</v>
      </c>
      <c r="BP5" s="646"/>
      <c r="BQ5" s="646"/>
      <c r="BR5" s="646"/>
      <c r="BS5" s="647">
        <v>656598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1251264</v>
      </c>
      <c r="S6" s="609"/>
      <c r="T6" s="609"/>
      <c r="U6" s="609"/>
      <c r="V6" s="609"/>
      <c r="W6" s="609"/>
      <c r="X6" s="609"/>
      <c r="Y6" s="610"/>
      <c r="Z6" s="646">
        <v>0.9</v>
      </c>
      <c r="AA6" s="646"/>
      <c r="AB6" s="646"/>
      <c r="AC6" s="646"/>
      <c r="AD6" s="647">
        <v>1251264</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35989506</v>
      </c>
      <c r="BH6" s="609"/>
      <c r="BI6" s="609"/>
      <c r="BJ6" s="609"/>
      <c r="BK6" s="609"/>
      <c r="BL6" s="609"/>
      <c r="BM6" s="609"/>
      <c r="BN6" s="610"/>
      <c r="BO6" s="646">
        <v>95.7</v>
      </c>
      <c r="BP6" s="646"/>
      <c r="BQ6" s="646"/>
      <c r="BR6" s="646"/>
      <c r="BS6" s="647">
        <v>656598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535426</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534650</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12889</v>
      </c>
      <c r="S7" s="609"/>
      <c r="T7" s="609"/>
      <c r="U7" s="609"/>
      <c r="V7" s="609"/>
      <c r="W7" s="609"/>
      <c r="X7" s="609"/>
      <c r="Y7" s="610"/>
      <c r="Z7" s="646">
        <v>0</v>
      </c>
      <c r="AA7" s="646"/>
      <c r="AB7" s="646"/>
      <c r="AC7" s="646"/>
      <c r="AD7" s="647">
        <v>12889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15452450</v>
      </c>
      <c r="BH7" s="609"/>
      <c r="BI7" s="609"/>
      <c r="BJ7" s="609"/>
      <c r="BK7" s="609"/>
      <c r="BL7" s="609"/>
      <c r="BM7" s="609"/>
      <c r="BN7" s="610"/>
      <c r="BO7" s="646">
        <v>41.1</v>
      </c>
      <c r="BP7" s="646"/>
      <c r="BQ7" s="646"/>
      <c r="BR7" s="646"/>
      <c r="BS7" s="647">
        <v>656598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17648004</v>
      </c>
      <c r="CS7" s="609"/>
      <c r="CT7" s="609"/>
      <c r="CU7" s="609"/>
      <c r="CV7" s="609"/>
      <c r="CW7" s="609"/>
      <c r="CX7" s="609"/>
      <c r="CY7" s="610"/>
      <c r="CZ7" s="646">
        <v>13</v>
      </c>
      <c r="DA7" s="646"/>
      <c r="DB7" s="646"/>
      <c r="DC7" s="646"/>
      <c r="DD7" s="614">
        <v>2196943</v>
      </c>
      <c r="DE7" s="609"/>
      <c r="DF7" s="609"/>
      <c r="DG7" s="609"/>
      <c r="DH7" s="609"/>
      <c r="DI7" s="609"/>
      <c r="DJ7" s="609"/>
      <c r="DK7" s="609"/>
      <c r="DL7" s="609"/>
      <c r="DM7" s="609"/>
      <c r="DN7" s="609"/>
      <c r="DO7" s="609"/>
      <c r="DP7" s="610"/>
      <c r="DQ7" s="614">
        <v>14155661</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280019</v>
      </c>
      <c r="S8" s="609"/>
      <c r="T8" s="609"/>
      <c r="U8" s="609"/>
      <c r="V8" s="609"/>
      <c r="W8" s="609"/>
      <c r="X8" s="609"/>
      <c r="Y8" s="610"/>
      <c r="Z8" s="646">
        <v>0.2</v>
      </c>
      <c r="AA8" s="646"/>
      <c r="AB8" s="646"/>
      <c r="AC8" s="646"/>
      <c r="AD8" s="647">
        <v>280019</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418622</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45003077</v>
      </c>
      <c r="CS8" s="609"/>
      <c r="CT8" s="609"/>
      <c r="CU8" s="609"/>
      <c r="CV8" s="609"/>
      <c r="CW8" s="609"/>
      <c r="CX8" s="609"/>
      <c r="CY8" s="610"/>
      <c r="CZ8" s="646">
        <v>33.200000000000003</v>
      </c>
      <c r="DA8" s="646"/>
      <c r="DB8" s="646"/>
      <c r="DC8" s="646"/>
      <c r="DD8" s="614">
        <v>1712024</v>
      </c>
      <c r="DE8" s="609"/>
      <c r="DF8" s="609"/>
      <c r="DG8" s="609"/>
      <c r="DH8" s="609"/>
      <c r="DI8" s="609"/>
      <c r="DJ8" s="609"/>
      <c r="DK8" s="609"/>
      <c r="DL8" s="609"/>
      <c r="DM8" s="609"/>
      <c r="DN8" s="609"/>
      <c r="DO8" s="609"/>
      <c r="DP8" s="610"/>
      <c r="DQ8" s="614">
        <v>24435305</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346992</v>
      </c>
      <c r="S9" s="609"/>
      <c r="T9" s="609"/>
      <c r="U9" s="609"/>
      <c r="V9" s="609"/>
      <c r="W9" s="609"/>
      <c r="X9" s="609"/>
      <c r="Y9" s="610"/>
      <c r="Z9" s="646">
        <v>0.2</v>
      </c>
      <c r="AA9" s="646"/>
      <c r="AB9" s="646"/>
      <c r="AC9" s="646"/>
      <c r="AD9" s="647">
        <v>346992</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11919245</v>
      </c>
      <c r="BH9" s="609"/>
      <c r="BI9" s="609"/>
      <c r="BJ9" s="609"/>
      <c r="BK9" s="609"/>
      <c r="BL9" s="609"/>
      <c r="BM9" s="609"/>
      <c r="BN9" s="610"/>
      <c r="BO9" s="646">
        <v>31.7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9317449</v>
      </c>
      <c r="CS9" s="609"/>
      <c r="CT9" s="609"/>
      <c r="CU9" s="609"/>
      <c r="CV9" s="609"/>
      <c r="CW9" s="609"/>
      <c r="CX9" s="609"/>
      <c r="CY9" s="610"/>
      <c r="CZ9" s="646">
        <v>6.9</v>
      </c>
      <c r="DA9" s="646"/>
      <c r="DB9" s="646"/>
      <c r="DC9" s="646"/>
      <c r="DD9" s="614">
        <v>614107</v>
      </c>
      <c r="DE9" s="609"/>
      <c r="DF9" s="609"/>
      <c r="DG9" s="609"/>
      <c r="DH9" s="609"/>
      <c r="DI9" s="609"/>
      <c r="DJ9" s="609"/>
      <c r="DK9" s="609"/>
      <c r="DL9" s="609"/>
      <c r="DM9" s="609"/>
      <c r="DN9" s="609"/>
      <c r="DO9" s="609"/>
      <c r="DP9" s="610"/>
      <c r="DQ9" s="614">
        <v>7054865</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844390</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284922</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145925</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7155241</v>
      </c>
      <c r="S11" s="609"/>
      <c r="T11" s="609"/>
      <c r="U11" s="609"/>
      <c r="V11" s="609"/>
      <c r="W11" s="609"/>
      <c r="X11" s="609"/>
      <c r="Y11" s="610"/>
      <c r="Z11" s="611">
        <v>5.0999999999999996</v>
      </c>
      <c r="AA11" s="612"/>
      <c r="AB11" s="612"/>
      <c r="AC11" s="613"/>
      <c r="AD11" s="614">
        <v>7155241</v>
      </c>
      <c r="AE11" s="609"/>
      <c r="AF11" s="609"/>
      <c r="AG11" s="609"/>
      <c r="AH11" s="609"/>
      <c r="AI11" s="609"/>
      <c r="AJ11" s="609"/>
      <c r="AK11" s="610"/>
      <c r="AL11" s="611">
        <v>9.6999999999999993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2270193</v>
      </c>
      <c r="BH11" s="609"/>
      <c r="BI11" s="609"/>
      <c r="BJ11" s="609"/>
      <c r="BK11" s="609"/>
      <c r="BL11" s="609"/>
      <c r="BM11" s="609"/>
      <c r="BN11" s="610"/>
      <c r="BO11" s="646">
        <v>6</v>
      </c>
      <c r="BP11" s="646"/>
      <c r="BQ11" s="646"/>
      <c r="BR11" s="646"/>
      <c r="BS11" s="647">
        <v>656598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2821467</v>
      </c>
      <c r="CS11" s="609"/>
      <c r="CT11" s="609"/>
      <c r="CU11" s="609"/>
      <c r="CV11" s="609"/>
      <c r="CW11" s="609"/>
      <c r="CX11" s="609"/>
      <c r="CY11" s="610"/>
      <c r="CZ11" s="646">
        <v>2.1</v>
      </c>
      <c r="DA11" s="646"/>
      <c r="DB11" s="646"/>
      <c r="DC11" s="646"/>
      <c r="DD11" s="614">
        <v>346997</v>
      </c>
      <c r="DE11" s="609"/>
      <c r="DF11" s="609"/>
      <c r="DG11" s="609"/>
      <c r="DH11" s="609"/>
      <c r="DI11" s="609"/>
      <c r="DJ11" s="609"/>
      <c r="DK11" s="609"/>
      <c r="DL11" s="609"/>
      <c r="DM11" s="609"/>
      <c r="DN11" s="609"/>
      <c r="DO11" s="609"/>
      <c r="DP11" s="610"/>
      <c r="DQ11" s="614">
        <v>1725993</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v>28296</v>
      </c>
      <c r="S12" s="609"/>
      <c r="T12" s="609"/>
      <c r="U12" s="609"/>
      <c r="V12" s="609"/>
      <c r="W12" s="609"/>
      <c r="X12" s="609"/>
      <c r="Y12" s="610"/>
      <c r="Z12" s="646">
        <v>0</v>
      </c>
      <c r="AA12" s="646"/>
      <c r="AB12" s="646"/>
      <c r="AC12" s="646"/>
      <c r="AD12" s="647">
        <v>28296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17033794</v>
      </c>
      <c r="BH12" s="609"/>
      <c r="BI12" s="609"/>
      <c r="BJ12" s="609"/>
      <c r="BK12" s="609"/>
      <c r="BL12" s="609"/>
      <c r="BM12" s="609"/>
      <c r="BN12" s="610"/>
      <c r="BO12" s="646">
        <v>45.3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3292555</v>
      </c>
      <c r="CS12" s="609"/>
      <c r="CT12" s="609"/>
      <c r="CU12" s="609"/>
      <c r="CV12" s="609"/>
      <c r="CW12" s="609"/>
      <c r="CX12" s="609"/>
      <c r="CY12" s="610"/>
      <c r="CZ12" s="646">
        <v>2.4</v>
      </c>
      <c r="DA12" s="646"/>
      <c r="DB12" s="646"/>
      <c r="DC12" s="646"/>
      <c r="DD12" s="614">
        <v>208994</v>
      </c>
      <c r="DE12" s="609"/>
      <c r="DF12" s="609"/>
      <c r="DG12" s="609"/>
      <c r="DH12" s="609"/>
      <c r="DI12" s="609"/>
      <c r="DJ12" s="609"/>
      <c r="DK12" s="609"/>
      <c r="DL12" s="609"/>
      <c r="DM12" s="609"/>
      <c r="DN12" s="609"/>
      <c r="DO12" s="609"/>
      <c r="DP12" s="610"/>
      <c r="DQ12" s="614">
        <v>1958458</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v>3</v>
      </c>
      <c r="S13" s="609"/>
      <c r="T13" s="609"/>
      <c r="U13" s="609"/>
      <c r="V13" s="609"/>
      <c r="W13" s="609"/>
      <c r="X13" s="609"/>
      <c r="Y13" s="610"/>
      <c r="Z13" s="646">
        <v>0</v>
      </c>
      <c r="AA13" s="646"/>
      <c r="AB13" s="646"/>
      <c r="AC13" s="646"/>
      <c r="AD13" s="647">
        <v>3</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17010517</v>
      </c>
      <c r="BH13" s="609"/>
      <c r="BI13" s="609"/>
      <c r="BJ13" s="609"/>
      <c r="BK13" s="609"/>
      <c r="BL13" s="609"/>
      <c r="BM13" s="609"/>
      <c r="BN13" s="610"/>
      <c r="BO13" s="646">
        <v>45.2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21304085</v>
      </c>
      <c r="CS13" s="609"/>
      <c r="CT13" s="609"/>
      <c r="CU13" s="609"/>
      <c r="CV13" s="609"/>
      <c r="CW13" s="609"/>
      <c r="CX13" s="609"/>
      <c r="CY13" s="610"/>
      <c r="CZ13" s="646">
        <v>15.7</v>
      </c>
      <c r="DA13" s="646"/>
      <c r="DB13" s="646"/>
      <c r="DC13" s="646"/>
      <c r="DD13" s="614">
        <v>8018250</v>
      </c>
      <c r="DE13" s="609"/>
      <c r="DF13" s="609"/>
      <c r="DG13" s="609"/>
      <c r="DH13" s="609"/>
      <c r="DI13" s="609"/>
      <c r="DJ13" s="609"/>
      <c r="DK13" s="609"/>
      <c r="DL13" s="609"/>
      <c r="DM13" s="609"/>
      <c r="DN13" s="609"/>
      <c r="DO13" s="609"/>
      <c r="DP13" s="610"/>
      <c r="DQ13" s="614">
        <v>9446699</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1011839</v>
      </c>
      <c r="BH14" s="609"/>
      <c r="BI14" s="609"/>
      <c r="BJ14" s="609"/>
      <c r="BK14" s="609"/>
      <c r="BL14" s="609"/>
      <c r="BM14" s="609"/>
      <c r="BN14" s="610"/>
      <c r="BO14" s="646">
        <v>2.7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4365449</v>
      </c>
      <c r="CS14" s="609"/>
      <c r="CT14" s="609"/>
      <c r="CU14" s="609"/>
      <c r="CV14" s="609"/>
      <c r="CW14" s="609"/>
      <c r="CX14" s="609"/>
      <c r="CY14" s="610"/>
      <c r="CZ14" s="646">
        <v>3.2</v>
      </c>
      <c r="DA14" s="646"/>
      <c r="DB14" s="646"/>
      <c r="DC14" s="646"/>
      <c r="DD14" s="614">
        <v>464090</v>
      </c>
      <c r="DE14" s="609"/>
      <c r="DF14" s="609"/>
      <c r="DG14" s="609"/>
      <c r="DH14" s="609"/>
      <c r="DI14" s="609"/>
      <c r="DJ14" s="609"/>
      <c r="DK14" s="609"/>
      <c r="DL14" s="609"/>
      <c r="DM14" s="609"/>
      <c r="DN14" s="609"/>
      <c r="DO14" s="609"/>
      <c r="DP14" s="610"/>
      <c r="DQ14" s="614">
        <v>3820917</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135398</v>
      </c>
      <c r="S15" s="609"/>
      <c r="T15" s="609"/>
      <c r="U15" s="609"/>
      <c r="V15" s="609"/>
      <c r="W15" s="609"/>
      <c r="X15" s="609"/>
      <c r="Y15" s="610"/>
      <c r="Z15" s="646">
        <v>0.1</v>
      </c>
      <c r="AA15" s="646"/>
      <c r="AB15" s="646"/>
      <c r="AC15" s="646"/>
      <c r="AD15" s="647">
        <v>135398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1713119</v>
      </c>
      <c r="BH15" s="609"/>
      <c r="BI15" s="609"/>
      <c r="BJ15" s="609"/>
      <c r="BK15" s="609"/>
      <c r="BL15" s="609"/>
      <c r="BM15" s="609"/>
      <c r="BN15" s="610"/>
      <c r="BO15" s="646">
        <v>4.5999999999999996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15950726</v>
      </c>
      <c r="CS15" s="609"/>
      <c r="CT15" s="609"/>
      <c r="CU15" s="609"/>
      <c r="CV15" s="609"/>
      <c r="CW15" s="609"/>
      <c r="CX15" s="609"/>
      <c r="CY15" s="610"/>
      <c r="CZ15" s="646">
        <v>11.8</v>
      </c>
      <c r="DA15" s="646"/>
      <c r="DB15" s="646"/>
      <c r="DC15" s="646"/>
      <c r="DD15" s="614">
        <v>4249923</v>
      </c>
      <c r="DE15" s="609"/>
      <c r="DF15" s="609"/>
      <c r="DG15" s="609"/>
      <c r="DH15" s="609"/>
      <c r="DI15" s="609"/>
      <c r="DJ15" s="609"/>
      <c r="DK15" s="609"/>
      <c r="DL15" s="609"/>
      <c r="DM15" s="609"/>
      <c r="DN15" s="609"/>
      <c r="DO15" s="609"/>
      <c r="DP15" s="610"/>
      <c r="DQ15" s="614">
        <v>10602148</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707302</v>
      </c>
      <c r="S16" s="609"/>
      <c r="T16" s="609"/>
      <c r="U16" s="609"/>
      <c r="V16" s="609"/>
      <c r="W16" s="609"/>
      <c r="X16" s="609"/>
      <c r="Y16" s="610"/>
      <c r="Z16" s="646">
        <v>0.5</v>
      </c>
      <c r="AA16" s="646"/>
      <c r="AB16" s="646"/>
      <c r="AC16" s="646"/>
      <c r="AD16" s="647">
        <v>707302</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778304</v>
      </c>
      <c r="BH16" s="609"/>
      <c r="BI16" s="609"/>
      <c r="BJ16" s="609"/>
      <c r="BK16" s="609"/>
      <c r="BL16" s="609"/>
      <c r="BM16" s="609"/>
      <c r="BN16" s="610"/>
      <c r="BO16" s="646">
        <v>2.1</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68888</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53291</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1477711</v>
      </c>
      <c r="S17" s="609"/>
      <c r="T17" s="609"/>
      <c r="U17" s="609"/>
      <c r="V17" s="609"/>
      <c r="W17" s="609"/>
      <c r="X17" s="609"/>
      <c r="Y17" s="610"/>
      <c r="Z17" s="646">
        <v>1</v>
      </c>
      <c r="AA17" s="646"/>
      <c r="AB17" s="646"/>
      <c r="AC17" s="646"/>
      <c r="AD17" s="647">
        <v>1477711</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15005541</v>
      </c>
      <c r="CS17" s="609"/>
      <c r="CT17" s="609"/>
      <c r="CU17" s="609"/>
      <c r="CV17" s="609"/>
      <c r="CW17" s="609"/>
      <c r="CX17" s="609"/>
      <c r="CY17" s="610"/>
      <c r="CZ17" s="646">
        <v>11.1</v>
      </c>
      <c r="DA17" s="646"/>
      <c r="DB17" s="646"/>
      <c r="DC17" s="646"/>
      <c r="DD17" s="614" t="s">
        <v>122</v>
      </c>
      <c r="DE17" s="609"/>
      <c r="DF17" s="609"/>
      <c r="DG17" s="609"/>
      <c r="DH17" s="609"/>
      <c r="DI17" s="609"/>
      <c r="DJ17" s="609"/>
      <c r="DK17" s="609"/>
      <c r="DL17" s="609"/>
      <c r="DM17" s="609"/>
      <c r="DN17" s="609"/>
      <c r="DO17" s="609"/>
      <c r="DP17" s="610"/>
      <c r="DQ17" s="614">
        <v>14835348</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279849</v>
      </c>
      <c r="S18" s="609"/>
      <c r="T18" s="609"/>
      <c r="U18" s="609"/>
      <c r="V18" s="609"/>
      <c r="W18" s="609"/>
      <c r="X18" s="609"/>
      <c r="Y18" s="610"/>
      <c r="Z18" s="646">
        <v>0.2</v>
      </c>
      <c r="AA18" s="646"/>
      <c r="AB18" s="646"/>
      <c r="AC18" s="646"/>
      <c r="AD18" s="647">
        <v>279849</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1158026</v>
      </c>
      <c r="S19" s="609"/>
      <c r="T19" s="609"/>
      <c r="U19" s="609"/>
      <c r="V19" s="609"/>
      <c r="W19" s="609"/>
      <c r="X19" s="609"/>
      <c r="Y19" s="610"/>
      <c r="Z19" s="646">
        <v>0.8</v>
      </c>
      <c r="AA19" s="646"/>
      <c r="AB19" s="646"/>
      <c r="AC19" s="646"/>
      <c r="AD19" s="647">
        <v>1158026</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1634355</v>
      </c>
      <c r="BH19" s="609"/>
      <c r="BI19" s="609"/>
      <c r="BJ19" s="609"/>
      <c r="BK19" s="609"/>
      <c r="BL19" s="609"/>
      <c r="BM19" s="609"/>
      <c r="BN19" s="610"/>
      <c r="BO19" s="646">
        <v>4.3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75" t="s">
        <v>262</v>
      </c>
      <c r="C20" s="676"/>
      <c r="D20" s="676"/>
      <c r="E20" s="676"/>
      <c r="F20" s="676"/>
      <c r="G20" s="676"/>
      <c r="H20" s="676"/>
      <c r="I20" s="676"/>
      <c r="J20" s="676"/>
      <c r="K20" s="676"/>
      <c r="L20" s="676"/>
      <c r="M20" s="676"/>
      <c r="N20" s="676"/>
      <c r="O20" s="676"/>
      <c r="P20" s="676"/>
      <c r="Q20" s="677"/>
      <c r="R20" s="608">
        <v>39836</v>
      </c>
      <c r="S20" s="609"/>
      <c r="T20" s="609"/>
      <c r="U20" s="609"/>
      <c r="V20" s="609"/>
      <c r="W20" s="609"/>
      <c r="X20" s="609"/>
      <c r="Y20" s="610"/>
      <c r="Z20" s="646">
        <v>0</v>
      </c>
      <c r="AA20" s="646"/>
      <c r="AB20" s="646"/>
      <c r="AC20" s="646"/>
      <c r="AD20" s="647">
        <v>39836</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1634355</v>
      </c>
      <c r="BH20" s="609"/>
      <c r="BI20" s="609"/>
      <c r="BJ20" s="609"/>
      <c r="BK20" s="609"/>
      <c r="BL20" s="609"/>
      <c r="BM20" s="609"/>
      <c r="BN20" s="610"/>
      <c r="BO20" s="646">
        <v>4.3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135597589</v>
      </c>
      <c r="CS20" s="609"/>
      <c r="CT20" s="609"/>
      <c r="CU20" s="609"/>
      <c r="CV20" s="609"/>
      <c r="CW20" s="609"/>
      <c r="CX20" s="609"/>
      <c r="CY20" s="610"/>
      <c r="CZ20" s="646">
        <v>100</v>
      </c>
      <c r="DA20" s="646"/>
      <c r="DB20" s="646"/>
      <c r="DC20" s="646"/>
      <c r="DD20" s="614">
        <v>17811328</v>
      </c>
      <c r="DE20" s="609"/>
      <c r="DF20" s="609"/>
      <c r="DG20" s="609"/>
      <c r="DH20" s="609"/>
      <c r="DI20" s="609"/>
      <c r="DJ20" s="609"/>
      <c r="DK20" s="609"/>
      <c r="DL20" s="609"/>
      <c r="DM20" s="609"/>
      <c r="DN20" s="609"/>
      <c r="DO20" s="609"/>
      <c r="DP20" s="610"/>
      <c r="DQ20" s="614">
        <v>88769260</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29023858</v>
      </c>
      <c r="S21" s="609"/>
      <c r="T21" s="609"/>
      <c r="U21" s="609"/>
      <c r="V21" s="609"/>
      <c r="W21" s="609"/>
      <c r="X21" s="609"/>
      <c r="Y21" s="610"/>
      <c r="Z21" s="646">
        <v>20.5</v>
      </c>
      <c r="AA21" s="646"/>
      <c r="AB21" s="646"/>
      <c r="AC21" s="646"/>
      <c r="AD21" s="647">
        <v>25919219</v>
      </c>
      <c r="AE21" s="647"/>
      <c r="AF21" s="647"/>
      <c r="AG21" s="647"/>
      <c r="AH21" s="647"/>
      <c r="AI21" s="647"/>
      <c r="AJ21" s="647"/>
      <c r="AK21" s="647"/>
      <c r="AL21" s="611">
        <v>35.1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34699</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25919219</v>
      </c>
      <c r="S22" s="609"/>
      <c r="T22" s="609"/>
      <c r="U22" s="609"/>
      <c r="V22" s="609"/>
      <c r="W22" s="609"/>
      <c r="X22" s="609"/>
      <c r="Y22" s="610"/>
      <c r="Z22" s="646">
        <v>18.3</v>
      </c>
      <c r="AA22" s="646"/>
      <c r="AB22" s="646"/>
      <c r="AC22" s="646"/>
      <c r="AD22" s="647">
        <v>25919219</v>
      </c>
      <c r="AE22" s="647"/>
      <c r="AF22" s="647"/>
      <c r="AG22" s="647"/>
      <c r="AH22" s="647"/>
      <c r="AI22" s="647"/>
      <c r="AJ22" s="647"/>
      <c r="AK22" s="647"/>
      <c r="AL22" s="611">
        <v>35.1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3104385</v>
      </c>
      <c r="S23" s="609"/>
      <c r="T23" s="609"/>
      <c r="U23" s="609"/>
      <c r="V23" s="609"/>
      <c r="W23" s="609"/>
      <c r="X23" s="609"/>
      <c r="Y23" s="610"/>
      <c r="Z23" s="646">
        <v>2.2000000000000002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1599656</v>
      </c>
      <c r="BH23" s="609"/>
      <c r="BI23" s="609"/>
      <c r="BJ23" s="609"/>
      <c r="BK23" s="609"/>
      <c r="BL23" s="609"/>
      <c r="BM23" s="609"/>
      <c r="BN23" s="610"/>
      <c r="BO23" s="646">
        <v>4.3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v>254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66100484</v>
      </c>
      <c r="CS24" s="664"/>
      <c r="CT24" s="664"/>
      <c r="CU24" s="664"/>
      <c r="CV24" s="664"/>
      <c r="CW24" s="664"/>
      <c r="CX24" s="664"/>
      <c r="CY24" s="689"/>
      <c r="CZ24" s="690">
        <v>48.7</v>
      </c>
      <c r="DA24" s="672"/>
      <c r="DB24" s="672"/>
      <c r="DC24" s="692"/>
      <c r="DD24" s="688">
        <v>47241662</v>
      </c>
      <c r="DE24" s="664"/>
      <c r="DF24" s="664"/>
      <c r="DG24" s="664"/>
      <c r="DH24" s="664"/>
      <c r="DI24" s="664"/>
      <c r="DJ24" s="664"/>
      <c r="DK24" s="689"/>
      <c r="DL24" s="688">
        <v>43297606</v>
      </c>
      <c r="DM24" s="664"/>
      <c r="DN24" s="664"/>
      <c r="DO24" s="664"/>
      <c r="DP24" s="664"/>
      <c r="DQ24" s="664"/>
      <c r="DR24" s="664"/>
      <c r="DS24" s="664"/>
      <c r="DT24" s="664"/>
      <c r="DU24" s="664"/>
      <c r="DV24" s="689"/>
      <c r="DW24" s="690">
        <v>58.1</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78042834</v>
      </c>
      <c r="S25" s="609"/>
      <c r="T25" s="609"/>
      <c r="U25" s="609"/>
      <c r="V25" s="609"/>
      <c r="W25" s="609"/>
      <c r="X25" s="609"/>
      <c r="Y25" s="610"/>
      <c r="Z25" s="646">
        <v>55.1</v>
      </c>
      <c r="AA25" s="646"/>
      <c r="AB25" s="646"/>
      <c r="AC25" s="646"/>
      <c r="AD25" s="647">
        <v>73338539</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22861637</v>
      </c>
      <c r="CS25" s="621"/>
      <c r="CT25" s="621"/>
      <c r="CU25" s="621"/>
      <c r="CV25" s="621"/>
      <c r="CW25" s="621"/>
      <c r="CX25" s="621"/>
      <c r="CY25" s="622"/>
      <c r="CZ25" s="611">
        <v>16.899999999999999</v>
      </c>
      <c r="DA25" s="623"/>
      <c r="DB25" s="623"/>
      <c r="DC25" s="624"/>
      <c r="DD25" s="614">
        <v>21518311</v>
      </c>
      <c r="DE25" s="621"/>
      <c r="DF25" s="621"/>
      <c r="DG25" s="621"/>
      <c r="DH25" s="621"/>
      <c r="DI25" s="621"/>
      <c r="DJ25" s="621"/>
      <c r="DK25" s="622"/>
      <c r="DL25" s="614">
        <v>21119774</v>
      </c>
      <c r="DM25" s="621"/>
      <c r="DN25" s="621"/>
      <c r="DO25" s="621"/>
      <c r="DP25" s="621"/>
      <c r="DQ25" s="621"/>
      <c r="DR25" s="621"/>
      <c r="DS25" s="621"/>
      <c r="DT25" s="621"/>
      <c r="DU25" s="621"/>
      <c r="DV25" s="622"/>
      <c r="DW25" s="611">
        <v>28.3</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23976</v>
      </c>
      <c r="S26" s="609"/>
      <c r="T26" s="609"/>
      <c r="U26" s="609"/>
      <c r="V26" s="609"/>
      <c r="W26" s="609"/>
      <c r="X26" s="609"/>
      <c r="Y26" s="610"/>
      <c r="Z26" s="646">
        <v>0</v>
      </c>
      <c r="AA26" s="646"/>
      <c r="AB26" s="646"/>
      <c r="AC26" s="646"/>
      <c r="AD26" s="647">
        <v>23976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13074868</v>
      </c>
      <c r="CS26" s="609"/>
      <c r="CT26" s="609"/>
      <c r="CU26" s="609"/>
      <c r="CV26" s="609"/>
      <c r="CW26" s="609"/>
      <c r="CX26" s="609"/>
      <c r="CY26" s="610"/>
      <c r="CZ26" s="611">
        <v>9.6</v>
      </c>
      <c r="DA26" s="623"/>
      <c r="DB26" s="623"/>
      <c r="DC26" s="624"/>
      <c r="DD26" s="614">
        <v>12261325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1303295</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37623861</v>
      </c>
      <c r="BH27" s="609"/>
      <c r="BI27" s="609"/>
      <c r="BJ27" s="609"/>
      <c r="BK27" s="609"/>
      <c r="BL27" s="609"/>
      <c r="BM27" s="609"/>
      <c r="BN27" s="610"/>
      <c r="BO27" s="646">
        <v>100</v>
      </c>
      <c r="BP27" s="646"/>
      <c r="BQ27" s="646"/>
      <c r="BR27" s="646"/>
      <c r="BS27" s="647">
        <v>656598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28233306</v>
      </c>
      <c r="CS27" s="621"/>
      <c r="CT27" s="621"/>
      <c r="CU27" s="621"/>
      <c r="CV27" s="621"/>
      <c r="CW27" s="621"/>
      <c r="CX27" s="621"/>
      <c r="CY27" s="622"/>
      <c r="CZ27" s="611">
        <v>20.8</v>
      </c>
      <c r="DA27" s="623"/>
      <c r="DB27" s="623"/>
      <c r="DC27" s="624"/>
      <c r="DD27" s="614">
        <v>10888003</v>
      </c>
      <c r="DE27" s="621"/>
      <c r="DF27" s="621"/>
      <c r="DG27" s="621"/>
      <c r="DH27" s="621"/>
      <c r="DI27" s="621"/>
      <c r="DJ27" s="621"/>
      <c r="DK27" s="622"/>
      <c r="DL27" s="614">
        <v>7342484</v>
      </c>
      <c r="DM27" s="621"/>
      <c r="DN27" s="621"/>
      <c r="DO27" s="621"/>
      <c r="DP27" s="621"/>
      <c r="DQ27" s="621"/>
      <c r="DR27" s="621"/>
      <c r="DS27" s="621"/>
      <c r="DT27" s="621"/>
      <c r="DU27" s="621"/>
      <c r="DV27" s="622"/>
      <c r="DW27" s="611">
        <v>9.9</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915744</v>
      </c>
      <c r="S28" s="609"/>
      <c r="T28" s="609"/>
      <c r="U28" s="609"/>
      <c r="V28" s="609"/>
      <c r="W28" s="609"/>
      <c r="X28" s="609"/>
      <c r="Y28" s="610"/>
      <c r="Z28" s="646">
        <v>0.6</v>
      </c>
      <c r="AA28" s="646"/>
      <c r="AB28" s="646"/>
      <c r="AC28" s="646"/>
      <c r="AD28" s="647">
        <v>156248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15005541</v>
      </c>
      <c r="CS28" s="609"/>
      <c r="CT28" s="609"/>
      <c r="CU28" s="609"/>
      <c r="CV28" s="609"/>
      <c r="CW28" s="609"/>
      <c r="CX28" s="609"/>
      <c r="CY28" s="610"/>
      <c r="CZ28" s="611">
        <v>11.1</v>
      </c>
      <c r="DA28" s="623"/>
      <c r="DB28" s="623"/>
      <c r="DC28" s="624"/>
      <c r="DD28" s="614">
        <v>14835348</v>
      </c>
      <c r="DE28" s="609"/>
      <c r="DF28" s="609"/>
      <c r="DG28" s="609"/>
      <c r="DH28" s="609"/>
      <c r="DI28" s="609"/>
      <c r="DJ28" s="609"/>
      <c r="DK28" s="610"/>
      <c r="DL28" s="614">
        <v>14835348</v>
      </c>
      <c r="DM28" s="609"/>
      <c r="DN28" s="609"/>
      <c r="DO28" s="609"/>
      <c r="DP28" s="609"/>
      <c r="DQ28" s="609"/>
      <c r="DR28" s="609"/>
      <c r="DS28" s="609"/>
      <c r="DT28" s="609"/>
      <c r="DU28" s="609"/>
      <c r="DV28" s="610"/>
      <c r="DW28" s="611">
        <v>19.899999999999999</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941215</v>
      </c>
      <c r="S29" s="609"/>
      <c r="T29" s="609"/>
      <c r="U29" s="609"/>
      <c r="V29" s="609"/>
      <c r="W29" s="609"/>
      <c r="X29" s="609"/>
      <c r="Y29" s="610"/>
      <c r="Z29" s="646">
        <v>0.7</v>
      </c>
      <c r="AA29" s="646"/>
      <c r="AB29" s="646"/>
      <c r="AC29" s="646"/>
      <c r="AD29" s="647">
        <v>5937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15003694</v>
      </c>
      <c r="CS29" s="621"/>
      <c r="CT29" s="621"/>
      <c r="CU29" s="621"/>
      <c r="CV29" s="621"/>
      <c r="CW29" s="621"/>
      <c r="CX29" s="621"/>
      <c r="CY29" s="622"/>
      <c r="CZ29" s="611">
        <v>11.1</v>
      </c>
      <c r="DA29" s="623"/>
      <c r="DB29" s="623"/>
      <c r="DC29" s="624"/>
      <c r="DD29" s="614">
        <v>14833501</v>
      </c>
      <c r="DE29" s="621"/>
      <c r="DF29" s="621"/>
      <c r="DG29" s="621"/>
      <c r="DH29" s="621"/>
      <c r="DI29" s="621"/>
      <c r="DJ29" s="621"/>
      <c r="DK29" s="622"/>
      <c r="DL29" s="614">
        <v>14833501</v>
      </c>
      <c r="DM29" s="621"/>
      <c r="DN29" s="621"/>
      <c r="DO29" s="621"/>
      <c r="DP29" s="621"/>
      <c r="DQ29" s="621"/>
      <c r="DR29" s="621"/>
      <c r="DS29" s="621"/>
      <c r="DT29" s="621"/>
      <c r="DU29" s="621"/>
      <c r="DV29" s="622"/>
      <c r="DW29" s="611">
        <v>19.899999999999999</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22908123</v>
      </c>
      <c r="S30" s="609"/>
      <c r="T30" s="609"/>
      <c r="U30" s="609"/>
      <c r="V30" s="609"/>
      <c r="W30" s="609"/>
      <c r="X30" s="609"/>
      <c r="Y30" s="610"/>
      <c r="Z30" s="646">
        <v>16.2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14482723</v>
      </c>
      <c r="CS30" s="609"/>
      <c r="CT30" s="609"/>
      <c r="CU30" s="609"/>
      <c r="CV30" s="609"/>
      <c r="CW30" s="609"/>
      <c r="CX30" s="609"/>
      <c r="CY30" s="610"/>
      <c r="CZ30" s="611">
        <v>10.7</v>
      </c>
      <c r="DA30" s="623"/>
      <c r="DB30" s="623"/>
      <c r="DC30" s="624"/>
      <c r="DD30" s="614">
        <v>14313110</v>
      </c>
      <c r="DE30" s="609"/>
      <c r="DF30" s="609"/>
      <c r="DG30" s="609"/>
      <c r="DH30" s="609"/>
      <c r="DI30" s="609"/>
      <c r="DJ30" s="609"/>
      <c r="DK30" s="610"/>
      <c r="DL30" s="614">
        <v>14313110</v>
      </c>
      <c r="DM30" s="609"/>
      <c r="DN30" s="609"/>
      <c r="DO30" s="609"/>
      <c r="DP30" s="609"/>
      <c r="DQ30" s="609"/>
      <c r="DR30" s="609"/>
      <c r="DS30" s="609"/>
      <c r="DT30" s="609"/>
      <c r="DU30" s="609"/>
      <c r="DV30" s="610"/>
      <c r="DW30" s="611">
        <v>19.2</v>
      </c>
      <c r="DX30" s="623"/>
      <c r="DY30" s="623"/>
      <c r="DZ30" s="623"/>
      <c r="EA30" s="623"/>
      <c r="EB30" s="623"/>
      <c r="EC30" s="635"/>
    </row>
    <row r="31" spans="2:133" ht="11.25" customHeight="1" x14ac:dyDescent="0.2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98.1</v>
      </c>
      <c r="BN31" s="671"/>
      <c r="BO31" s="671"/>
      <c r="BP31" s="671"/>
      <c r="BQ31" s="673"/>
      <c r="BR31" s="670">
        <v>99.4</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v>520971</v>
      </c>
      <c r="CS31" s="621"/>
      <c r="CT31" s="621"/>
      <c r="CU31" s="621"/>
      <c r="CV31" s="621"/>
      <c r="CW31" s="621"/>
      <c r="CX31" s="621"/>
      <c r="CY31" s="622"/>
      <c r="CZ31" s="611">
        <v>0.4</v>
      </c>
      <c r="DA31" s="623"/>
      <c r="DB31" s="623"/>
      <c r="DC31" s="624"/>
      <c r="DD31" s="614">
        <v>520391</v>
      </c>
      <c r="DE31" s="621"/>
      <c r="DF31" s="621"/>
      <c r="DG31" s="621"/>
      <c r="DH31" s="621"/>
      <c r="DI31" s="621"/>
      <c r="DJ31" s="621"/>
      <c r="DK31" s="622"/>
      <c r="DL31" s="614">
        <v>520391</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8404747</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98.2</v>
      </c>
      <c r="BN32" s="621"/>
      <c r="BO32" s="621"/>
      <c r="BP32" s="621"/>
      <c r="BQ32" s="644"/>
      <c r="BR32" s="674">
        <v>99.4</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v>1847</v>
      </c>
      <c r="CS32" s="609"/>
      <c r="CT32" s="609"/>
      <c r="CU32" s="609"/>
      <c r="CV32" s="609"/>
      <c r="CW32" s="609"/>
      <c r="CX32" s="609"/>
      <c r="CY32" s="610"/>
      <c r="CZ32" s="611">
        <v>0</v>
      </c>
      <c r="DA32" s="623"/>
      <c r="DB32" s="623"/>
      <c r="DC32" s="624"/>
      <c r="DD32" s="614">
        <v>1847</v>
      </c>
      <c r="DE32" s="609"/>
      <c r="DF32" s="609"/>
      <c r="DG32" s="609"/>
      <c r="DH32" s="609"/>
      <c r="DI32" s="609"/>
      <c r="DJ32" s="609"/>
      <c r="DK32" s="610"/>
      <c r="DL32" s="614">
        <v>1847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321188</v>
      </c>
      <c r="S33" s="609"/>
      <c r="T33" s="609"/>
      <c r="U33" s="609"/>
      <c r="V33" s="609"/>
      <c r="W33" s="609"/>
      <c r="X33" s="609"/>
      <c r="Y33" s="610"/>
      <c r="Z33" s="646">
        <v>0.2</v>
      </c>
      <c r="AA33" s="646"/>
      <c r="AB33" s="646"/>
      <c r="AC33" s="646"/>
      <c r="AD33" s="647">
        <v>188942</v>
      </c>
      <c r="AE33" s="647"/>
      <c r="AF33" s="647"/>
      <c r="AG33" s="647"/>
      <c r="AH33" s="647"/>
      <c r="AI33" s="647"/>
      <c r="AJ33" s="647"/>
      <c r="AK33" s="647"/>
      <c r="AL33" s="611">
        <v>0.3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97.7</v>
      </c>
      <c r="BN33" s="593"/>
      <c r="BO33" s="593"/>
      <c r="BP33" s="593"/>
      <c r="BQ33" s="656"/>
      <c r="BR33" s="669">
        <v>99.4</v>
      </c>
      <c r="BS33" s="593"/>
      <c r="BT33" s="593"/>
      <c r="BU33" s="593"/>
      <c r="BV33" s="593"/>
      <c r="BW33" s="593"/>
      <c r="BX33" s="639">
        <v>97.8</v>
      </c>
      <c r="BY33" s="593"/>
      <c r="BZ33" s="593"/>
      <c r="CA33" s="593"/>
      <c r="CB33" s="656"/>
      <c r="CD33" s="605" t="s">
        <v>307</v>
      </c>
      <c r="CE33" s="606"/>
      <c r="CF33" s="606"/>
      <c r="CG33" s="606"/>
      <c r="CH33" s="606"/>
      <c r="CI33" s="606"/>
      <c r="CJ33" s="606"/>
      <c r="CK33" s="606"/>
      <c r="CL33" s="606"/>
      <c r="CM33" s="606"/>
      <c r="CN33" s="606"/>
      <c r="CO33" s="606"/>
      <c r="CP33" s="606"/>
      <c r="CQ33" s="607"/>
      <c r="CR33" s="608">
        <v>51616889</v>
      </c>
      <c r="CS33" s="621"/>
      <c r="CT33" s="621"/>
      <c r="CU33" s="621"/>
      <c r="CV33" s="621"/>
      <c r="CW33" s="621"/>
      <c r="CX33" s="621"/>
      <c r="CY33" s="622"/>
      <c r="CZ33" s="611">
        <v>38.1</v>
      </c>
      <c r="DA33" s="623"/>
      <c r="DB33" s="623"/>
      <c r="DC33" s="624"/>
      <c r="DD33" s="614">
        <v>39681274</v>
      </c>
      <c r="DE33" s="621"/>
      <c r="DF33" s="621"/>
      <c r="DG33" s="621"/>
      <c r="DH33" s="621"/>
      <c r="DI33" s="621"/>
      <c r="DJ33" s="621"/>
      <c r="DK33" s="622"/>
      <c r="DL33" s="614">
        <v>28301228</v>
      </c>
      <c r="DM33" s="621"/>
      <c r="DN33" s="621"/>
      <c r="DO33" s="621"/>
      <c r="DP33" s="621"/>
      <c r="DQ33" s="621"/>
      <c r="DR33" s="621"/>
      <c r="DS33" s="621"/>
      <c r="DT33" s="621"/>
      <c r="DU33" s="621"/>
      <c r="DV33" s="622"/>
      <c r="DW33" s="611">
        <v>38</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4290807</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19984791</v>
      </c>
      <c r="CS34" s="609"/>
      <c r="CT34" s="609"/>
      <c r="CU34" s="609"/>
      <c r="CV34" s="609"/>
      <c r="CW34" s="609"/>
      <c r="CX34" s="609"/>
      <c r="CY34" s="610"/>
      <c r="CZ34" s="611">
        <v>14.7</v>
      </c>
      <c r="DA34" s="623"/>
      <c r="DB34" s="623"/>
      <c r="DC34" s="624"/>
      <c r="DD34" s="614">
        <v>17082941</v>
      </c>
      <c r="DE34" s="609"/>
      <c r="DF34" s="609"/>
      <c r="DG34" s="609"/>
      <c r="DH34" s="609"/>
      <c r="DI34" s="609"/>
      <c r="DJ34" s="609"/>
      <c r="DK34" s="610"/>
      <c r="DL34" s="614">
        <v>11903555</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1689584</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5052514</v>
      </c>
      <c r="CS35" s="621"/>
      <c r="CT35" s="621"/>
      <c r="CU35" s="621"/>
      <c r="CV35" s="621"/>
      <c r="CW35" s="621"/>
      <c r="CX35" s="621"/>
      <c r="CY35" s="622"/>
      <c r="CZ35" s="611">
        <v>3.7</v>
      </c>
      <c r="DA35" s="623"/>
      <c r="DB35" s="623"/>
      <c r="DC35" s="624"/>
      <c r="DD35" s="614">
        <v>3835741</v>
      </c>
      <c r="DE35" s="621"/>
      <c r="DF35" s="621"/>
      <c r="DG35" s="621"/>
      <c r="DH35" s="621"/>
      <c r="DI35" s="621"/>
      <c r="DJ35" s="621"/>
      <c r="DK35" s="622"/>
      <c r="DL35" s="614">
        <v>3659906</v>
      </c>
      <c r="DM35" s="621"/>
      <c r="DN35" s="621"/>
      <c r="DO35" s="621"/>
      <c r="DP35" s="621"/>
      <c r="DQ35" s="621"/>
      <c r="DR35" s="621"/>
      <c r="DS35" s="621"/>
      <c r="DT35" s="621"/>
      <c r="DU35" s="621"/>
      <c r="DV35" s="622"/>
      <c r="DW35" s="611">
        <v>4.9000000000000004</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6346029</v>
      </c>
      <c r="S36" s="609"/>
      <c r="T36" s="609"/>
      <c r="U36" s="609"/>
      <c r="V36" s="609"/>
      <c r="W36" s="609"/>
      <c r="X36" s="609"/>
      <c r="Y36" s="610"/>
      <c r="Z36" s="646">
        <v>4.5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13487411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206738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11110200</v>
      </c>
      <c r="CS36" s="609"/>
      <c r="CT36" s="609"/>
      <c r="CU36" s="609"/>
      <c r="CV36" s="609"/>
      <c r="CW36" s="609"/>
      <c r="CX36" s="609"/>
      <c r="CY36" s="610"/>
      <c r="CZ36" s="611">
        <v>8.1999999999999993</v>
      </c>
      <c r="DA36" s="623"/>
      <c r="DB36" s="623"/>
      <c r="DC36" s="624"/>
      <c r="DD36" s="614">
        <v>9425596</v>
      </c>
      <c r="DE36" s="609"/>
      <c r="DF36" s="609"/>
      <c r="DG36" s="609"/>
      <c r="DH36" s="609"/>
      <c r="DI36" s="609"/>
      <c r="DJ36" s="609"/>
      <c r="DK36" s="610"/>
      <c r="DL36" s="614">
        <v>5277606</v>
      </c>
      <c r="DM36" s="609"/>
      <c r="DN36" s="609"/>
      <c r="DO36" s="609"/>
      <c r="DP36" s="609"/>
      <c r="DQ36" s="609"/>
      <c r="DR36" s="609"/>
      <c r="DS36" s="609"/>
      <c r="DT36" s="609"/>
      <c r="DU36" s="609"/>
      <c r="DV36" s="610"/>
      <c r="DW36" s="611">
        <v>7.1</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5860971</v>
      </c>
      <c r="S37" s="609"/>
      <c r="T37" s="609"/>
      <c r="U37" s="609"/>
      <c r="V37" s="609"/>
      <c r="W37" s="609"/>
      <c r="X37" s="609"/>
      <c r="Y37" s="610"/>
      <c r="Z37" s="646">
        <v>4.0999999999999996</v>
      </c>
      <c r="AA37" s="646"/>
      <c r="AB37" s="646"/>
      <c r="AC37" s="646"/>
      <c r="AD37" s="647">
        <v>80227</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3477918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-68548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124022</v>
      </c>
      <c r="CS37" s="621"/>
      <c r="CT37" s="621"/>
      <c r="CU37" s="621"/>
      <c r="CV37" s="621"/>
      <c r="CW37" s="621"/>
      <c r="CX37" s="621"/>
      <c r="CY37" s="622"/>
      <c r="CZ37" s="611">
        <v>0.1</v>
      </c>
      <c r="DA37" s="623"/>
      <c r="DB37" s="623"/>
      <c r="DC37" s="624"/>
      <c r="DD37" s="614">
        <v>124022</v>
      </c>
      <c r="DE37" s="621"/>
      <c r="DF37" s="621"/>
      <c r="DG37" s="621"/>
      <c r="DH37" s="621"/>
      <c r="DI37" s="621"/>
      <c r="DJ37" s="621"/>
      <c r="DK37" s="622"/>
      <c r="DL37" s="614">
        <v>124022</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10575300</v>
      </c>
      <c r="S38" s="609"/>
      <c r="T38" s="609"/>
      <c r="U38" s="609"/>
      <c r="V38" s="609"/>
      <c r="W38" s="609"/>
      <c r="X38" s="609"/>
      <c r="Y38" s="610"/>
      <c r="Z38" s="646">
        <v>7.5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332902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29532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9562994</v>
      </c>
      <c r="CS38" s="609"/>
      <c r="CT38" s="609"/>
      <c r="CU38" s="609"/>
      <c r="CV38" s="609"/>
      <c r="CW38" s="609"/>
      <c r="CX38" s="609"/>
      <c r="CY38" s="610"/>
      <c r="CZ38" s="611">
        <v>7.1</v>
      </c>
      <c r="DA38" s="623"/>
      <c r="DB38" s="623"/>
      <c r="DC38" s="624"/>
      <c r="DD38" s="614">
        <v>7984132</v>
      </c>
      <c r="DE38" s="609"/>
      <c r="DF38" s="609"/>
      <c r="DG38" s="609"/>
      <c r="DH38" s="609"/>
      <c r="DI38" s="609"/>
      <c r="DJ38" s="609"/>
      <c r="DK38" s="610"/>
      <c r="DL38" s="614">
        <v>7460161</v>
      </c>
      <c r="DM38" s="609"/>
      <c r="DN38" s="609"/>
      <c r="DO38" s="609"/>
      <c r="DP38" s="609"/>
      <c r="DQ38" s="609"/>
      <c r="DR38" s="609"/>
      <c r="DS38" s="609"/>
      <c r="DT38" s="609"/>
      <c r="DU38" s="609"/>
      <c r="DV38" s="610"/>
      <c r="DW38" s="611">
        <v>10</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113597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41976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635232</v>
      </c>
      <c r="CS39" s="621"/>
      <c r="CT39" s="621"/>
      <c r="CU39" s="621"/>
      <c r="CV39" s="621"/>
      <c r="CW39" s="621"/>
      <c r="CX39" s="621"/>
      <c r="CY39" s="622"/>
      <c r="CZ39" s="611">
        <v>0.5</v>
      </c>
      <c r="DA39" s="623"/>
      <c r="DB39" s="623"/>
      <c r="DC39" s="624"/>
      <c r="DD39" s="614">
        <v>486276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741400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98063</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5271158</v>
      </c>
      <c r="CS40" s="609"/>
      <c r="CT40" s="609"/>
      <c r="CU40" s="609"/>
      <c r="CV40" s="609"/>
      <c r="CW40" s="609"/>
      <c r="CX40" s="609"/>
      <c r="CY40" s="610"/>
      <c r="CZ40" s="611">
        <v>3.9</v>
      </c>
      <c r="DA40" s="623"/>
      <c r="DB40" s="623"/>
      <c r="DC40" s="624"/>
      <c r="DD40" s="614">
        <v>866588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141623813</v>
      </c>
      <c r="S41" s="633"/>
      <c r="T41" s="633"/>
      <c r="U41" s="633"/>
      <c r="V41" s="633"/>
      <c r="W41" s="633"/>
      <c r="X41" s="633"/>
      <c r="Y41" s="636"/>
      <c r="Z41" s="637">
        <v>100</v>
      </c>
      <c r="AA41" s="637"/>
      <c r="AB41" s="637"/>
      <c r="AC41" s="637"/>
      <c r="AD41" s="638">
        <v>73793869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1699110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7765821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393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17880216</v>
      </c>
      <c r="CS42" s="621"/>
      <c r="CT42" s="621"/>
      <c r="CU42" s="621"/>
      <c r="CV42" s="621"/>
      <c r="CW42" s="621"/>
      <c r="CX42" s="621"/>
      <c r="CY42" s="622"/>
      <c r="CZ42" s="611">
        <v>13.2</v>
      </c>
      <c r="DA42" s="623"/>
      <c r="DB42" s="623"/>
      <c r="DC42" s="624"/>
      <c r="DD42" s="614">
        <v>1846324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v>109222</v>
      </c>
      <c r="CS43" s="621"/>
      <c r="CT43" s="621"/>
      <c r="CU43" s="621"/>
      <c r="CV43" s="621"/>
      <c r="CW43" s="621"/>
      <c r="CX43" s="621"/>
      <c r="CY43" s="622"/>
      <c r="CZ43" s="611">
        <v>0.1</v>
      </c>
      <c r="DA43" s="623"/>
      <c r="DB43" s="623"/>
      <c r="DC43" s="624"/>
      <c r="DD43" s="614">
        <v>109222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17811328</v>
      </c>
      <c r="CS44" s="609"/>
      <c r="CT44" s="609"/>
      <c r="CU44" s="609"/>
      <c r="CV44" s="609"/>
      <c r="CW44" s="609"/>
      <c r="CX44" s="609"/>
      <c r="CY44" s="610"/>
      <c r="CZ44" s="611">
        <v>13.1</v>
      </c>
      <c r="DA44" s="612"/>
      <c r="DB44" s="612"/>
      <c r="DC44" s="613"/>
      <c r="DD44" s="614">
        <v>1793033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8141071</v>
      </c>
      <c r="CS45" s="621"/>
      <c r="CT45" s="621"/>
      <c r="CU45" s="621"/>
      <c r="CV45" s="621"/>
      <c r="CW45" s="621"/>
      <c r="CX45" s="621"/>
      <c r="CY45" s="622"/>
      <c r="CZ45" s="611">
        <v>6</v>
      </c>
      <c r="DA45" s="623"/>
      <c r="DB45" s="623"/>
      <c r="DC45" s="624"/>
      <c r="DD45" s="614">
        <v>289817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9440586</v>
      </c>
      <c r="CS46" s="609"/>
      <c r="CT46" s="609"/>
      <c r="CU46" s="609"/>
      <c r="CV46" s="609"/>
      <c r="CW46" s="609"/>
      <c r="CX46" s="609"/>
      <c r="CY46" s="610"/>
      <c r="CZ46" s="611">
        <v>7</v>
      </c>
      <c r="DA46" s="612"/>
      <c r="DB46" s="612"/>
      <c r="DC46" s="613"/>
      <c r="DD46" s="614">
        <v>1485178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v>68888</v>
      </c>
      <c r="CS47" s="621"/>
      <c r="CT47" s="621"/>
      <c r="CU47" s="621"/>
      <c r="CV47" s="621"/>
      <c r="CW47" s="621"/>
      <c r="CX47" s="621"/>
      <c r="CY47" s="622"/>
      <c r="CZ47" s="611">
        <v>0.1</v>
      </c>
      <c r="DA47" s="623"/>
      <c r="DB47" s="623"/>
      <c r="DC47" s="624"/>
      <c r="DD47" s="614">
        <v>53291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135597589</v>
      </c>
      <c r="CS49" s="593"/>
      <c r="CT49" s="593"/>
      <c r="CU49" s="593"/>
      <c r="CV49" s="593"/>
      <c r="CW49" s="593"/>
      <c r="CX49" s="593"/>
      <c r="CY49" s="594"/>
      <c r="CZ49" s="595">
        <v>100</v>
      </c>
      <c r="DA49" s="596"/>
      <c r="DB49" s="596"/>
      <c r="DC49" s="597"/>
      <c r="DD49" s="598">
        <v>88769260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s7VCFxvdCSBhBcclalqHERG+AQrs2CBouB70ZFWKedFqxVSHDlIZybd/l906tPJRVURyHuI6TKzlC2fHyuuAQ==" saltValue="c7GGE2z1sAl8WseTV0JP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5">
      <c r="A7" s="218">
        <v>1</v>
      </c>
      <c r="B7" s="1034" t="s">
        <v>374</v>
      </c>
      <c r="C7" s="1035"/>
      <c r="D7" s="1035"/>
      <c r="E7" s="1035"/>
      <c r="F7" s="1035"/>
      <c r="G7" s="1035"/>
      <c r="H7" s="1035"/>
      <c r="I7" s="1035"/>
      <c r="J7" s="1035"/>
      <c r="K7" s="1035"/>
      <c r="L7" s="1035"/>
      <c r="M7" s="1035"/>
      <c r="N7" s="1035"/>
      <c r="O7" s="1035"/>
      <c r="P7" s="1036"/>
      <c r="Q7" s="1089">
        <v>143089</v>
      </c>
      <c r="R7" s="1090"/>
      <c r="S7" s="1090"/>
      <c r="T7" s="1090"/>
      <c r="U7" s="1090"/>
      <c r="V7" s="1090">
        <v>137063</v>
      </c>
      <c r="W7" s="1090"/>
      <c r="X7" s="1090"/>
      <c r="Y7" s="1090"/>
      <c r="Z7" s="1090"/>
      <c r="AA7" s="1090">
        <v>6026</v>
      </c>
      <c r="AB7" s="1090"/>
      <c r="AC7" s="1090"/>
      <c r="AD7" s="1090"/>
      <c r="AE7" s="1091"/>
      <c r="AF7" s="1092">
        <v>5013</v>
      </c>
      <c r="AG7" s="1093"/>
      <c r="AH7" s="1093"/>
      <c r="AI7" s="1093"/>
      <c r="AJ7" s="1094"/>
      <c r="AK7" s="1095">
        <v>1690</v>
      </c>
      <c r="AL7" s="1096"/>
      <c r="AM7" s="1096"/>
      <c r="AN7" s="1096"/>
      <c r="AO7" s="1096"/>
      <c r="AP7" s="1096">
        <v>150869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566</v>
      </c>
      <c r="BT7" s="1087"/>
      <c r="BU7" s="1087"/>
      <c r="BV7" s="1087"/>
      <c r="BW7" s="1087"/>
      <c r="BX7" s="1087"/>
      <c r="BY7" s="1087"/>
      <c r="BZ7" s="1087"/>
      <c r="CA7" s="1087"/>
      <c r="CB7" s="1087"/>
      <c r="CC7" s="1087"/>
      <c r="CD7" s="1087"/>
      <c r="CE7" s="1087"/>
      <c r="CF7" s="1087"/>
      <c r="CG7" s="1099"/>
      <c r="CH7" s="1083">
        <v>-51</v>
      </c>
      <c r="CI7" s="1084"/>
      <c r="CJ7" s="1084"/>
      <c r="CK7" s="1084"/>
      <c r="CL7" s="1085"/>
      <c r="CM7" s="1083">
        <v>1343</v>
      </c>
      <c r="CN7" s="1084"/>
      <c r="CO7" s="1084"/>
      <c r="CP7" s="1084"/>
      <c r="CQ7" s="1085"/>
      <c r="CR7" s="1083">
        <v>69</v>
      </c>
      <c r="CS7" s="1084"/>
      <c r="CT7" s="1084"/>
      <c r="CU7" s="1084"/>
      <c r="CV7" s="1085"/>
      <c r="CW7" s="1083">
        <v>40</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6"/>
    </row>
    <row r="8" spans="1:131" s="217" customFormat="1" ht="26.25" customHeight="1" x14ac:dyDescent="0.2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567</v>
      </c>
      <c r="BT8" s="980"/>
      <c r="BU8" s="980"/>
      <c r="BV8" s="980"/>
      <c r="BW8" s="980"/>
      <c r="BX8" s="980"/>
      <c r="BY8" s="980"/>
      <c r="BZ8" s="980"/>
      <c r="CA8" s="980"/>
      <c r="CB8" s="980"/>
      <c r="CC8" s="980"/>
      <c r="CD8" s="980"/>
      <c r="CE8" s="980"/>
      <c r="CF8" s="980"/>
      <c r="CG8" s="1001"/>
      <c r="CH8" s="976">
        <v>2</v>
      </c>
      <c r="CI8" s="977"/>
      <c r="CJ8" s="977"/>
      <c r="CK8" s="977"/>
      <c r="CL8" s="978"/>
      <c r="CM8" s="976">
        <v>146</v>
      </c>
      <c r="CN8" s="977"/>
      <c r="CO8" s="977"/>
      <c r="CP8" s="977"/>
      <c r="CQ8" s="978"/>
      <c r="CR8" s="976">
        <v>100</v>
      </c>
      <c r="CS8" s="977"/>
      <c r="CT8" s="977"/>
      <c r="CU8" s="977"/>
      <c r="CV8" s="978"/>
      <c r="CW8" s="976">
        <v>15</v>
      </c>
      <c r="CX8" s="977"/>
      <c r="CY8" s="977"/>
      <c r="CZ8" s="977"/>
      <c r="DA8" s="978"/>
      <c r="DB8" s="976" t="s">
        <v>554</v>
      </c>
      <c r="DC8" s="977"/>
      <c r="DD8" s="977"/>
      <c r="DE8" s="977"/>
      <c r="DF8" s="978"/>
      <c r="DG8" s="976" t="s">
        <v>554</v>
      </c>
      <c r="DH8" s="977"/>
      <c r="DI8" s="977"/>
      <c r="DJ8" s="977"/>
      <c r="DK8" s="978"/>
      <c r="DL8" s="976" t="s">
        <v>554</v>
      </c>
      <c r="DM8" s="977"/>
      <c r="DN8" s="977"/>
      <c r="DO8" s="977"/>
      <c r="DP8" s="978"/>
      <c r="DQ8" s="976" t="s">
        <v>554</v>
      </c>
      <c r="DR8" s="977"/>
      <c r="DS8" s="977"/>
      <c r="DT8" s="977"/>
      <c r="DU8" s="978"/>
      <c r="DV8" s="979"/>
      <c r="DW8" s="980"/>
      <c r="DX8" s="980"/>
      <c r="DY8" s="980"/>
      <c r="DZ8" s="981"/>
      <c r="EA8" s="216"/>
    </row>
    <row r="9" spans="1:131" s="217" customFormat="1" ht="26.25" customHeight="1" x14ac:dyDescent="0.2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568</v>
      </c>
      <c r="BT9" s="980"/>
      <c r="BU9" s="980"/>
      <c r="BV9" s="980"/>
      <c r="BW9" s="980"/>
      <c r="BX9" s="980"/>
      <c r="BY9" s="980"/>
      <c r="BZ9" s="980"/>
      <c r="CA9" s="980"/>
      <c r="CB9" s="980"/>
      <c r="CC9" s="980"/>
      <c r="CD9" s="980"/>
      <c r="CE9" s="980"/>
      <c r="CF9" s="980"/>
      <c r="CG9" s="1001"/>
      <c r="CH9" s="976" t="s">
        <v>554</v>
      </c>
      <c r="CI9" s="977"/>
      <c r="CJ9" s="977"/>
      <c r="CK9" s="977"/>
      <c r="CL9" s="978"/>
      <c r="CM9" s="976">
        <v>1851</v>
      </c>
      <c r="CN9" s="977"/>
      <c r="CO9" s="977"/>
      <c r="CP9" s="977"/>
      <c r="CQ9" s="978"/>
      <c r="CR9" s="976">
        <v>615</v>
      </c>
      <c r="CS9" s="977"/>
      <c r="CT9" s="977"/>
      <c r="CU9" s="977"/>
      <c r="CV9" s="978"/>
      <c r="CW9" s="976" t="s">
        <v>554</v>
      </c>
      <c r="CX9" s="977"/>
      <c r="CY9" s="977"/>
      <c r="CZ9" s="977"/>
      <c r="DA9" s="978"/>
      <c r="DB9" s="976" t="s">
        <v>554</v>
      </c>
      <c r="DC9" s="977"/>
      <c r="DD9" s="977"/>
      <c r="DE9" s="977"/>
      <c r="DF9" s="978"/>
      <c r="DG9" s="976" t="s">
        <v>554</v>
      </c>
      <c r="DH9" s="977"/>
      <c r="DI9" s="977"/>
      <c r="DJ9" s="977"/>
      <c r="DK9" s="978"/>
      <c r="DL9" s="976" t="s">
        <v>554</v>
      </c>
      <c r="DM9" s="977"/>
      <c r="DN9" s="977"/>
      <c r="DO9" s="977"/>
      <c r="DP9" s="978"/>
      <c r="DQ9" s="976" t="s">
        <v>554</v>
      </c>
      <c r="DR9" s="977"/>
      <c r="DS9" s="977"/>
      <c r="DT9" s="977"/>
      <c r="DU9" s="978"/>
      <c r="DV9" s="979"/>
      <c r="DW9" s="980"/>
      <c r="DX9" s="980"/>
      <c r="DY9" s="980"/>
      <c r="DZ9" s="981"/>
      <c r="EA9" s="216"/>
    </row>
    <row r="10" spans="1:131" s="217" customFormat="1" ht="26.25" customHeight="1" x14ac:dyDescent="0.2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569</v>
      </c>
      <c r="BT10" s="980"/>
      <c r="BU10" s="980"/>
      <c r="BV10" s="980"/>
      <c r="BW10" s="980"/>
      <c r="BX10" s="980"/>
      <c r="BY10" s="980"/>
      <c r="BZ10" s="980"/>
      <c r="CA10" s="980"/>
      <c r="CB10" s="980"/>
      <c r="CC10" s="980"/>
      <c r="CD10" s="980"/>
      <c r="CE10" s="980"/>
      <c r="CF10" s="980"/>
      <c r="CG10" s="1001"/>
      <c r="CH10" s="976">
        <v>12</v>
      </c>
      <c r="CI10" s="977"/>
      <c r="CJ10" s="977"/>
      <c r="CK10" s="977"/>
      <c r="CL10" s="978"/>
      <c r="CM10" s="976">
        <v>158</v>
      </c>
      <c r="CN10" s="977"/>
      <c r="CO10" s="977"/>
      <c r="CP10" s="977"/>
      <c r="CQ10" s="978"/>
      <c r="CR10" s="976">
        <v>100</v>
      </c>
      <c r="CS10" s="977"/>
      <c r="CT10" s="977"/>
      <c r="CU10" s="977"/>
      <c r="CV10" s="978"/>
      <c r="CW10" s="976">
        <v>113</v>
      </c>
      <c r="CX10" s="977"/>
      <c r="CY10" s="977"/>
      <c r="CZ10" s="977"/>
      <c r="DA10" s="978"/>
      <c r="DB10" s="976" t="s">
        <v>554</v>
      </c>
      <c r="DC10" s="977"/>
      <c r="DD10" s="977"/>
      <c r="DE10" s="977"/>
      <c r="DF10" s="978"/>
      <c r="DG10" s="976" t="s">
        <v>554</v>
      </c>
      <c r="DH10" s="977"/>
      <c r="DI10" s="977"/>
      <c r="DJ10" s="977"/>
      <c r="DK10" s="978"/>
      <c r="DL10" s="976" t="s">
        <v>554</v>
      </c>
      <c r="DM10" s="977"/>
      <c r="DN10" s="977"/>
      <c r="DO10" s="977"/>
      <c r="DP10" s="978"/>
      <c r="DQ10" s="976" t="s">
        <v>554</v>
      </c>
      <c r="DR10" s="977"/>
      <c r="DS10" s="977"/>
      <c r="DT10" s="977"/>
      <c r="DU10" s="978"/>
      <c r="DV10" s="979"/>
      <c r="DW10" s="980"/>
      <c r="DX10" s="980"/>
      <c r="DY10" s="980"/>
      <c r="DZ10" s="981"/>
      <c r="EA10" s="216"/>
    </row>
    <row r="11" spans="1:131" s="217" customFormat="1" ht="26.25" customHeight="1" x14ac:dyDescent="0.2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570</v>
      </c>
      <c r="BT11" s="980"/>
      <c r="BU11" s="980"/>
      <c r="BV11" s="980"/>
      <c r="BW11" s="980"/>
      <c r="BX11" s="980"/>
      <c r="BY11" s="980"/>
      <c r="BZ11" s="980"/>
      <c r="CA11" s="980"/>
      <c r="CB11" s="980"/>
      <c r="CC11" s="980"/>
      <c r="CD11" s="980"/>
      <c r="CE11" s="980"/>
      <c r="CF11" s="980"/>
      <c r="CG11" s="1001"/>
      <c r="CH11" s="976">
        <v>8</v>
      </c>
      <c r="CI11" s="977"/>
      <c r="CJ11" s="977"/>
      <c r="CK11" s="977"/>
      <c r="CL11" s="978"/>
      <c r="CM11" s="976">
        <v>204</v>
      </c>
      <c r="CN11" s="977"/>
      <c r="CO11" s="977"/>
      <c r="CP11" s="977"/>
      <c r="CQ11" s="978"/>
      <c r="CR11" s="976">
        <v>100</v>
      </c>
      <c r="CS11" s="977"/>
      <c r="CT11" s="977"/>
      <c r="CU11" s="977"/>
      <c r="CV11" s="978"/>
      <c r="CW11" s="976">
        <v>129</v>
      </c>
      <c r="CX11" s="977"/>
      <c r="CY11" s="977"/>
      <c r="CZ11" s="977"/>
      <c r="DA11" s="978"/>
      <c r="DB11" s="976" t="s">
        <v>554</v>
      </c>
      <c r="DC11" s="977"/>
      <c r="DD11" s="977"/>
      <c r="DE11" s="977"/>
      <c r="DF11" s="978"/>
      <c r="DG11" s="976" t="s">
        <v>554</v>
      </c>
      <c r="DH11" s="977"/>
      <c r="DI11" s="977"/>
      <c r="DJ11" s="977"/>
      <c r="DK11" s="978"/>
      <c r="DL11" s="976" t="s">
        <v>554</v>
      </c>
      <c r="DM11" s="977"/>
      <c r="DN11" s="977"/>
      <c r="DO11" s="977"/>
      <c r="DP11" s="978"/>
      <c r="DQ11" s="976" t="s">
        <v>554</v>
      </c>
      <c r="DR11" s="977"/>
      <c r="DS11" s="977"/>
      <c r="DT11" s="977"/>
      <c r="DU11" s="978"/>
      <c r="DV11" s="979"/>
      <c r="DW11" s="980"/>
      <c r="DX11" s="980"/>
      <c r="DY11" s="980"/>
      <c r="DZ11" s="981"/>
      <c r="EA11" s="216"/>
    </row>
    <row r="12" spans="1:131" s="217" customFormat="1" ht="26.25" customHeight="1" x14ac:dyDescent="0.2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571</v>
      </c>
      <c r="BT12" s="980"/>
      <c r="BU12" s="980"/>
      <c r="BV12" s="980"/>
      <c r="BW12" s="980"/>
      <c r="BX12" s="980"/>
      <c r="BY12" s="980"/>
      <c r="BZ12" s="980"/>
      <c r="CA12" s="980"/>
      <c r="CB12" s="980"/>
      <c r="CC12" s="980"/>
      <c r="CD12" s="980"/>
      <c r="CE12" s="980"/>
      <c r="CF12" s="980"/>
      <c r="CG12" s="1001"/>
      <c r="CH12" s="976">
        <v>1</v>
      </c>
      <c r="CI12" s="977"/>
      <c r="CJ12" s="977"/>
      <c r="CK12" s="977"/>
      <c r="CL12" s="978"/>
      <c r="CM12" s="976">
        <v>345</v>
      </c>
      <c r="CN12" s="977"/>
      <c r="CO12" s="977"/>
      <c r="CP12" s="977"/>
      <c r="CQ12" s="978"/>
      <c r="CR12" s="976">
        <v>300</v>
      </c>
      <c r="CS12" s="977"/>
      <c r="CT12" s="977"/>
      <c r="CU12" s="977"/>
      <c r="CV12" s="978"/>
      <c r="CW12" s="976">
        <v>33</v>
      </c>
      <c r="CX12" s="977"/>
      <c r="CY12" s="977"/>
      <c r="CZ12" s="977"/>
      <c r="DA12" s="978"/>
      <c r="DB12" s="976" t="s">
        <v>554</v>
      </c>
      <c r="DC12" s="977"/>
      <c r="DD12" s="977"/>
      <c r="DE12" s="977"/>
      <c r="DF12" s="978"/>
      <c r="DG12" s="976" t="s">
        <v>554</v>
      </c>
      <c r="DH12" s="977"/>
      <c r="DI12" s="977"/>
      <c r="DJ12" s="977"/>
      <c r="DK12" s="978"/>
      <c r="DL12" s="976" t="s">
        <v>554</v>
      </c>
      <c r="DM12" s="977"/>
      <c r="DN12" s="977"/>
      <c r="DO12" s="977"/>
      <c r="DP12" s="978"/>
      <c r="DQ12" s="976" t="s">
        <v>554</v>
      </c>
      <c r="DR12" s="977"/>
      <c r="DS12" s="977"/>
      <c r="DT12" s="977"/>
      <c r="DU12" s="978"/>
      <c r="DV12" s="979"/>
      <c r="DW12" s="980"/>
      <c r="DX12" s="980"/>
      <c r="DY12" s="980"/>
      <c r="DZ12" s="981"/>
      <c r="EA12" s="216"/>
    </row>
    <row r="13" spans="1:131" s="217" customFormat="1" ht="26.25" customHeight="1" x14ac:dyDescent="0.2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572</v>
      </c>
      <c r="BT13" s="980"/>
      <c r="BU13" s="980"/>
      <c r="BV13" s="980"/>
      <c r="BW13" s="980"/>
      <c r="BX13" s="980"/>
      <c r="BY13" s="980"/>
      <c r="BZ13" s="980"/>
      <c r="CA13" s="980"/>
      <c r="CB13" s="980"/>
      <c r="CC13" s="980"/>
      <c r="CD13" s="980"/>
      <c r="CE13" s="980"/>
      <c r="CF13" s="980"/>
      <c r="CG13" s="1001"/>
      <c r="CH13" s="976">
        <v>-44</v>
      </c>
      <c r="CI13" s="977"/>
      <c r="CJ13" s="977"/>
      <c r="CK13" s="977"/>
      <c r="CL13" s="978"/>
      <c r="CM13" s="976">
        <v>3731</v>
      </c>
      <c r="CN13" s="977"/>
      <c r="CO13" s="977"/>
      <c r="CP13" s="977"/>
      <c r="CQ13" s="978"/>
      <c r="CR13" s="976">
        <v>18</v>
      </c>
      <c r="CS13" s="977"/>
      <c r="CT13" s="977"/>
      <c r="CU13" s="977"/>
      <c r="CV13" s="978"/>
      <c r="CW13" s="976" t="s">
        <v>554</v>
      </c>
      <c r="CX13" s="977"/>
      <c r="CY13" s="977"/>
      <c r="CZ13" s="977"/>
      <c r="DA13" s="978"/>
      <c r="DB13" s="976" t="s">
        <v>554</v>
      </c>
      <c r="DC13" s="977"/>
      <c r="DD13" s="977"/>
      <c r="DE13" s="977"/>
      <c r="DF13" s="978"/>
      <c r="DG13" s="976">
        <v>551</v>
      </c>
      <c r="DH13" s="977"/>
      <c r="DI13" s="977"/>
      <c r="DJ13" s="977"/>
      <c r="DK13" s="978"/>
      <c r="DL13" s="976" t="s">
        <v>554</v>
      </c>
      <c r="DM13" s="977"/>
      <c r="DN13" s="977"/>
      <c r="DO13" s="977"/>
      <c r="DP13" s="978"/>
      <c r="DQ13" s="976" t="s">
        <v>554</v>
      </c>
      <c r="DR13" s="977"/>
      <c r="DS13" s="977"/>
      <c r="DT13" s="977"/>
      <c r="DU13" s="978"/>
      <c r="DV13" s="979"/>
      <c r="DW13" s="980"/>
      <c r="DX13" s="980"/>
      <c r="DY13" s="980"/>
      <c r="DZ13" s="981"/>
      <c r="EA13" s="216"/>
    </row>
    <row r="14" spans="1:131" s="217" customFormat="1" ht="26.25" customHeight="1" x14ac:dyDescent="0.2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573</v>
      </c>
      <c r="BT14" s="980"/>
      <c r="BU14" s="980"/>
      <c r="BV14" s="980"/>
      <c r="BW14" s="980"/>
      <c r="BX14" s="980"/>
      <c r="BY14" s="980"/>
      <c r="BZ14" s="980"/>
      <c r="CA14" s="980"/>
      <c r="CB14" s="980"/>
      <c r="CC14" s="980"/>
      <c r="CD14" s="980"/>
      <c r="CE14" s="980"/>
      <c r="CF14" s="980"/>
      <c r="CG14" s="1001"/>
      <c r="CH14" s="976">
        <v>-3</v>
      </c>
      <c r="CI14" s="977"/>
      <c r="CJ14" s="977"/>
      <c r="CK14" s="977"/>
      <c r="CL14" s="978"/>
      <c r="CM14" s="976">
        <v>13</v>
      </c>
      <c r="CN14" s="977"/>
      <c r="CO14" s="977"/>
      <c r="CP14" s="977"/>
      <c r="CQ14" s="978"/>
      <c r="CR14" s="976">
        <v>36</v>
      </c>
      <c r="CS14" s="977"/>
      <c r="CT14" s="977"/>
      <c r="CU14" s="977"/>
      <c r="CV14" s="978"/>
      <c r="CW14" s="976" t="s">
        <v>554</v>
      </c>
      <c r="CX14" s="977"/>
      <c r="CY14" s="977"/>
      <c r="CZ14" s="977"/>
      <c r="DA14" s="978"/>
      <c r="DB14" s="976" t="s">
        <v>554</v>
      </c>
      <c r="DC14" s="977"/>
      <c r="DD14" s="977"/>
      <c r="DE14" s="977"/>
      <c r="DF14" s="978"/>
      <c r="DG14" s="976" t="s">
        <v>554</v>
      </c>
      <c r="DH14" s="977"/>
      <c r="DI14" s="977"/>
      <c r="DJ14" s="977"/>
      <c r="DK14" s="978"/>
      <c r="DL14" s="976" t="s">
        <v>554</v>
      </c>
      <c r="DM14" s="977"/>
      <c r="DN14" s="977"/>
      <c r="DO14" s="977"/>
      <c r="DP14" s="978"/>
      <c r="DQ14" s="976" t="s">
        <v>554</v>
      </c>
      <c r="DR14" s="977"/>
      <c r="DS14" s="977"/>
      <c r="DT14" s="977"/>
      <c r="DU14" s="978"/>
      <c r="DV14" s="979"/>
      <c r="DW14" s="980"/>
      <c r="DX14" s="980"/>
      <c r="DY14" s="980"/>
      <c r="DZ14" s="981"/>
      <c r="EA14" s="216"/>
    </row>
    <row r="15" spans="1:131" s="217" customFormat="1" ht="26.25" customHeight="1" x14ac:dyDescent="0.2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574</v>
      </c>
      <c r="BT15" s="980"/>
      <c r="BU15" s="980"/>
      <c r="BV15" s="980"/>
      <c r="BW15" s="980"/>
      <c r="BX15" s="980"/>
      <c r="BY15" s="980"/>
      <c r="BZ15" s="980"/>
      <c r="CA15" s="980"/>
      <c r="CB15" s="980"/>
      <c r="CC15" s="980"/>
      <c r="CD15" s="980"/>
      <c r="CE15" s="980"/>
      <c r="CF15" s="980"/>
      <c r="CG15" s="1001"/>
      <c r="CH15" s="976">
        <v>1502</v>
      </c>
      <c r="CI15" s="977"/>
      <c r="CJ15" s="977"/>
      <c r="CK15" s="977"/>
      <c r="CL15" s="978"/>
      <c r="CM15" s="976">
        <v>8360</v>
      </c>
      <c r="CN15" s="977"/>
      <c r="CO15" s="977"/>
      <c r="CP15" s="977"/>
      <c r="CQ15" s="978"/>
      <c r="CR15" s="976">
        <v>6170</v>
      </c>
      <c r="CS15" s="977"/>
      <c r="CT15" s="977"/>
      <c r="CU15" s="977"/>
      <c r="CV15" s="978"/>
      <c r="CW15" s="976">
        <v>940</v>
      </c>
      <c r="CX15" s="977"/>
      <c r="CY15" s="977"/>
      <c r="CZ15" s="977"/>
      <c r="DA15" s="978"/>
      <c r="DB15" s="976" t="s">
        <v>554</v>
      </c>
      <c r="DC15" s="977"/>
      <c r="DD15" s="977"/>
      <c r="DE15" s="977"/>
      <c r="DF15" s="978"/>
      <c r="DG15" s="976" t="s">
        <v>554</v>
      </c>
      <c r="DH15" s="977"/>
      <c r="DI15" s="977"/>
      <c r="DJ15" s="977"/>
      <c r="DK15" s="978"/>
      <c r="DL15" s="976" t="s">
        <v>554</v>
      </c>
      <c r="DM15" s="977"/>
      <c r="DN15" s="977"/>
      <c r="DO15" s="977"/>
      <c r="DP15" s="978"/>
      <c r="DQ15" s="976" t="s">
        <v>554</v>
      </c>
      <c r="DR15" s="977"/>
      <c r="DS15" s="977"/>
      <c r="DT15" s="977"/>
      <c r="DU15" s="978"/>
      <c r="DV15" s="979"/>
      <c r="DW15" s="980"/>
      <c r="DX15" s="980"/>
      <c r="DY15" s="980"/>
      <c r="DZ15" s="981"/>
      <c r="EA15" s="216"/>
    </row>
    <row r="16" spans="1:131" s="217" customFormat="1" ht="26.25" customHeight="1" x14ac:dyDescent="0.2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t="s">
        <v>575</v>
      </c>
      <c r="BT16" s="980"/>
      <c r="BU16" s="980"/>
      <c r="BV16" s="980"/>
      <c r="BW16" s="980"/>
      <c r="BX16" s="980"/>
      <c r="BY16" s="980"/>
      <c r="BZ16" s="980"/>
      <c r="CA16" s="980"/>
      <c r="CB16" s="980"/>
      <c r="CC16" s="980"/>
      <c r="CD16" s="980"/>
      <c r="CE16" s="980"/>
      <c r="CF16" s="980"/>
      <c r="CG16" s="1001"/>
      <c r="CH16" s="976">
        <v>202</v>
      </c>
      <c r="CI16" s="977"/>
      <c r="CJ16" s="977"/>
      <c r="CK16" s="977"/>
      <c r="CL16" s="978"/>
      <c r="CM16" s="976">
        <v>429</v>
      </c>
      <c r="CN16" s="977"/>
      <c r="CO16" s="977"/>
      <c r="CP16" s="977"/>
      <c r="CQ16" s="978"/>
      <c r="CR16" s="976">
        <v>10</v>
      </c>
      <c r="CS16" s="977"/>
      <c r="CT16" s="977"/>
      <c r="CU16" s="977"/>
      <c r="CV16" s="978"/>
      <c r="CW16" s="976">
        <v>69</v>
      </c>
      <c r="CX16" s="977"/>
      <c r="CY16" s="977"/>
      <c r="CZ16" s="977"/>
      <c r="DA16" s="978"/>
      <c r="DB16" s="976" t="s">
        <v>554</v>
      </c>
      <c r="DC16" s="977"/>
      <c r="DD16" s="977"/>
      <c r="DE16" s="977"/>
      <c r="DF16" s="978"/>
      <c r="DG16" s="976" t="s">
        <v>554</v>
      </c>
      <c r="DH16" s="977"/>
      <c r="DI16" s="977"/>
      <c r="DJ16" s="977"/>
      <c r="DK16" s="978"/>
      <c r="DL16" s="976" t="s">
        <v>554</v>
      </c>
      <c r="DM16" s="977"/>
      <c r="DN16" s="977"/>
      <c r="DO16" s="977"/>
      <c r="DP16" s="978"/>
      <c r="DQ16" s="976" t="s">
        <v>554</v>
      </c>
      <c r="DR16" s="977"/>
      <c r="DS16" s="977"/>
      <c r="DT16" s="977"/>
      <c r="DU16" s="978"/>
      <c r="DV16" s="979"/>
      <c r="DW16" s="980"/>
      <c r="DX16" s="980"/>
      <c r="DY16" s="980"/>
      <c r="DZ16" s="981"/>
      <c r="EA16" s="216"/>
    </row>
    <row r="17" spans="1:131" s="217" customFormat="1" ht="26.25" customHeight="1" x14ac:dyDescent="0.2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3">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3">
      <c r="A23" s="222" t="s">
        <v>376</v>
      </c>
      <c r="B23" s="924" t="s">
        <v>377</v>
      </c>
      <c r="C23" s="925"/>
      <c r="D23" s="925"/>
      <c r="E23" s="925"/>
      <c r="F23" s="925"/>
      <c r="G23" s="925"/>
      <c r="H23" s="925"/>
      <c r="I23" s="925"/>
      <c r="J23" s="925"/>
      <c r="K23" s="925"/>
      <c r="L23" s="925"/>
      <c r="M23" s="925"/>
      <c r="N23" s="925"/>
      <c r="O23" s="925"/>
      <c r="P23" s="935"/>
      <c r="Q23" s="1054">
        <v>141624</v>
      </c>
      <c r="R23" s="1048"/>
      <c r="S23" s="1048"/>
      <c r="T23" s="1048"/>
      <c r="U23" s="1048"/>
      <c r="V23" s="1048">
        <v>135598</v>
      </c>
      <c r="W23" s="1048"/>
      <c r="X23" s="1048"/>
      <c r="Y23" s="1048"/>
      <c r="Z23" s="1048"/>
      <c r="AA23" s="1048">
        <v>6026</v>
      </c>
      <c r="AB23" s="1048"/>
      <c r="AC23" s="1048"/>
      <c r="AD23" s="1048"/>
      <c r="AE23" s="1055"/>
      <c r="AF23" s="1056">
        <v>5013</v>
      </c>
      <c r="AG23" s="1048"/>
      <c r="AH23" s="1048"/>
      <c r="AI23" s="1048"/>
      <c r="AJ23" s="1057"/>
      <c r="AK23" s="1058"/>
      <c r="AL23" s="1059"/>
      <c r="AM23" s="1059"/>
      <c r="AN23" s="1059"/>
      <c r="AO23" s="1059"/>
      <c r="AP23" s="1048">
        <v>150869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3">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4">
        <v>1</v>
      </c>
      <c r="B28" s="1034" t="s">
        <v>388</v>
      </c>
      <c r="C28" s="1035"/>
      <c r="D28" s="1035"/>
      <c r="E28" s="1035"/>
      <c r="F28" s="1035"/>
      <c r="G28" s="1035"/>
      <c r="H28" s="1035"/>
      <c r="I28" s="1035"/>
      <c r="J28" s="1035"/>
      <c r="K28" s="1035"/>
      <c r="L28" s="1035"/>
      <c r="M28" s="1035"/>
      <c r="N28" s="1035"/>
      <c r="O28" s="1035"/>
      <c r="P28" s="1036"/>
      <c r="Q28" s="1037">
        <v>22788</v>
      </c>
      <c r="R28" s="1038"/>
      <c r="S28" s="1038"/>
      <c r="T28" s="1038"/>
      <c r="U28" s="1038"/>
      <c r="V28" s="1038">
        <v>22581</v>
      </c>
      <c r="W28" s="1038"/>
      <c r="X28" s="1038"/>
      <c r="Y28" s="1038"/>
      <c r="Z28" s="1038"/>
      <c r="AA28" s="1038">
        <v>207</v>
      </c>
      <c r="AB28" s="1038"/>
      <c r="AC28" s="1038"/>
      <c r="AD28" s="1038"/>
      <c r="AE28" s="1039"/>
      <c r="AF28" s="1040">
        <v>207</v>
      </c>
      <c r="AG28" s="1038"/>
      <c r="AH28" s="1038"/>
      <c r="AI28" s="1038"/>
      <c r="AJ28" s="1041"/>
      <c r="AK28" s="1029">
        <v>2008</v>
      </c>
      <c r="AL28" s="1030"/>
      <c r="AM28" s="1030"/>
      <c r="AN28" s="1030"/>
      <c r="AO28" s="1030"/>
      <c r="AP28" s="1030"/>
      <c r="AQ28" s="1030"/>
      <c r="AR28" s="1030"/>
      <c r="AS28" s="1030"/>
      <c r="AT28" s="1030"/>
      <c r="AU28" s="1030">
        <v>4</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4">
        <v>2</v>
      </c>
      <c r="B29" s="1017" t="s">
        <v>389</v>
      </c>
      <c r="C29" s="1018"/>
      <c r="D29" s="1018"/>
      <c r="E29" s="1018"/>
      <c r="F29" s="1018"/>
      <c r="G29" s="1018"/>
      <c r="H29" s="1018"/>
      <c r="I29" s="1018"/>
      <c r="J29" s="1018"/>
      <c r="K29" s="1018"/>
      <c r="L29" s="1018"/>
      <c r="M29" s="1018"/>
      <c r="N29" s="1018"/>
      <c r="O29" s="1018"/>
      <c r="P29" s="1019"/>
      <c r="Q29" s="1025">
        <v>84</v>
      </c>
      <c r="R29" s="1026"/>
      <c r="S29" s="1026"/>
      <c r="T29" s="1026"/>
      <c r="U29" s="1026"/>
      <c r="V29" s="1026">
        <v>84</v>
      </c>
      <c r="W29" s="1026"/>
      <c r="X29" s="1026"/>
      <c r="Y29" s="1026"/>
      <c r="Z29" s="1026"/>
      <c r="AA29" s="1026" t="s">
        <v>554</v>
      </c>
      <c r="AB29" s="1026"/>
      <c r="AC29" s="1026"/>
      <c r="AD29" s="1026"/>
      <c r="AE29" s="1027"/>
      <c r="AF29" s="1022" t="s">
        <v>122</v>
      </c>
      <c r="AG29" s="1023"/>
      <c r="AH29" s="1023"/>
      <c r="AI29" s="1023"/>
      <c r="AJ29" s="1024"/>
      <c r="AK29" s="967">
        <v>47</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4">
        <v>3</v>
      </c>
      <c r="B30" s="1017" t="s">
        <v>390</v>
      </c>
      <c r="C30" s="1018"/>
      <c r="D30" s="1018"/>
      <c r="E30" s="1018"/>
      <c r="F30" s="1018"/>
      <c r="G30" s="1018"/>
      <c r="H30" s="1018"/>
      <c r="I30" s="1018"/>
      <c r="J30" s="1018"/>
      <c r="K30" s="1018"/>
      <c r="L30" s="1018"/>
      <c r="M30" s="1018"/>
      <c r="N30" s="1018"/>
      <c r="O30" s="1018"/>
      <c r="P30" s="1019"/>
      <c r="Q30" s="1025">
        <v>3744</v>
      </c>
      <c r="R30" s="1026"/>
      <c r="S30" s="1026"/>
      <c r="T30" s="1026"/>
      <c r="U30" s="1026"/>
      <c r="V30" s="1026">
        <v>3739</v>
      </c>
      <c r="W30" s="1026"/>
      <c r="X30" s="1026"/>
      <c r="Y30" s="1026"/>
      <c r="Z30" s="1026"/>
      <c r="AA30" s="1026">
        <v>6</v>
      </c>
      <c r="AB30" s="1026"/>
      <c r="AC30" s="1026"/>
      <c r="AD30" s="1026"/>
      <c r="AE30" s="1027"/>
      <c r="AF30" s="1022">
        <v>6</v>
      </c>
      <c r="AG30" s="1023"/>
      <c r="AH30" s="1023"/>
      <c r="AI30" s="1023"/>
      <c r="AJ30" s="1024"/>
      <c r="AK30" s="967">
        <v>816</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4">
        <v>4</v>
      </c>
      <c r="B31" s="1017" t="s">
        <v>391</v>
      </c>
      <c r="C31" s="1018"/>
      <c r="D31" s="1018"/>
      <c r="E31" s="1018"/>
      <c r="F31" s="1018"/>
      <c r="G31" s="1018"/>
      <c r="H31" s="1018"/>
      <c r="I31" s="1018"/>
      <c r="J31" s="1018"/>
      <c r="K31" s="1018"/>
      <c r="L31" s="1018"/>
      <c r="M31" s="1018"/>
      <c r="N31" s="1018"/>
      <c r="O31" s="1018"/>
      <c r="P31" s="1019"/>
      <c r="Q31" s="1025">
        <v>29641</v>
      </c>
      <c r="R31" s="1026"/>
      <c r="S31" s="1026"/>
      <c r="T31" s="1026"/>
      <c r="U31" s="1026"/>
      <c r="V31" s="1026">
        <v>28617</v>
      </c>
      <c r="W31" s="1026"/>
      <c r="X31" s="1026"/>
      <c r="Y31" s="1026"/>
      <c r="Z31" s="1026"/>
      <c r="AA31" s="1026">
        <v>1025</v>
      </c>
      <c r="AB31" s="1026"/>
      <c r="AC31" s="1026"/>
      <c r="AD31" s="1026"/>
      <c r="AE31" s="1027"/>
      <c r="AF31" s="1022">
        <v>1025</v>
      </c>
      <c r="AG31" s="1023"/>
      <c r="AH31" s="1023"/>
      <c r="AI31" s="1023"/>
      <c r="AJ31" s="1024"/>
      <c r="AK31" s="967">
        <v>4019</v>
      </c>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4">
        <v>5</v>
      </c>
      <c r="B32" s="1017" t="s">
        <v>392</v>
      </c>
      <c r="C32" s="1018"/>
      <c r="D32" s="1018"/>
      <c r="E32" s="1018"/>
      <c r="F32" s="1018"/>
      <c r="G32" s="1018"/>
      <c r="H32" s="1018"/>
      <c r="I32" s="1018"/>
      <c r="J32" s="1018"/>
      <c r="K32" s="1018"/>
      <c r="L32" s="1018"/>
      <c r="M32" s="1018"/>
      <c r="N32" s="1018"/>
      <c r="O32" s="1018"/>
      <c r="P32" s="1019"/>
      <c r="Q32" s="1025">
        <v>9567</v>
      </c>
      <c r="R32" s="1026"/>
      <c r="S32" s="1026"/>
      <c r="T32" s="1026"/>
      <c r="U32" s="1026"/>
      <c r="V32" s="1026">
        <v>9572</v>
      </c>
      <c r="W32" s="1026"/>
      <c r="X32" s="1026"/>
      <c r="Y32" s="1026"/>
      <c r="Z32" s="1026"/>
      <c r="AA32" s="1026">
        <v>-6</v>
      </c>
      <c r="AB32" s="1026"/>
      <c r="AC32" s="1026"/>
      <c r="AD32" s="1026"/>
      <c r="AE32" s="1027"/>
      <c r="AF32" s="1022">
        <v>1090</v>
      </c>
      <c r="AG32" s="1023"/>
      <c r="AH32" s="1023"/>
      <c r="AI32" s="1023"/>
      <c r="AJ32" s="1024"/>
      <c r="AK32" s="967">
        <v>3450</v>
      </c>
      <c r="AL32" s="958"/>
      <c r="AM32" s="958"/>
      <c r="AN32" s="958"/>
      <c r="AO32" s="958"/>
      <c r="AP32" s="958">
        <v>33817</v>
      </c>
      <c r="AQ32" s="958"/>
      <c r="AR32" s="958"/>
      <c r="AS32" s="958"/>
      <c r="AT32" s="958"/>
      <c r="AU32" s="958">
        <v>16074</v>
      </c>
      <c r="AV32" s="958"/>
      <c r="AW32" s="958"/>
      <c r="AX32" s="958"/>
      <c r="AY32" s="958"/>
      <c r="AZ32" s="1028" t="s">
        <v>554</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4">
        <v>6</v>
      </c>
      <c r="B33" s="1017" t="s">
        <v>394</v>
      </c>
      <c r="C33" s="1018"/>
      <c r="D33" s="1018"/>
      <c r="E33" s="1018"/>
      <c r="F33" s="1018"/>
      <c r="G33" s="1018"/>
      <c r="H33" s="1018"/>
      <c r="I33" s="1018"/>
      <c r="J33" s="1018"/>
      <c r="K33" s="1018"/>
      <c r="L33" s="1018"/>
      <c r="M33" s="1018"/>
      <c r="N33" s="1018"/>
      <c r="O33" s="1018"/>
      <c r="P33" s="1019"/>
      <c r="Q33" s="1025">
        <v>5350</v>
      </c>
      <c r="R33" s="1026"/>
      <c r="S33" s="1026"/>
      <c r="T33" s="1026"/>
      <c r="U33" s="1026"/>
      <c r="V33" s="1026">
        <v>4679</v>
      </c>
      <c r="W33" s="1026"/>
      <c r="X33" s="1026"/>
      <c r="Y33" s="1026"/>
      <c r="Z33" s="1026"/>
      <c r="AA33" s="1026">
        <v>671</v>
      </c>
      <c r="AB33" s="1026"/>
      <c r="AC33" s="1026"/>
      <c r="AD33" s="1026"/>
      <c r="AE33" s="1027"/>
      <c r="AF33" s="1022">
        <v>5110</v>
      </c>
      <c r="AG33" s="1023"/>
      <c r="AH33" s="1023"/>
      <c r="AI33" s="1023"/>
      <c r="AJ33" s="1024"/>
      <c r="AK33" s="967">
        <v>114</v>
      </c>
      <c r="AL33" s="958"/>
      <c r="AM33" s="958"/>
      <c r="AN33" s="958"/>
      <c r="AO33" s="958"/>
      <c r="AP33" s="958">
        <v>15527</v>
      </c>
      <c r="AQ33" s="958"/>
      <c r="AR33" s="958"/>
      <c r="AS33" s="958"/>
      <c r="AT33" s="958"/>
      <c r="AU33" s="958">
        <v>62</v>
      </c>
      <c r="AV33" s="958"/>
      <c r="AW33" s="958"/>
      <c r="AX33" s="958"/>
      <c r="AY33" s="958"/>
      <c r="AZ33" s="1028" t="s">
        <v>554</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4">
        <v>7</v>
      </c>
      <c r="B34" s="1017" t="s">
        <v>395</v>
      </c>
      <c r="C34" s="1018"/>
      <c r="D34" s="1018"/>
      <c r="E34" s="1018"/>
      <c r="F34" s="1018"/>
      <c r="G34" s="1018"/>
      <c r="H34" s="1018"/>
      <c r="I34" s="1018"/>
      <c r="J34" s="1018"/>
      <c r="K34" s="1018"/>
      <c r="L34" s="1018"/>
      <c r="M34" s="1018"/>
      <c r="N34" s="1018"/>
      <c r="O34" s="1018"/>
      <c r="P34" s="1019"/>
      <c r="Q34" s="1025">
        <v>528</v>
      </c>
      <c r="R34" s="1026"/>
      <c r="S34" s="1026"/>
      <c r="T34" s="1026"/>
      <c r="U34" s="1026"/>
      <c r="V34" s="1026">
        <v>471</v>
      </c>
      <c r="W34" s="1026"/>
      <c r="X34" s="1026"/>
      <c r="Y34" s="1026"/>
      <c r="Z34" s="1026"/>
      <c r="AA34" s="1026">
        <v>56</v>
      </c>
      <c r="AB34" s="1026"/>
      <c r="AC34" s="1026"/>
      <c r="AD34" s="1026"/>
      <c r="AE34" s="1027"/>
      <c r="AF34" s="1022">
        <v>160</v>
      </c>
      <c r="AG34" s="1023"/>
      <c r="AH34" s="1023"/>
      <c r="AI34" s="1023"/>
      <c r="AJ34" s="1024"/>
      <c r="AK34" s="967">
        <v>333</v>
      </c>
      <c r="AL34" s="958"/>
      <c r="AM34" s="958"/>
      <c r="AN34" s="958"/>
      <c r="AO34" s="958"/>
      <c r="AP34" s="958">
        <v>1846</v>
      </c>
      <c r="AQ34" s="958"/>
      <c r="AR34" s="958"/>
      <c r="AS34" s="958"/>
      <c r="AT34" s="958"/>
      <c r="AU34" s="958">
        <v>1459</v>
      </c>
      <c r="AV34" s="958"/>
      <c r="AW34" s="958"/>
      <c r="AX34" s="958"/>
      <c r="AY34" s="958"/>
      <c r="AZ34" s="1028" t="s">
        <v>554</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7597</v>
      </c>
      <c r="AG63" s="946"/>
      <c r="AH63" s="946"/>
      <c r="AI63" s="946"/>
      <c r="AJ63" s="1009"/>
      <c r="AK63" s="1010"/>
      <c r="AL63" s="950"/>
      <c r="AM63" s="950"/>
      <c r="AN63" s="950"/>
      <c r="AO63" s="950"/>
      <c r="AP63" s="946">
        <v>51190</v>
      </c>
      <c r="AQ63" s="946"/>
      <c r="AR63" s="946"/>
      <c r="AS63" s="946"/>
      <c r="AT63" s="946"/>
      <c r="AU63" s="946">
        <v>17598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8">
        <v>1</v>
      </c>
      <c r="B68" s="972" t="s">
        <v>555</v>
      </c>
      <c r="C68" s="973"/>
      <c r="D68" s="973"/>
      <c r="E68" s="973"/>
      <c r="F68" s="973"/>
      <c r="G68" s="973"/>
      <c r="H68" s="973"/>
      <c r="I68" s="973"/>
      <c r="J68" s="973"/>
      <c r="K68" s="973"/>
      <c r="L68" s="973"/>
      <c r="M68" s="973"/>
      <c r="N68" s="973"/>
      <c r="O68" s="973"/>
      <c r="P68" s="974"/>
      <c r="Q68" s="975">
        <v>402</v>
      </c>
      <c r="R68" s="969"/>
      <c r="S68" s="969"/>
      <c r="T68" s="969"/>
      <c r="U68" s="969"/>
      <c r="V68" s="969">
        <v>389</v>
      </c>
      <c r="W68" s="969"/>
      <c r="X68" s="969"/>
      <c r="Y68" s="969"/>
      <c r="Z68" s="969"/>
      <c r="AA68" s="969">
        <v>13</v>
      </c>
      <c r="AB68" s="969"/>
      <c r="AC68" s="969"/>
      <c r="AD68" s="969"/>
      <c r="AE68" s="969"/>
      <c r="AF68" s="969">
        <v>13</v>
      </c>
      <c r="AG68" s="969"/>
      <c r="AH68" s="969"/>
      <c r="AI68" s="969"/>
      <c r="AJ68" s="969"/>
      <c r="AK68" s="969" t="s">
        <v>488</v>
      </c>
      <c r="AL68" s="969"/>
      <c r="AM68" s="969"/>
      <c r="AN68" s="969"/>
      <c r="AO68" s="969"/>
      <c r="AP68" s="969">
        <v>402</v>
      </c>
      <c r="AQ68" s="969"/>
      <c r="AR68" s="969"/>
      <c r="AS68" s="969"/>
      <c r="AT68" s="969"/>
      <c r="AU68" s="969">
        <v>19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0">
        <v>2</v>
      </c>
      <c r="B69" s="961" t="s">
        <v>556</v>
      </c>
      <c r="C69" s="962"/>
      <c r="D69" s="962"/>
      <c r="E69" s="962"/>
      <c r="F69" s="962"/>
      <c r="G69" s="962"/>
      <c r="H69" s="962"/>
      <c r="I69" s="962"/>
      <c r="J69" s="962"/>
      <c r="K69" s="962"/>
      <c r="L69" s="962"/>
      <c r="M69" s="962"/>
      <c r="N69" s="962"/>
      <c r="O69" s="962"/>
      <c r="P69" s="963"/>
      <c r="Q69" s="964">
        <v>728</v>
      </c>
      <c r="R69" s="958"/>
      <c r="S69" s="958"/>
      <c r="T69" s="958"/>
      <c r="U69" s="958"/>
      <c r="V69" s="958">
        <v>663</v>
      </c>
      <c r="W69" s="958"/>
      <c r="X69" s="958"/>
      <c r="Y69" s="958"/>
      <c r="Z69" s="958"/>
      <c r="AA69" s="958">
        <v>65</v>
      </c>
      <c r="AB69" s="958"/>
      <c r="AC69" s="958"/>
      <c r="AD69" s="958"/>
      <c r="AE69" s="958"/>
      <c r="AF69" s="958">
        <v>65</v>
      </c>
      <c r="AG69" s="958"/>
      <c r="AH69" s="958"/>
      <c r="AI69" s="958"/>
      <c r="AJ69" s="958"/>
      <c r="AK69" s="958">
        <v>13</v>
      </c>
      <c r="AL69" s="958"/>
      <c r="AM69" s="958"/>
      <c r="AN69" s="958"/>
      <c r="AO69" s="958"/>
      <c r="AP69" s="958">
        <v>444</v>
      </c>
      <c r="AQ69" s="958"/>
      <c r="AR69" s="958"/>
      <c r="AS69" s="958"/>
      <c r="AT69" s="958"/>
      <c r="AU69" s="958">
        <v>97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0">
        <v>3</v>
      </c>
      <c r="B70" s="961" t="s">
        <v>557</v>
      </c>
      <c r="C70" s="962"/>
      <c r="D70" s="962"/>
      <c r="E70" s="962"/>
      <c r="F70" s="962"/>
      <c r="G70" s="962"/>
      <c r="H70" s="962"/>
      <c r="I70" s="962"/>
      <c r="J70" s="962"/>
      <c r="K70" s="962"/>
      <c r="L70" s="962"/>
      <c r="M70" s="962"/>
      <c r="N70" s="962"/>
      <c r="O70" s="962"/>
      <c r="P70" s="963"/>
      <c r="Q70" s="964">
        <v>217</v>
      </c>
      <c r="R70" s="958"/>
      <c r="S70" s="958"/>
      <c r="T70" s="958"/>
      <c r="U70" s="958"/>
      <c r="V70" s="958">
        <v>215</v>
      </c>
      <c r="W70" s="958"/>
      <c r="X70" s="958"/>
      <c r="Y70" s="958"/>
      <c r="Z70" s="958"/>
      <c r="AA70" s="958">
        <v>2</v>
      </c>
      <c r="AB70" s="958"/>
      <c r="AC70" s="958"/>
      <c r="AD70" s="958"/>
      <c r="AE70" s="958"/>
      <c r="AF70" s="958">
        <v>2</v>
      </c>
      <c r="AG70" s="958"/>
      <c r="AH70" s="958"/>
      <c r="AI70" s="958"/>
      <c r="AJ70" s="958"/>
      <c r="AK70" s="958" t="s">
        <v>488</v>
      </c>
      <c r="AL70" s="958"/>
      <c r="AM70" s="958"/>
      <c r="AN70" s="958"/>
      <c r="AO70" s="958"/>
      <c r="AP70" s="958">
        <v>70</v>
      </c>
      <c r="AQ70" s="958"/>
      <c r="AR70" s="958"/>
      <c r="AS70" s="958"/>
      <c r="AT70" s="958"/>
      <c r="AU70" s="958">
        <v>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0">
        <v>4</v>
      </c>
      <c r="B71" s="961" t="s">
        <v>558</v>
      </c>
      <c r="C71" s="962"/>
      <c r="D71" s="962"/>
      <c r="E71" s="962"/>
      <c r="F71" s="962"/>
      <c r="G71" s="962"/>
      <c r="H71" s="962"/>
      <c r="I71" s="962"/>
      <c r="J71" s="962"/>
      <c r="K71" s="962"/>
      <c r="L71" s="962"/>
      <c r="M71" s="962"/>
      <c r="N71" s="962"/>
      <c r="O71" s="962"/>
      <c r="P71" s="963"/>
      <c r="Q71" s="964">
        <v>483</v>
      </c>
      <c r="R71" s="958"/>
      <c r="S71" s="958"/>
      <c r="T71" s="958"/>
      <c r="U71" s="958"/>
      <c r="V71" s="958">
        <v>397</v>
      </c>
      <c r="W71" s="958"/>
      <c r="X71" s="958"/>
      <c r="Y71" s="958"/>
      <c r="Z71" s="958"/>
      <c r="AA71" s="958">
        <v>87</v>
      </c>
      <c r="AB71" s="958"/>
      <c r="AC71" s="958"/>
      <c r="AD71" s="958"/>
      <c r="AE71" s="958"/>
      <c r="AF71" s="958">
        <v>87</v>
      </c>
      <c r="AG71" s="958"/>
      <c r="AH71" s="958"/>
      <c r="AI71" s="958"/>
      <c r="AJ71" s="958"/>
      <c r="AK71" s="958">
        <v>93</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0">
        <v>5</v>
      </c>
      <c r="B72" s="961" t="s">
        <v>559</v>
      </c>
      <c r="C72" s="962"/>
      <c r="D72" s="962"/>
      <c r="E72" s="962"/>
      <c r="F72" s="962"/>
      <c r="G72" s="962"/>
      <c r="H72" s="962"/>
      <c r="I72" s="962"/>
      <c r="J72" s="962"/>
      <c r="K72" s="962"/>
      <c r="L72" s="962"/>
      <c r="M72" s="962"/>
      <c r="N72" s="962"/>
      <c r="O72" s="962"/>
      <c r="P72" s="963"/>
      <c r="Q72" s="964">
        <v>5552</v>
      </c>
      <c r="R72" s="958"/>
      <c r="S72" s="958"/>
      <c r="T72" s="958"/>
      <c r="U72" s="958"/>
      <c r="V72" s="958">
        <v>4641</v>
      </c>
      <c r="W72" s="958"/>
      <c r="X72" s="958"/>
      <c r="Y72" s="958"/>
      <c r="Z72" s="958"/>
      <c r="AA72" s="958">
        <v>912</v>
      </c>
      <c r="AB72" s="958"/>
      <c r="AC72" s="958"/>
      <c r="AD72" s="958"/>
      <c r="AE72" s="958"/>
      <c r="AF72" s="958">
        <v>912</v>
      </c>
      <c r="AG72" s="958"/>
      <c r="AH72" s="958"/>
      <c r="AI72" s="958"/>
      <c r="AJ72" s="958"/>
      <c r="AK72" s="958">
        <v>0</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0">
        <v>6</v>
      </c>
      <c r="B73" s="961" t="s">
        <v>560</v>
      </c>
      <c r="C73" s="962"/>
      <c r="D73" s="962"/>
      <c r="E73" s="962"/>
      <c r="F73" s="962"/>
      <c r="G73" s="962"/>
      <c r="H73" s="962"/>
      <c r="I73" s="962"/>
      <c r="J73" s="962"/>
      <c r="K73" s="962"/>
      <c r="L73" s="962"/>
      <c r="M73" s="962"/>
      <c r="N73" s="962"/>
      <c r="O73" s="962"/>
      <c r="P73" s="963"/>
      <c r="Q73" s="964">
        <v>1491</v>
      </c>
      <c r="R73" s="958"/>
      <c r="S73" s="958"/>
      <c r="T73" s="958"/>
      <c r="U73" s="958"/>
      <c r="V73" s="958">
        <v>1487</v>
      </c>
      <c r="W73" s="958"/>
      <c r="X73" s="958"/>
      <c r="Y73" s="958"/>
      <c r="Z73" s="958"/>
      <c r="AA73" s="958">
        <v>3</v>
      </c>
      <c r="AB73" s="958"/>
      <c r="AC73" s="958"/>
      <c r="AD73" s="958"/>
      <c r="AE73" s="958"/>
      <c r="AF73" s="958">
        <v>3</v>
      </c>
      <c r="AG73" s="958"/>
      <c r="AH73" s="958"/>
      <c r="AI73" s="958"/>
      <c r="AJ73" s="958"/>
      <c r="AK73" s="958">
        <v>41</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0">
        <v>7</v>
      </c>
      <c r="B74" s="961" t="s">
        <v>561</v>
      </c>
      <c r="C74" s="962"/>
      <c r="D74" s="962"/>
      <c r="E74" s="962"/>
      <c r="F74" s="962"/>
      <c r="G74" s="962"/>
      <c r="H74" s="962"/>
      <c r="I74" s="962"/>
      <c r="J74" s="962"/>
      <c r="K74" s="962"/>
      <c r="L74" s="962"/>
      <c r="M74" s="962"/>
      <c r="N74" s="962"/>
      <c r="O74" s="962"/>
      <c r="P74" s="963"/>
      <c r="Q74" s="964">
        <v>8</v>
      </c>
      <c r="R74" s="958"/>
      <c r="S74" s="958"/>
      <c r="T74" s="958"/>
      <c r="U74" s="958"/>
      <c r="V74" s="958">
        <v>7</v>
      </c>
      <c r="W74" s="958"/>
      <c r="X74" s="958"/>
      <c r="Y74" s="958"/>
      <c r="Z74" s="958"/>
      <c r="AA74" s="958">
        <v>0</v>
      </c>
      <c r="AB74" s="958"/>
      <c r="AC74" s="958"/>
      <c r="AD74" s="958"/>
      <c r="AE74" s="958"/>
      <c r="AF74" s="958">
        <v>0</v>
      </c>
      <c r="AG74" s="958"/>
      <c r="AH74" s="958"/>
      <c r="AI74" s="958"/>
      <c r="AJ74" s="958"/>
      <c r="AK74" s="958">
        <v>5</v>
      </c>
      <c r="AL74" s="958"/>
      <c r="AM74" s="958"/>
      <c r="AN74" s="958"/>
      <c r="AO74" s="958"/>
      <c r="AP74" s="958" t="s">
        <v>488</v>
      </c>
      <c r="AQ74" s="958"/>
      <c r="AR74" s="958"/>
      <c r="AS74" s="958"/>
      <c r="AT74" s="958"/>
      <c r="AU74" s="958" t="s">
        <v>488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0">
        <v>8</v>
      </c>
      <c r="B75" s="961" t="s">
        <v>562</v>
      </c>
      <c r="C75" s="962"/>
      <c r="D75" s="962"/>
      <c r="E75" s="962"/>
      <c r="F75" s="962"/>
      <c r="G75" s="962"/>
      <c r="H75" s="962"/>
      <c r="I75" s="962"/>
      <c r="J75" s="962"/>
      <c r="K75" s="962"/>
      <c r="L75" s="962"/>
      <c r="M75" s="962"/>
      <c r="N75" s="962"/>
      <c r="O75" s="962"/>
      <c r="P75" s="963"/>
      <c r="Q75" s="965">
        <v>33</v>
      </c>
      <c r="R75" s="966"/>
      <c r="S75" s="966"/>
      <c r="T75" s="966"/>
      <c r="U75" s="967"/>
      <c r="V75" s="968">
        <v>17</v>
      </c>
      <c r="W75" s="966"/>
      <c r="X75" s="966"/>
      <c r="Y75" s="966"/>
      <c r="Z75" s="967"/>
      <c r="AA75" s="968">
        <v>17</v>
      </c>
      <c r="AB75" s="966"/>
      <c r="AC75" s="966"/>
      <c r="AD75" s="966"/>
      <c r="AE75" s="967"/>
      <c r="AF75" s="968">
        <v>17</v>
      </c>
      <c r="AG75" s="966"/>
      <c r="AH75" s="966"/>
      <c r="AI75" s="966"/>
      <c r="AJ75" s="967"/>
      <c r="AK75" s="968">
        <v>23</v>
      </c>
      <c r="AL75" s="966"/>
      <c r="AM75" s="966"/>
      <c r="AN75" s="966"/>
      <c r="AO75" s="967"/>
      <c r="AP75" s="968" t="s">
        <v>488</v>
      </c>
      <c r="AQ75" s="966"/>
      <c r="AR75" s="966"/>
      <c r="AS75" s="966"/>
      <c r="AT75" s="967"/>
      <c r="AU75" s="968" t="s">
        <v>488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0">
        <v>9</v>
      </c>
      <c r="B76" s="961" t="s">
        <v>563</v>
      </c>
      <c r="C76" s="962"/>
      <c r="D76" s="962"/>
      <c r="E76" s="962"/>
      <c r="F76" s="962"/>
      <c r="G76" s="962"/>
      <c r="H76" s="962"/>
      <c r="I76" s="962"/>
      <c r="J76" s="962"/>
      <c r="K76" s="962"/>
      <c r="L76" s="962"/>
      <c r="M76" s="962"/>
      <c r="N76" s="962"/>
      <c r="O76" s="962"/>
      <c r="P76" s="963"/>
      <c r="Q76" s="965">
        <v>772</v>
      </c>
      <c r="R76" s="966"/>
      <c r="S76" s="966"/>
      <c r="T76" s="966"/>
      <c r="U76" s="967"/>
      <c r="V76" s="968">
        <v>728</v>
      </c>
      <c r="W76" s="966"/>
      <c r="X76" s="966"/>
      <c r="Y76" s="966"/>
      <c r="Z76" s="967"/>
      <c r="AA76" s="968">
        <v>44</v>
      </c>
      <c r="AB76" s="966"/>
      <c r="AC76" s="966"/>
      <c r="AD76" s="966"/>
      <c r="AE76" s="967"/>
      <c r="AF76" s="968">
        <v>44</v>
      </c>
      <c r="AG76" s="966"/>
      <c r="AH76" s="966"/>
      <c r="AI76" s="966"/>
      <c r="AJ76" s="967"/>
      <c r="AK76" s="968">
        <v>315</v>
      </c>
      <c r="AL76" s="966"/>
      <c r="AM76" s="966"/>
      <c r="AN76" s="966"/>
      <c r="AO76" s="967"/>
      <c r="AP76" s="968" t="s">
        <v>488</v>
      </c>
      <c r="AQ76" s="966"/>
      <c r="AR76" s="966"/>
      <c r="AS76" s="966"/>
      <c r="AT76" s="967"/>
      <c r="AU76" s="968" t="s">
        <v>488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0">
        <v>10</v>
      </c>
      <c r="B77" s="961" t="s">
        <v>564</v>
      </c>
      <c r="C77" s="962"/>
      <c r="D77" s="962"/>
      <c r="E77" s="962"/>
      <c r="F77" s="962"/>
      <c r="G77" s="962"/>
      <c r="H77" s="962"/>
      <c r="I77" s="962"/>
      <c r="J77" s="962"/>
      <c r="K77" s="962"/>
      <c r="L77" s="962"/>
      <c r="M77" s="962"/>
      <c r="N77" s="962"/>
      <c r="O77" s="962"/>
      <c r="P77" s="963"/>
      <c r="Q77" s="965">
        <v>1876</v>
      </c>
      <c r="R77" s="966"/>
      <c r="S77" s="966"/>
      <c r="T77" s="966"/>
      <c r="U77" s="967"/>
      <c r="V77" s="968">
        <v>1810</v>
      </c>
      <c r="W77" s="966"/>
      <c r="X77" s="966"/>
      <c r="Y77" s="966"/>
      <c r="Z77" s="967"/>
      <c r="AA77" s="968">
        <v>66</v>
      </c>
      <c r="AB77" s="966"/>
      <c r="AC77" s="966"/>
      <c r="AD77" s="966"/>
      <c r="AE77" s="967"/>
      <c r="AF77" s="968">
        <v>66</v>
      </c>
      <c r="AG77" s="966"/>
      <c r="AH77" s="966"/>
      <c r="AI77" s="966"/>
      <c r="AJ77" s="967"/>
      <c r="AK77" s="968" t="s">
        <v>488</v>
      </c>
      <c r="AL77" s="966"/>
      <c r="AM77" s="966"/>
      <c r="AN77" s="966"/>
      <c r="AO77" s="967"/>
      <c r="AP77" s="968" t="s">
        <v>488</v>
      </c>
      <c r="AQ77" s="966"/>
      <c r="AR77" s="966"/>
      <c r="AS77" s="966"/>
      <c r="AT77" s="967"/>
      <c r="AU77" s="968" t="s">
        <v>488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0">
        <v>11</v>
      </c>
      <c r="B78" s="961" t="s">
        <v>565</v>
      </c>
      <c r="C78" s="962"/>
      <c r="D78" s="962"/>
      <c r="E78" s="962"/>
      <c r="F78" s="962"/>
      <c r="G78" s="962"/>
      <c r="H78" s="962"/>
      <c r="I78" s="962"/>
      <c r="J78" s="962"/>
      <c r="K78" s="962"/>
      <c r="L78" s="962"/>
      <c r="M78" s="962"/>
      <c r="N78" s="962"/>
      <c r="O78" s="962"/>
      <c r="P78" s="963"/>
      <c r="Q78" s="964">
        <v>297869</v>
      </c>
      <c r="R78" s="958"/>
      <c r="S78" s="958"/>
      <c r="T78" s="958"/>
      <c r="U78" s="958"/>
      <c r="V78" s="958">
        <v>293113</v>
      </c>
      <c r="W78" s="958"/>
      <c r="X78" s="958"/>
      <c r="Y78" s="958"/>
      <c r="Z78" s="958"/>
      <c r="AA78" s="958">
        <v>4756</v>
      </c>
      <c r="AB78" s="958"/>
      <c r="AC78" s="958"/>
      <c r="AD78" s="958"/>
      <c r="AE78" s="958"/>
      <c r="AF78" s="958">
        <v>4756</v>
      </c>
      <c r="AG78" s="958"/>
      <c r="AH78" s="958"/>
      <c r="AI78" s="958"/>
      <c r="AJ78" s="958"/>
      <c r="AK78" s="958">
        <v>1710</v>
      </c>
      <c r="AL78" s="958"/>
      <c r="AM78" s="958"/>
      <c r="AN78" s="958"/>
      <c r="AO78" s="958"/>
      <c r="AP78" s="958" t="s">
        <v>488</v>
      </c>
      <c r="AQ78" s="958"/>
      <c r="AR78" s="958"/>
      <c r="AS78" s="958"/>
      <c r="AT78" s="958"/>
      <c r="AU78" s="958" t="s">
        <v>488</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5965</v>
      </c>
      <c r="AG88" s="946"/>
      <c r="AH88" s="946"/>
      <c r="AI88" s="946"/>
      <c r="AJ88" s="946"/>
      <c r="AK88" s="950"/>
      <c r="AL88" s="950"/>
      <c r="AM88" s="950"/>
      <c r="AN88" s="950"/>
      <c r="AO88" s="950"/>
      <c r="AP88" s="946">
        <v>916</v>
      </c>
      <c r="AQ88" s="946"/>
      <c r="AR88" s="946"/>
      <c r="AS88" s="946"/>
      <c r="AT88" s="946"/>
      <c r="AU88" s="946">
        <v>119</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7518</v>
      </c>
      <c r="CS102" s="940"/>
      <c r="CT102" s="940"/>
      <c r="CU102" s="940"/>
      <c r="CV102" s="941"/>
      <c r="CW102" s="939">
        <v>1339</v>
      </c>
      <c r="CX102" s="940"/>
      <c r="CY102" s="940"/>
      <c r="CZ102" s="940"/>
      <c r="DA102" s="941"/>
      <c r="DB102" s="939" t="s">
        <v>576</v>
      </c>
      <c r="DC102" s="940"/>
      <c r="DD102" s="940"/>
      <c r="DE102" s="940"/>
      <c r="DF102" s="941"/>
      <c r="DG102" s="939">
        <v>551</v>
      </c>
      <c r="DH102" s="940"/>
      <c r="DI102" s="940"/>
      <c r="DJ102" s="940"/>
      <c r="DK102" s="941"/>
      <c r="DL102" s="939" t="s">
        <v>576</v>
      </c>
      <c r="DM102" s="940"/>
      <c r="DN102" s="940"/>
      <c r="DO102" s="940"/>
      <c r="DP102" s="941"/>
      <c r="DQ102" s="939" t="s">
        <v>576</v>
      </c>
      <c r="DR102" s="940"/>
      <c r="DS102" s="940"/>
      <c r="DT102" s="940"/>
      <c r="DU102" s="941"/>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14546249</v>
      </c>
      <c r="AB110" s="876"/>
      <c r="AC110" s="876"/>
      <c r="AD110" s="876"/>
      <c r="AE110" s="877"/>
      <c r="AF110" s="878">
        <v>15144305</v>
      </c>
      <c r="AG110" s="876"/>
      <c r="AH110" s="876"/>
      <c r="AI110" s="876"/>
      <c r="AJ110" s="877"/>
      <c r="AK110" s="878">
        <v>15088947</v>
      </c>
      <c r="AL110" s="876"/>
      <c r="AM110" s="876"/>
      <c r="AN110" s="876"/>
      <c r="AO110" s="877"/>
      <c r="AP110" s="879">
        <v>24.4</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153322675</v>
      </c>
      <c r="BR110" s="829"/>
      <c r="BS110" s="829"/>
      <c r="BT110" s="829"/>
      <c r="BU110" s="829"/>
      <c r="BV110" s="829">
        <v>154802392</v>
      </c>
      <c r="BW110" s="829"/>
      <c r="BX110" s="829"/>
      <c r="BY110" s="829"/>
      <c r="BZ110" s="829"/>
      <c r="CA110" s="829">
        <v>150869104</v>
      </c>
      <c r="CB110" s="829"/>
      <c r="CC110" s="829"/>
      <c r="CD110" s="829"/>
      <c r="CE110" s="829"/>
      <c r="CF110" s="853">
        <v>244.3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v>352292</v>
      </c>
      <c r="DM110" s="829"/>
      <c r="DN110" s="829"/>
      <c r="DO110" s="829"/>
      <c r="DP110" s="829"/>
      <c r="DQ110" s="829">
        <v>330940</v>
      </c>
      <c r="DR110" s="829"/>
      <c r="DS110" s="829"/>
      <c r="DT110" s="829"/>
      <c r="DU110" s="829"/>
      <c r="DV110" s="830">
        <v>0.5</v>
      </c>
      <c r="DW110" s="830"/>
      <c r="DX110" s="830"/>
      <c r="DY110" s="830"/>
      <c r="DZ110" s="831"/>
    </row>
    <row r="111" spans="1:131" s="212" customFormat="1" ht="26.25" customHeight="1" x14ac:dyDescent="0.2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715467</v>
      </c>
      <c r="BR111" s="804"/>
      <c r="BS111" s="804"/>
      <c r="BT111" s="804"/>
      <c r="BU111" s="804"/>
      <c r="BV111" s="804">
        <v>1093956</v>
      </c>
      <c r="BW111" s="804"/>
      <c r="BX111" s="804"/>
      <c r="BY111" s="804"/>
      <c r="BZ111" s="804"/>
      <c r="CA111" s="804">
        <v>1025668</v>
      </c>
      <c r="CB111" s="804"/>
      <c r="CC111" s="804"/>
      <c r="CD111" s="804"/>
      <c r="CE111" s="804"/>
      <c r="CF111" s="862">
        <v>1.7</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18916980</v>
      </c>
      <c r="BR112" s="804"/>
      <c r="BS112" s="804"/>
      <c r="BT112" s="804"/>
      <c r="BU112" s="804"/>
      <c r="BV112" s="804">
        <v>18544313</v>
      </c>
      <c r="BW112" s="804"/>
      <c r="BX112" s="804"/>
      <c r="BY112" s="804"/>
      <c r="BZ112" s="804"/>
      <c r="CA112" s="804">
        <v>17598033</v>
      </c>
      <c r="CB112" s="804"/>
      <c r="CC112" s="804"/>
      <c r="CD112" s="804"/>
      <c r="CE112" s="804"/>
      <c r="CF112" s="862">
        <v>28.5</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2564920</v>
      </c>
      <c r="AB113" s="906"/>
      <c r="AC113" s="906"/>
      <c r="AD113" s="906"/>
      <c r="AE113" s="907"/>
      <c r="AF113" s="908">
        <v>2474519</v>
      </c>
      <c r="AG113" s="906"/>
      <c r="AH113" s="906"/>
      <c r="AI113" s="906"/>
      <c r="AJ113" s="907"/>
      <c r="AK113" s="908">
        <v>2263980</v>
      </c>
      <c r="AL113" s="906"/>
      <c r="AM113" s="906"/>
      <c r="AN113" s="906"/>
      <c r="AO113" s="907"/>
      <c r="AP113" s="909">
        <v>3.7</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133119</v>
      </c>
      <c r="BR113" s="804"/>
      <c r="BS113" s="804"/>
      <c r="BT113" s="804"/>
      <c r="BU113" s="804"/>
      <c r="BV113" s="804">
        <v>129207</v>
      </c>
      <c r="BW113" s="804"/>
      <c r="BX113" s="804"/>
      <c r="BY113" s="804"/>
      <c r="BZ113" s="804"/>
      <c r="CA113" s="804">
        <v>119237</v>
      </c>
      <c r="CB113" s="804"/>
      <c r="CC113" s="804"/>
      <c r="CD113" s="804"/>
      <c r="CE113" s="804"/>
      <c r="CF113" s="862">
        <v>0.2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7354</v>
      </c>
      <c r="AB114" s="767"/>
      <c r="AC114" s="767"/>
      <c r="AD114" s="767"/>
      <c r="AE114" s="768"/>
      <c r="AF114" s="769">
        <v>9410</v>
      </c>
      <c r="AG114" s="767"/>
      <c r="AH114" s="767"/>
      <c r="AI114" s="767"/>
      <c r="AJ114" s="768"/>
      <c r="AK114" s="769">
        <v>9604</v>
      </c>
      <c r="AL114" s="767"/>
      <c r="AM114" s="767"/>
      <c r="AN114" s="767"/>
      <c r="AO114" s="768"/>
      <c r="AP114" s="811">
        <v>0</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15435552</v>
      </c>
      <c r="BR114" s="804"/>
      <c r="BS114" s="804"/>
      <c r="BT114" s="804"/>
      <c r="BU114" s="804"/>
      <c r="BV114" s="804">
        <v>15953640</v>
      </c>
      <c r="BW114" s="804"/>
      <c r="BX114" s="804"/>
      <c r="BY114" s="804"/>
      <c r="BZ114" s="804"/>
      <c r="CA114" s="804">
        <v>16304920</v>
      </c>
      <c r="CB114" s="804"/>
      <c r="CC114" s="804"/>
      <c r="CD114" s="804"/>
      <c r="CE114" s="804"/>
      <c r="CF114" s="862">
        <v>26.4</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33961</v>
      </c>
      <c r="AB115" s="906"/>
      <c r="AC115" s="906"/>
      <c r="AD115" s="906"/>
      <c r="AE115" s="907"/>
      <c r="AF115" s="908">
        <v>41580</v>
      </c>
      <c r="AG115" s="906"/>
      <c r="AH115" s="906"/>
      <c r="AI115" s="906"/>
      <c r="AJ115" s="907"/>
      <c r="AK115" s="908">
        <v>50309</v>
      </c>
      <c r="AL115" s="906"/>
      <c r="AM115" s="906"/>
      <c r="AN115" s="906"/>
      <c r="AO115" s="907"/>
      <c r="AP115" s="909">
        <v>0.1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7197</v>
      </c>
      <c r="BR115" s="804"/>
      <c r="BS115" s="804"/>
      <c r="BT115" s="804"/>
      <c r="BU115" s="804"/>
      <c r="BV115" s="804">
        <v>7623</v>
      </c>
      <c r="BW115" s="804"/>
      <c r="BX115" s="804"/>
      <c r="BY115" s="804"/>
      <c r="BZ115" s="804"/>
      <c r="CA115" s="804">
        <v>188</v>
      </c>
      <c r="CB115" s="804"/>
      <c r="CC115" s="804"/>
      <c r="CD115" s="804"/>
      <c r="CE115" s="804"/>
      <c r="CF115" s="862">
        <v>0</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156235</v>
      </c>
      <c r="DH116" s="767"/>
      <c r="DI116" s="767"/>
      <c r="DJ116" s="767"/>
      <c r="DK116" s="768"/>
      <c r="DL116" s="769">
        <v>143157</v>
      </c>
      <c r="DM116" s="767"/>
      <c r="DN116" s="767"/>
      <c r="DO116" s="767"/>
      <c r="DP116" s="768"/>
      <c r="DQ116" s="769">
        <v>130080</v>
      </c>
      <c r="DR116" s="767"/>
      <c r="DS116" s="767"/>
      <c r="DT116" s="767"/>
      <c r="DU116" s="768"/>
      <c r="DV116" s="811">
        <v>0.2</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17152484</v>
      </c>
      <c r="AB117" s="890"/>
      <c r="AC117" s="890"/>
      <c r="AD117" s="890"/>
      <c r="AE117" s="891"/>
      <c r="AF117" s="892">
        <v>17669814</v>
      </c>
      <c r="AG117" s="890"/>
      <c r="AH117" s="890"/>
      <c r="AI117" s="890"/>
      <c r="AJ117" s="891"/>
      <c r="AK117" s="892">
        <v>17412840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188530990</v>
      </c>
      <c r="BR119" s="832"/>
      <c r="BS119" s="832"/>
      <c r="BT119" s="832"/>
      <c r="BU119" s="832"/>
      <c r="BV119" s="832">
        <v>190531131</v>
      </c>
      <c r="BW119" s="832"/>
      <c r="BX119" s="832"/>
      <c r="BY119" s="832"/>
      <c r="BZ119" s="832"/>
      <c r="CA119" s="832">
        <v>185917150</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559232</v>
      </c>
      <c r="DH119" s="751"/>
      <c r="DI119" s="751"/>
      <c r="DJ119" s="751"/>
      <c r="DK119" s="752"/>
      <c r="DL119" s="753">
        <v>598507</v>
      </c>
      <c r="DM119" s="751"/>
      <c r="DN119" s="751"/>
      <c r="DO119" s="751"/>
      <c r="DP119" s="752"/>
      <c r="DQ119" s="753">
        <v>564648</v>
      </c>
      <c r="DR119" s="751"/>
      <c r="DS119" s="751"/>
      <c r="DT119" s="751"/>
      <c r="DU119" s="752"/>
      <c r="DV119" s="835">
        <v>0.9</v>
      </c>
      <c r="DW119" s="836"/>
      <c r="DX119" s="836"/>
      <c r="DY119" s="836"/>
      <c r="DZ119" s="837"/>
    </row>
    <row r="120" spans="1:130" s="212" customFormat="1" ht="26.25" customHeight="1" x14ac:dyDescent="0.2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20176963</v>
      </c>
      <c r="BR120" s="829"/>
      <c r="BS120" s="829"/>
      <c r="BT120" s="829"/>
      <c r="BU120" s="829"/>
      <c r="BV120" s="829">
        <v>21801157</v>
      </c>
      <c r="BW120" s="829"/>
      <c r="BX120" s="829"/>
      <c r="BY120" s="829"/>
      <c r="BZ120" s="829"/>
      <c r="CA120" s="829">
        <v>20383579</v>
      </c>
      <c r="CB120" s="829"/>
      <c r="CC120" s="829"/>
      <c r="CD120" s="829"/>
      <c r="CE120" s="829"/>
      <c r="CF120" s="853">
        <v>33</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17289025</v>
      </c>
      <c r="DH120" s="829"/>
      <c r="DI120" s="829"/>
      <c r="DJ120" s="829"/>
      <c r="DK120" s="829"/>
      <c r="DL120" s="829">
        <v>16884148</v>
      </c>
      <c r="DM120" s="829"/>
      <c r="DN120" s="829"/>
      <c r="DO120" s="829"/>
      <c r="DP120" s="829"/>
      <c r="DQ120" s="829">
        <v>16073832</v>
      </c>
      <c r="DR120" s="829"/>
      <c r="DS120" s="829"/>
      <c r="DT120" s="829"/>
      <c r="DU120" s="829"/>
      <c r="DV120" s="830">
        <v>26</v>
      </c>
      <c r="DW120" s="830"/>
      <c r="DX120" s="830"/>
      <c r="DY120" s="830"/>
      <c r="DZ120" s="831"/>
    </row>
    <row r="121" spans="1:130" s="212" customFormat="1" ht="26.25" customHeight="1" x14ac:dyDescent="0.2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10342297</v>
      </c>
      <c r="BR121" s="804"/>
      <c r="BS121" s="804"/>
      <c r="BT121" s="804"/>
      <c r="BU121" s="804"/>
      <c r="BV121" s="804">
        <v>10905153</v>
      </c>
      <c r="BW121" s="804"/>
      <c r="BX121" s="804"/>
      <c r="BY121" s="804"/>
      <c r="BZ121" s="804"/>
      <c r="CA121" s="804">
        <v>11058116</v>
      </c>
      <c r="CB121" s="804"/>
      <c r="CC121" s="804"/>
      <c r="CD121" s="804"/>
      <c r="CE121" s="804"/>
      <c r="CF121" s="862">
        <v>17.899999999999999</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1435629</v>
      </c>
      <c r="DH121" s="804"/>
      <c r="DI121" s="804"/>
      <c r="DJ121" s="804"/>
      <c r="DK121" s="804"/>
      <c r="DL121" s="804">
        <v>1487041</v>
      </c>
      <c r="DM121" s="804"/>
      <c r="DN121" s="804"/>
      <c r="DO121" s="804"/>
      <c r="DP121" s="804"/>
      <c r="DQ121" s="804">
        <v>1458501</v>
      </c>
      <c r="DR121" s="804"/>
      <c r="DS121" s="804"/>
      <c r="DT121" s="804"/>
      <c r="DU121" s="804"/>
      <c r="DV121" s="781">
        <v>2.4</v>
      </c>
      <c r="DW121" s="781"/>
      <c r="DX121" s="781"/>
      <c r="DY121" s="781"/>
      <c r="DZ121" s="782"/>
    </row>
    <row r="122" spans="1:130" s="212" customFormat="1" ht="26.25" customHeight="1" x14ac:dyDescent="0.2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118367427</v>
      </c>
      <c r="BR122" s="832"/>
      <c r="BS122" s="832"/>
      <c r="BT122" s="832"/>
      <c r="BU122" s="832"/>
      <c r="BV122" s="832">
        <v>113722829</v>
      </c>
      <c r="BW122" s="832"/>
      <c r="BX122" s="832"/>
      <c r="BY122" s="832"/>
      <c r="BZ122" s="832"/>
      <c r="CA122" s="832">
        <v>108401691</v>
      </c>
      <c r="CB122" s="832"/>
      <c r="CC122" s="832"/>
      <c r="CD122" s="832"/>
      <c r="CE122" s="832"/>
      <c r="CF122" s="833">
        <v>175.5</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82049</v>
      </c>
      <c r="DH122" s="804"/>
      <c r="DI122" s="804"/>
      <c r="DJ122" s="804"/>
      <c r="DK122" s="804"/>
      <c r="DL122" s="804">
        <v>63904</v>
      </c>
      <c r="DM122" s="804"/>
      <c r="DN122" s="804"/>
      <c r="DO122" s="804"/>
      <c r="DP122" s="804"/>
      <c r="DQ122" s="804">
        <v>62108</v>
      </c>
      <c r="DR122" s="804"/>
      <c r="DS122" s="804"/>
      <c r="DT122" s="804"/>
      <c r="DU122" s="804"/>
      <c r="DV122" s="781">
        <v>0.1</v>
      </c>
      <c r="DW122" s="781"/>
      <c r="DX122" s="781"/>
      <c r="DY122" s="781"/>
      <c r="DZ122" s="782"/>
    </row>
    <row r="123" spans="1:130" s="212" customFormat="1" ht="26.25" customHeight="1" x14ac:dyDescent="0.2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13416</v>
      </c>
      <c r="AB123" s="767"/>
      <c r="AC123" s="767"/>
      <c r="AD123" s="767"/>
      <c r="AE123" s="768"/>
      <c r="AF123" s="769">
        <v>13388</v>
      </c>
      <c r="AG123" s="767"/>
      <c r="AH123" s="767"/>
      <c r="AI123" s="767"/>
      <c r="AJ123" s="768"/>
      <c r="AK123" s="769">
        <v>13359</v>
      </c>
      <c r="AL123" s="767"/>
      <c r="AM123" s="767"/>
      <c r="AN123" s="767"/>
      <c r="AO123" s="768"/>
      <c r="AP123" s="811">
        <v>0</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148886687</v>
      </c>
      <c r="BR123" s="820"/>
      <c r="BS123" s="820"/>
      <c r="BT123" s="820"/>
      <c r="BU123" s="820"/>
      <c r="BV123" s="820">
        <v>146429139</v>
      </c>
      <c r="BW123" s="820"/>
      <c r="BX123" s="820"/>
      <c r="BY123" s="820"/>
      <c r="BZ123" s="820"/>
      <c r="CA123" s="820">
        <v>139843386</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v>4413</v>
      </c>
      <c r="DH123" s="767"/>
      <c r="DI123" s="767"/>
      <c r="DJ123" s="767"/>
      <c r="DK123" s="768"/>
      <c r="DL123" s="769">
        <v>3948</v>
      </c>
      <c r="DM123" s="767"/>
      <c r="DN123" s="767"/>
      <c r="DO123" s="767"/>
      <c r="DP123" s="768"/>
      <c r="DQ123" s="769">
        <v>3592</v>
      </c>
      <c r="DR123" s="767"/>
      <c r="DS123" s="767"/>
      <c r="DT123" s="767"/>
      <c r="DU123" s="768"/>
      <c r="DV123" s="811">
        <v>0</v>
      </c>
      <c r="DW123" s="812"/>
      <c r="DX123" s="812"/>
      <c r="DY123" s="812"/>
      <c r="DZ123" s="813"/>
    </row>
    <row r="124" spans="1:130" s="212" customFormat="1" ht="26.25" customHeight="1" thickBot="1" x14ac:dyDescent="0.3">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66.599999999999994</v>
      </c>
      <c r="BR124" s="818"/>
      <c r="BS124" s="818"/>
      <c r="BT124" s="818"/>
      <c r="BU124" s="818"/>
      <c r="BV124" s="818">
        <v>73.099999999999994</v>
      </c>
      <c r="BW124" s="818"/>
      <c r="BX124" s="818"/>
      <c r="BY124" s="818"/>
      <c r="BZ124" s="818"/>
      <c r="CA124" s="818">
        <v>74.599999999999994</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105864</v>
      </c>
      <c r="DH124" s="751"/>
      <c r="DI124" s="751"/>
      <c r="DJ124" s="751"/>
      <c r="DK124" s="752"/>
      <c r="DL124" s="753">
        <v>105272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20545</v>
      </c>
      <c r="AB126" s="767"/>
      <c r="AC126" s="767"/>
      <c r="AD126" s="767"/>
      <c r="AE126" s="768"/>
      <c r="AF126" s="769">
        <v>28192</v>
      </c>
      <c r="AG126" s="767"/>
      <c r="AH126" s="767"/>
      <c r="AI126" s="767"/>
      <c r="AJ126" s="768"/>
      <c r="AK126" s="769">
        <v>36950</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1234222</v>
      </c>
      <c r="AB128" s="788"/>
      <c r="AC128" s="788"/>
      <c r="AD128" s="788"/>
      <c r="AE128" s="789"/>
      <c r="AF128" s="790">
        <v>1241245</v>
      </c>
      <c r="AG128" s="788"/>
      <c r="AH128" s="788"/>
      <c r="AI128" s="788"/>
      <c r="AJ128" s="789"/>
      <c r="AK128" s="790">
        <v>1419493</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7197</v>
      </c>
      <c r="DH128" s="778"/>
      <c r="DI128" s="778"/>
      <c r="DJ128" s="778"/>
      <c r="DK128" s="778"/>
      <c r="DL128" s="778">
        <v>7623</v>
      </c>
      <c r="DM128" s="778"/>
      <c r="DN128" s="778"/>
      <c r="DO128" s="778"/>
      <c r="DP128" s="778"/>
      <c r="DQ128" s="778">
        <v>188</v>
      </c>
      <c r="DR128" s="778"/>
      <c r="DS128" s="778"/>
      <c r="DT128" s="778"/>
      <c r="DU128" s="778"/>
      <c r="DV128" s="779">
        <v>0</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71036813</v>
      </c>
      <c r="AB129" s="767"/>
      <c r="AC129" s="767"/>
      <c r="AD129" s="767"/>
      <c r="AE129" s="768"/>
      <c r="AF129" s="769">
        <v>71575783</v>
      </c>
      <c r="AG129" s="767"/>
      <c r="AH129" s="767"/>
      <c r="AI129" s="767"/>
      <c r="AJ129" s="768"/>
      <c r="AK129" s="769">
        <v>72657354</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11579087</v>
      </c>
      <c r="AB130" s="767"/>
      <c r="AC130" s="767"/>
      <c r="AD130" s="767"/>
      <c r="AE130" s="768"/>
      <c r="AF130" s="769">
        <v>11289068</v>
      </c>
      <c r="AG130" s="767"/>
      <c r="AH130" s="767"/>
      <c r="AI130" s="767"/>
      <c r="AJ130" s="768"/>
      <c r="AK130" s="769">
        <v>10903769</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59457726</v>
      </c>
      <c r="AB131" s="751"/>
      <c r="AC131" s="751"/>
      <c r="AD131" s="751"/>
      <c r="AE131" s="752"/>
      <c r="AF131" s="753">
        <v>60286715</v>
      </c>
      <c r="AG131" s="751"/>
      <c r="AH131" s="751"/>
      <c r="AI131" s="751"/>
      <c r="AJ131" s="752"/>
      <c r="AK131" s="753">
        <v>61753585</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74.599999999999994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7.2979157519999998</v>
      </c>
      <c r="AB132" s="732"/>
      <c r="AC132" s="732"/>
      <c r="AD132" s="732"/>
      <c r="AE132" s="733"/>
      <c r="AF132" s="734">
        <v>8.5250963150000008</v>
      </c>
      <c r="AG132" s="732"/>
      <c r="AH132" s="732"/>
      <c r="AI132" s="732"/>
      <c r="AJ132" s="733"/>
      <c r="AK132" s="734">
        <v>8.2417530899999996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6.5</v>
      </c>
      <c r="AB133" s="711"/>
      <c r="AC133" s="711"/>
      <c r="AD133" s="711"/>
      <c r="AE133" s="712"/>
      <c r="AF133" s="710">
        <v>7.3</v>
      </c>
      <c r="AG133" s="711"/>
      <c r="AH133" s="711"/>
      <c r="AI133" s="711"/>
      <c r="AJ133" s="712"/>
      <c r="AK133" s="710">
        <v>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9iLk9dJYpJyuPol5aN8mMR4a0sCHQu8f4tUBQw+Gk7FzVsXcYFpx9TV+oRHb3j74la/Il45GA6aZ/nvr3Y8gw==" saltValue="ZW7GUsn8+ij8yf7Kw8K+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476</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duNqMUzFB1ZT6I1EG8DY6EN/xjzfYyRp/vB2Zw3JwTrLShd7xJZPzS3kb8zceYBxDhs5UBW6eFiaS0b04QUnkQ==" saltValue="ek+ZnMFfiyAjF+F5sTx1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86z4ORBfli3U9XOKIltNNW2DC2qmLIzBX0e1qd2/9HE3lTtxuHJJmft5oEzXCHOe9NR7s3o8Lry6d4eLeXTqTA==" saltValue="MyLmK79RXbrIuoSXctcMf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478</v>
      </c>
      <c r="AL6" s="248"/>
      <c r="AM6" s="248"/>
      <c r="AN6" s="248"/>
    </row>
    <row r="7" spans="1:46" ht="13.5" customHeight="1" x14ac:dyDescent="0.25">
      <c r="A7" s="247"/>
      <c r="AK7" s="250"/>
      <c r="AL7" s="251"/>
      <c r="AM7" s="251"/>
      <c r="AN7" s="252"/>
      <c r="AO7" s="1105" t="s">
        <v>479</v>
      </c>
      <c r="AP7" s="253"/>
      <c r="AQ7" s="254" t="s">
        <v>480</v>
      </c>
      <c r="AR7" s="255"/>
    </row>
    <row r="8" spans="1:46" ht="12.75" x14ac:dyDescent="0.25">
      <c r="A8" s="247"/>
      <c r="AK8" s="256"/>
      <c r="AL8" s="257"/>
      <c r="AM8" s="257"/>
      <c r="AN8" s="258"/>
      <c r="AO8" s="1106"/>
      <c r="AP8" s="259" t="s">
        <v>481</v>
      </c>
      <c r="AQ8" s="260" t="s">
        <v>482</v>
      </c>
      <c r="AR8" s="261" t="s">
        <v>483</v>
      </c>
    </row>
    <row r="9" spans="1:46" ht="12.75" x14ac:dyDescent="0.25">
      <c r="A9" s="247"/>
      <c r="AK9" s="1117" t="s">
        <v>484</v>
      </c>
      <c r="AL9" s="1118"/>
      <c r="AM9" s="1118"/>
      <c r="AN9" s="1119"/>
      <c r="AO9" s="262">
        <v>22861637</v>
      </c>
      <c r="AP9" s="262">
        <v>89562</v>
      </c>
      <c r="AQ9" s="263">
        <v>70143</v>
      </c>
      <c r="AR9" s="264">
        <v>27.7</v>
      </c>
    </row>
    <row r="10" spans="1:46" ht="13.5" customHeight="1" x14ac:dyDescent="0.25">
      <c r="A10" s="247"/>
      <c r="AK10" s="1117" t="s">
        <v>485</v>
      </c>
      <c r="AL10" s="1118"/>
      <c r="AM10" s="1118"/>
      <c r="AN10" s="1119"/>
      <c r="AO10" s="265">
        <v>86850</v>
      </c>
      <c r="AP10" s="265">
        <v>340</v>
      </c>
      <c r="AQ10" s="266">
        <v>2309</v>
      </c>
      <c r="AR10" s="267">
        <v>-85.3</v>
      </c>
    </row>
    <row r="11" spans="1:46" ht="13.5" customHeight="1" x14ac:dyDescent="0.25">
      <c r="A11" s="247"/>
      <c r="AK11" s="1117" t="s">
        <v>486</v>
      </c>
      <c r="AL11" s="1118"/>
      <c r="AM11" s="1118"/>
      <c r="AN11" s="1119"/>
      <c r="AO11" s="265">
        <v>112355</v>
      </c>
      <c r="AP11" s="265">
        <v>440</v>
      </c>
      <c r="AQ11" s="266">
        <v>1878</v>
      </c>
      <c r="AR11" s="267">
        <v>-76.599999999999994</v>
      </c>
    </row>
    <row r="12" spans="1:46" ht="13.5" customHeight="1" x14ac:dyDescent="0.25">
      <c r="A12" s="247"/>
      <c r="AK12" s="1117" t="s">
        <v>487</v>
      </c>
      <c r="AL12" s="1118"/>
      <c r="AM12" s="1118"/>
      <c r="AN12" s="1119"/>
      <c r="AO12" s="265" t="s">
        <v>488</v>
      </c>
      <c r="AP12" s="265" t="s">
        <v>488</v>
      </c>
      <c r="AQ12" s="266">
        <v>30</v>
      </c>
      <c r="AR12" s="267" t="s">
        <v>488</v>
      </c>
    </row>
    <row r="13" spans="1:46" ht="13.5" customHeight="1" x14ac:dyDescent="0.25">
      <c r="A13" s="247"/>
      <c r="AK13" s="1117" t="s">
        <v>489</v>
      </c>
      <c r="AL13" s="1118"/>
      <c r="AM13" s="1118"/>
      <c r="AN13" s="1119"/>
      <c r="AO13" s="265">
        <v>407295</v>
      </c>
      <c r="AP13" s="265">
        <v>1596</v>
      </c>
      <c r="AQ13" s="266">
        <v>1863</v>
      </c>
      <c r="AR13" s="267">
        <v>-14.3</v>
      </c>
    </row>
    <row r="14" spans="1:46" ht="13.5" customHeight="1" x14ac:dyDescent="0.25">
      <c r="A14" s="247"/>
      <c r="AK14" s="1117" t="s">
        <v>490</v>
      </c>
      <c r="AL14" s="1118"/>
      <c r="AM14" s="1118"/>
      <c r="AN14" s="1119"/>
      <c r="AO14" s="265">
        <v>109222</v>
      </c>
      <c r="AP14" s="265">
        <v>428</v>
      </c>
      <c r="AQ14" s="266">
        <v>1453</v>
      </c>
      <c r="AR14" s="267">
        <v>-70.5</v>
      </c>
    </row>
    <row r="15" spans="1:46" ht="13.5" customHeight="1" x14ac:dyDescent="0.25">
      <c r="A15" s="247"/>
      <c r="AK15" s="1120" t="s">
        <v>491</v>
      </c>
      <c r="AL15" s="1121"/>
      <c r="AM15" s="1121"/>
      <c r="AN15" s="1122"/>
      <c r="AO15" s="265">
        <v>-1368335</v>
      </c>
      <c r="AP15" s="265">
        <v>-5361</v>
      </c>
      <c r="AQ15" s="266">
        <v>-3932</v>
      </c>
      <c r="AR15" s="267">
        <v>36.299999999999997</v>
      </c>
    </row>
    <row r="16" spans="1:46" ht="12.75" x14ac:dyDescent="0.25">
      <c r="A16" s="247"/>
      <c r="AK16" s="1120" t="s">
        <v>177</v>
      </c>
      <c r="AL16" s="1121"/>
      <c r="AM16" s="1121"/>
      <c r="AN16" s="1122"/>
      <c r="AO16" s="265">
        <v>22209024</v>
      </c>
      <c r="AP16" s="265">
        <v>87005</v>
      </c>
      <c r="AQ16" s="266">
        <v>73743</v>
      </c>
      <c r="AR16" s="267">
        <v>18</v>
      </c>
    </row>
    <row r="17" spans="1:46" ht="12.75" x14ac:dyDescent="0.25">
      <c r="A17" s="247"/>
    </row>
    <row r="18" spans="1:46" ht="12.75" x14ac:dyDescent="0.25">
      <c r="A18" s="247"/>
      <c r="AQ18" s="268"/>
      <c r="AR18" s="268"/>
    </row>
    <row r="19" spans="1:46" ht="12.75" x14ac:dyDescent="0.25">
      <c r="A19" s="247"/>
      <c r="AK19" s="243" t="s">
        <v>492</v>
      </c>
    </row>
    <row r="20" spans="1:46" ht="12.75" x14ac:dyDescent="0.25">
      <c r="A20" s="247"/>
      <c r="AK20" s="269"/>
      <c r="AL20" s="270"/>
      <c r="AM20" s="270"/>
      <c r="AN20" s="271"/>
      <c r="AO20" s="272" t="s">
        <v>493</v>
      </c>
      <c r="AP20" s="273" t="s">
        <v>494</v>
      </c>
      <c r="AQ20" s="274" t="s">
        <v>495</v>
      </c>
      <c r="AR20" s="275"/>
    </row>
    <row r="21" spans="1:46" s="248" customFormat="1" ht="12.75" x14ac:dyDescent="0.25">
      <c r="A21" s="276"/>
      <c r="AK21" s="1123" t="s">
        <v>496</v>
      </c>
      <c r="AL21" s="1124"/>
      <c r="AM21" s="1124"/>
      <c r="AN21" s="1125"/>
      <c r="AO21" s="277">
        <v>8.27</v>
      </c>
      <c r="AP21" s="278">
        <v>6.58</v>
      </c>
      <c r="AQ21" s="279">
        <v>1.69</v>
      </c>
      <c r="AS21" s="280"/>
      <c r="AT21" s="276"/>
    </row>
    <row r="22" spans="1:46" s="248" customFormat="1" ht="12.75" x14ac:dyDescent="0.25">
      <c r="A22" s="276"/>
      <c r="AK22" s="1123" t="s">
        <v>497</v>
      </c>
      <c r="AL22" s="1124"/>
      <c r="AM22" s="1124"/>
      <c r="AN22" s="1125"/>
      <c r="AO22" s="281">
        <v>96.4</v>
      </c>
      <c r="AP22" s="282">
        <v>99.4</v>
      </c>
      <c r="AQ22" s="283">
        <v>-3</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500</v>
      </c>
      <c r="AL29" s="248"/>
      <c r="AM29" s="248"/>
      <c r="AN29" s="248"/>
      <c r="AS29" s="290"/>
    </row>
    <row r="30" spans="1:46" ht="13.5" customHeight="1" x14ac:dyDescent="0.25">
      <c r="A30" s="247"/>
      <c r="AK30" s="250"/>
      <c r="AL30" s="251"/>
      <c r="AM30" s="251"/>
      <c r="AN30" s="252"/>
      <c r="AO30" s="1105" t="s">
        <v>479</v>
      </c>
      <c r="AP30" s="253"/>
      <c r="AQ30" s="254" t="s">
        <v>480</v>
      </c>
      <c r="AR30" s="255"/>
    </row>
    <row r="31" spans="1:46" ht="12.75" x14ac:dyDescent="0.25">
      <c r="A31" s="247"/>
      <c r="AK31" s="256"/>
      <c r="AL31" s="257"/>
      <c r="AM31" s="257"/>
      <c r="AN31" s="258"/>
      <c r="AO31" s="1106"/>
      <c r="AP31" s="259" t="s">
        <v>481</v>
      </c>
      <c r="AQ31" s="260" t="s">
        <v>482</v>
      </c>
      <c r="AR31" s="261" t="s">
        <v>483</v>
      </c>
    </row>
    <row r="32" spans="1:46" ht="27" customHeight="1" x14ac:dyDescent="0.25">
      <c r="A32" s="247"/>
      <c r="AK32" s="1107" t="s">
        <v>501</v>
      </c>
      <c r="AL32" s="1108"/>
      <c r="AM32" s="1108"/>
      <c r="AN32" s="1109"/>
      <c r="AO32" s="291">
        <v>15088947</v>
      </c>
      <c r="AP32" s="291">
        <v>59112</v>
      </c>
      <c r="AQ32" s="292">
        <v>30085</v>
      </c>
      <c r="AR32" s="293">
        <v>96.5</v>
      </c>
    </row>
    <row r="33" spans="1:46" ht="13.5" customHeight="1" x14ac:dyDescent="0.25">
      <c r="A33" s="247"/>
      <c r="AK33" s="1107" t="s">
        <v>502</v>
      </c>
      <c r="AL33" s="1108"/>
      <c r="AM33" s="1108"/>
      <c r="AN33" s="1109"/>
      <c r="AO33" s="291" t="s">
        <v>488</v>
      </c>
      <c r="AP33" s="291" t="s">
        <v>488</v>
      </c>
      <c r="AQ33" s="292" t="s">
        <v>488</v>
      </c>
      <c r="AR33" s="293" t="s">
        <v>488</v>
      </c>
    </row>
    <row r="34" spans="1:46" ht="27" customHeight="1" x14ac:dyDescent="0.25">
      <c r="A34" s="247"/>
      <c r="AK34" s="1107" t="s">
        <v>503</v>
      </c>
      <c r="AL34" s="1108"/>
      <c r="AM34" s="1108"/>
      <c r="AN34" s="1109"/>
      <c r="AO34" s="291" t="s">
        <v>488</v>
      </c>
      <c r="AP34" s="291" t="s">
        <v>488</v>
      </c>
      <c r="AQ34" s="292">
        <v>20</v>
      </c>
      <c r="AR34" s="293" t="s">
        <v>488</v>
      </c>
    </row>
    <row r="35" spans="1:46" ht="27" customHeight="1" x14ac:dyDescent="0.25">
      <c r="A35" s="247"/>
      <c r="AK35" s="1107" t="s">
        <v>504</v>
      </c>
      <c r="AL35" s="1108"/>
      <c r="AM35" s="1108"/>
      <c r="AN35" s="1109"/>
      <c r="AO35" s="291">
        <v>2263980</v>
      </c>
      <c r="AP35" s="291">
        <v>8869</v>
      </c>
      <c r="AQ35" s="292">
        <v>7684</v>
      </c>
      <c r="AR35" s="293">
        <v>15.4</v>
      </c>
    </row>
    <row r="36" spans="1:46" ht="27" customHeight="1" x14ac:dyDescent="0.25">
      <c r="A36" s="247"/>
      <c r="AK36" s="1107" t="s">
        <v>505</v>
      </c>
      <c r="AL36" s="1108"/>
      <c r="AM36" s="1108"/>
      <c r="AN36" s="1109"/>
      <c r="AO36" s="291">
        <v>9604</v>
      </c>
      <c r="AP36" s="291">
        <v>38</v>
      </c>
      <c r="AQ36" s="292">
        <v>531</v>
      </c>
      <c r="AR36" s="293">
        <v>-92.8</v>
      </c>
    </row>
    <row r="37" spans="1:46" ht="13.5" customHeight="1" x14ac:dyDescent="0.25">
      <c r="A37" s="247"/>
      <c r="AK37" s="1107" t="s">
        <v>506</v>
      </c>
      <c r="AL37" s="1108"/>
      <c r="AM37" s="1108"/>
      <c r="AN37" s="1109"/>
      <c r="AO37" s="291">
        <v>50309</v>
      </c>
      <c r="AP37" s="291">
        <v>197</v>
      </c>
      <c r="AQ37" s="292">
        <v>977</v>
      </c>
      <c r="AR37" s="293">
        <v>-79.8</v>
      </c>
    </row>
    <row r="38" spans="1:46" ht="27" customHeight="1" x14ac:dyDescent="0.25">
      <c r="A38" s="247"/>
      <c r="AK38" s="1110" t="s">
        <v>507</v>
      </c>
      <c r="AL38" s="1111"/>
      <c r="AM38" s="1111"/>
      <c r="AN38" s="1112"/>
      <c r="AO38" s="294" t="s">
        <v>488</v>
      </c>
      <c r="AP38" s="294" t="s">
        <v>488</v>
      </c>
      <c r="AQ38" s="295">
        <v>0</v>
      </c>
      <c r="AR38" s="283" t="s">
        <v>488</v>
      </c>
      <c r="AS38" s="290"/>
    </row>
    <row r="39" spans="1:46" ht="12.75" x14ac:dyDescent="0.25">
      <c r="A39" s="247"/>
      <c r="AK39" s="1110" t="s">
        <v>508</v>
      </c>
      <c r="AL39" s="1111"/>
      <c r="AM39" s="1111"/>
      <c r="AN39" s="1112"/>
      <c r="AO39" s="291">
        <v>-1419493</v>
      </c>
      <c r="AP39" s="291">
        <v>-5561</v>
      </c>
      <c r="AQ39" s="292">
        <v>-7625</v>
      </c>
      <c r="AR39" s="293">
        <v>-27.1</v>
      </c>
      <c r="AS39" s="290"/>
    </row>
    <row r="40" spans="1:46" ht="27" customHeight="1" x14ac:dyDescent="0.25">
      <c r="A40" s="247"/>
      <c r="AK40" s="1107" t="s">
        <v>509</v>
      </c>
      <c r="AL40" s="1108"/>
      <c r="AM40" s="1108"/>
      <c r="AN40" s="1109"/>
      <c r="AO40" s="291">
        <v>-10903769</v>
      </c>
      <c r="AP40" s="291">
        <v>-42716</v>
      </c>
      <c r="AQ40" s="292">
        <v>-22878</v>
      </c>
      <c r="AR40" s="293">
        <v>86.7</v>
      </c>
      <c r="AS40" s="290"/>
    </row>
    <row r="41" spans="1:46" ht="12.75" x14ac:dyDescent="0.25">
      <c r="A41" s="247"/>
      <c r="AK41" s="1113" t="s">
        <v>287</v>
      </c>
      <c r="AL41" s="1114"/>
      <c r="AM41" s="1114"/>
      <c r="AN41" s="1115"/>
      <c r="AO41" s="291">
        <v>5089578</v>
      </c>
      <c r="AP41" s="291">
        <v>19939</v>
      </c>
      <c r="AQ41" s="292">
        <v>8794</v>
      </c>
      <c r="AR41" s="293">
        <v>126.7</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510</v>
      </c>
    </row>
    <row r="48" spans="1:46" ht="12.75" x14ac:dyDescent="0.25">
      <c r="A48" s="247"/>
      <c r="AK48" s="301" t="s">
        <v>511</v>
      </c>
      <c r="AL48" s="301"/>
      <c r="AM48" s="301"/>
      <c r="AN48" s="301"/>
      <c r="AO48" s="301"/>
      <c r="AP48" s="301"/>
      <c r="AQ48" s="302"/>
      <c r="AR48" s="301"/>
    </row>
    <row r="49" spans="1:44" ht="13.5" customHeight="1" x14ac:dyDescent="0.25">
      <c r="A49" s="247"/>
      <c r="AK49" s="303"/>
      <c r="AL49" s="304"/>
      <c r="AM49" s="1100" t="s">
        <v>479</v>
      </c>
      <c r="AN49" s="1102" t="s">
        <v>512</v>
      </c>
      <c r="AO49" s="1103"/>
      <c r="AP49" s="1103"/>
      <c r="AQ49" s="1103"/>
      <c r="AR49" s="1104"/>
    </row>
    <row r="50" spans="1:44" ht="12.75" x14ac:dyDescent="0.25">
      <c r="A50" s="247"/>
      <c r="AK50" s="305"/>
      <c r="AL50" s="306"/>
      <c r="AM50" s="1101"/>
      <c r="AN50" s="307" t="s">
        <v>513</v>
      </c>
      <c r="AO50" s="308" t="s">
        <v>514</v>
      </c>
      <c r="AP50" s="309" t="s">
        <v>515</v>
      </c>
      <c r="AQ50" s="310" t="s">
        <v>516</v>
      </c>
      <c r="AR50" s="311" t="s">
        <v>517</v>
      </c>
    </row>
    <row r="51" spans="1:44" ht="12.75" x14ac:dyDescent="0.25">
      <c r="A51" s="247"/>
      <c r="AK51" s="303" t="s">
        <v>518</v>
      </c>
      <c r="AL51" s="304"/>
      <c r="AM51" s="312">
        <v>16577630</v>
      </c>
      <c r="AN51" s="313">
        <v>62241</v>
      </c>
      <c r="AO51" s="314">
        <v>-19.8</v>
      </c>
      <c r="AP51" s="315">
        <v>43261</v>
      </c>
      <c r="AQ51" s="316">
        <v>-6</v>
      </c>
      <c r="AR51" s="317">
        <v>-13.8</v>
      </c>
    </row>
    <row r="52" spans="1:44" ht="12.75" x14ac:dyDescent="0.25">
      <c r="A52" s="247"/>
      <c r="AK52" s="318"/>
      <c r="AL52" s="319" t="s">
        <v>519</v>
      </c>
      <c r="AM52" s="320">
        <v>5721352</v>
      </c>
      <c r="AN52" s="321">
        <v>21481</v>
      </c>
      <c r="AO52" s="322">
        <v>-21.7</v>
      </c>
      <c r="AP52" s="323">
        <v>24721</v>
      </c>
      <c r="AQ52" s="324">
        <v>-1.7</v>
      </c>
      <c r="AR52" s="325">
        <v>-20</v>
      </c>
    </row>
    <row r="53" spans="1:44" ht="12.75" x14ac:dyDescent="0.25">
      <c r="A53" s="247"/>
      <c r="AK53" s="303" t="s">
        <v>520</v>
      </c>
      <c r="AL53" s="304"/>
      <c r="AM53" s="312">
        <v>18087705</v>
      </c>
      <c r="AN53" s="313">
        <v>68585</v>
      </c>
      <c r="AO53" s="314">
        <v>10.199999999999999</v>
      </c>
      <c r="AP53" s="315">
        <v>40626</v>
      </c>
      <c r="AQ53" s="316">
        <v>-6.1</v>
      </c>
      <c r="AR53" s="317">
        <v>16.3</v>
      </c>
    </row>
    <row r="54" spans="1:44" ht="12.75" x14ac:dyDescent="0.25">
      <c r="A54" s="247"/>
      <c r="AK54" s="318"/>
      <c r="AL54" s="319" t="s">
        <v>519</v>
      </c>
      <c r="AM54" s="320">
        <v>4913745</v>
      </c>
      <c r="AN54" s="321">
        <v>18632</v>
      </c>
      <c r="AO54" s="322">
        <v>-13.3</v>
      </c>
      <c r="AP54" s="323">
        <v>24279</v>
      </c>
      <c r="AQ54" s="324">
        <v>-1.8</v>
      </c>
      <c r="AR54" s="325">
        <v>-11.5</v>
      </c>
    </row>
    <row r="55" spans="1:44" ht="12.75" x14ac:dyDescent="0.25">
      <c r="A55" s="247"/>
      <c r="AK55" s="303" t="s">
        <v>521</v>
      </c>
      <c r="AL55" s="304"/>
      <c r="AM55" s="312">
        <v>20117167</v>
      </c>
      <c r="AN55" s="313">
        <v>76993</v>
      </c>
      <c r="AO55" s="314">
        <v>12.3</v>
      </c>
      <c r="AP55" s="315">
        <v>46133</v>
      </c>
      <c r="AQ55" s="316">
        <v>13.6</v>
      </c>
      <c r="AR55" s="317">
        <v>-1.3</v>
      </c>
    </row>
    <row r="56" spans="1:44" ht="12.75" x14ac:dyDescent="0.25">
      <c r="A56" s="247"/>
      <c r="AK56" s="318"/>
      <c r="AL56" s="319" t="s">
        <v>519</v>
      </c>
      <c r="AM56" s="320">
        <v>5324634</v>
      </c>
      <c r="AN56" s="321">
        <v>20378</v>
      </c>
      <c r="AO56" s="322">
        <v>9.4</v>
      </c>
      <c r="AP56" s="323">
        <v>27280</v>
      </c>
      <c r="AQ56" s="324">
        <v>12.4</v>
      </c>
      <c r="AR56" s="325">
        <v>-3</v>
      </c>
    </row>
    <row r="57" spans="1:44" ht="12.75" x14ac:dyDescent="0.25">
      <c r="A57" s="247"/>
      <c r="AK57" s="303" t="s">
        <v>522</v>
      </c>
      <c r="AL57" s="304"/>
      <c r="AM57" s="312">
        <v>23534235</v>
      </c>
      <c r="AN57" s="313">
        <v>91146</v>
      </c>
      <c r="AO57" s="314">
        <v>18.399999999999999</v>
      </c>
      <c r="AP57" s="315">
        <v>49174</v>
      </c>
      <c r="AQ57" s="316">
        <v>6.6</v>
      </c>
      <c r="AR57" s="317">
        <v>11.8</v>
      </c>
    </row>
    <row r="58" spans="1:44" ht="12.75" x14ac:dyDescent="0.25">
      <c r="A58" s="247"/>
      <c r="AK58" s="318"/>
      <c r="AL58" s="319" t="s">
        <v>519</v>
      </c>
      <c r="AM58" s="320">
        <v>8750785</v>
      </c>
      <c r="AN58" s="321">
        <v>33891</v>
      </c>
      <c r="AO58" s="322">
        <v>66.3</v>
      </c>
      <c r="AP58" s="323">
        <v>29896</v>
      </c>
      <c r="AQ58" s="324">
        <v>9.6</v>
      </c>
      <c r="AR58" s="325">
        <v>56.7</v>
      </c>
    </row>
    <row r="59" spans="1:44" ht="12.75" x14ac:dyDescent="0.25">
      <c r="A59" s="247"/>
      <c r="AK59" s="303" t="s">
        <v>523</v>
      </c>
      <c r="AL59" s="304"/>
      <c r="AM59" s="312">
        <v>17811328</v>
      </c>
      <c r="AN59" s="313">
        <v>69777</v>
      </c>
      <c r="AO59" s="314">
        <v>-23.4</v>
      </c>
      <c r="AP59" s="315">
        <v>50636</v>
      </c>
      <c r="AQ59" s="316">
        <v>3</v>
      </c>
      <c r="AR59" s="317">
        <v>-26.4</v>
      </c>
    </row>
    <row r="60" spans="1:44" ht="12.75" x14ac:dyDescent="0.25">
      <c r="A60" s="247"/>
      <c r="AK60" s="318"/>
      <c r="AL60" s="319" t="s">
        <v>519</v>
      </c>
      <c r="AM60" s="320">
        <v>9440586</v>
      </c>
      <c r="AN60" s="321">
        <v>36984</v>
      </c>
      <c r="AO60" s="322">
        <v>9.1</v>
      </c>
      <c r="AP60" s="323">
        <v>31778</v>
      </c>
      <c r="AQ60" s="324">
        <v>6.3</v>
      </c>
      <c r="AR60" s="325">
        <v>2.8</v>
      </c>
    </row>
    <row r="61" spans="1:44" ht="12.75" x14ac:dyDescent="0.25">
      <c r="A61" s="247"/>
      <c r="AK61" s="303" t="s">
        <v>524</v>
      </c>
      <c r="AL61" s="326"/>
      <c r="AM61" s="312">
        <v>19225613</v>
      </c>
      <c r="AN61" s="313">
        <v>73748</v>
      </c>
      <c r="AO61" s="314">
        <v>-0.5</v>
      </c>
      <c r="AP61" s="315">
        <v>45966</v>
      </c>
      <c r="AQ61" s="327">
        <v>2.2000000000000002</v>
      </c>
      <c r="AR61" s="317">
        <v>-2.7</v>
      </c>
    </row>
    <row r="62" spans="1:44" ht="12.75" x14ac:dyDescent="0.25">
      <c r="A62" s="247"/>
      <c r="AK62" s="318"/>
      <c r="AL62" s="319" t="s">
        <v>519</v>
      </c>
      <c r="AM62" s="320">
        <v>6830220</v>
      </c>
      <c r="AN62" s="321">
        <v>26273</v>
      </c>
      <c r="AO62" s="322">
        <v>10</v>
      </c>
      <c r="AP62" s="323">
        <v>27591</v>
      </c>
      <c r="AQ62" s="324">
        <v>5</v>
      </c>
      <c r="AR62" s="325">
        <v>5</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aCpKtJqMw8TlMJyPR7/IWvDAO2y0Zp7MqtcrdVVWPuhqgNHDruAGDVmZfWWKp1RS8gVe8EXr8oZ1WlHGM5YKsg==" saltValue="/frWSeDWVdCoJwW09YSS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476</v>
      </c>
    </row>
    <row r="121" spans="125:125" ht="13.5" hidden="1" customHeight="1" x14ac:dyDescent="0.25">
      <c r="DU121" s="241"/>
    </row>
  </sheetData>
  <sheetProtection algorithmName="SHA-512" hashValue="ko/nqc/nWbCQnIF8gefzSIvwrSs4M0N18F6VZRDcBANNd/KxkfGeiLt158EtA7k9xe0BES6HqmM19ygrUIKk3A==" saltValue="+MWyFm/CPzTL4OZxbHVz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476</v>
      </c>
    </row>
  </sheetData>
  <sheetProtection algorithmName="SHA-512" hashValue="aB5CntkL/CUaDPAkYtmkzah2VP+qkBFvt08V7jHE6FLQcwMtL0XIFukq8yBkZzeEy6CG8yPb0g9gKPGP9V2oRA==" saltValue="6pne1J3W7IrfYfcpv09Z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26" t="s">
        <v>3</v>
      </c>
      <c r="D47" s="1126"/>
      <c r="E47" s="1127"/>
      <c r="F47" s="11">
        <v>6.65</v>
      </c>
      <c r="G47" s="12">
        <v>9.4700000000000006</v>
      </c>
      <c r="H47" s="12">
        <v>12.45</v>
      </c>
      <c r="I47" s="12">
        <v>13.76</v>
      </c>
      <c r="J47" s="13">
        <v>12.18</v>
      </c>
    </row>
    <row r="48" spans="2:10" ht="57.75" customHeight="1" x14ac:dyDescent="0.25">
      <c r="B48" s="14"/>
      <c r="C48" s="1128" t="s">
        <v>4</v>
      </c>
      <c r="D48" s="1128"/>
      <c r="E48" s="1129"/>
      <c r="F48" s="15">
        <v>7.31</v>
      </c>
      <c r="G48" s="16">
        <v>7.89</v>
      </c>
      <c r="H48" s="16">
        <v>8.81</v>
      </c>
      <c r="I48" s="16">
        <v>6.96</v>
      </c>
      <c r="J48" s="17">
        <v>6.9</v>
      </c>
    </row>
    <row r="49" spans="2:10" ht="57.75" customHeight="1" thickBot="1" x14ac:dyDescent="0.3">
      <c r="B49" s="18"/>
      <c r="C49" s="1130" t="s">
        <v>5</v>
      </c>
      <c r="D49" s="1130"/>
      <c r="E49" s="1131"/>
      <c r="F49" s="19">
        <v>5.7</v>
      </c>
      <c r="G49" s="20">
        <v>3.83</v>
      </c>
      <c r="H49" s="20">
        <v>3.47</v>
      </c>
      <c r="I49" s="20" t="s">
        <v>531</v>
      </c>
      <c r="J49" s="21" t="s">
        <v>532</v>
      </c>
    </row>
    <row r="50" spans="2:10" ht="12.75" x14ac:dyDescent="0.25"/>
  </sheetData>
  <sheetProtection algorithmName="SHA-512" hashValue="vhISiaGhlLEFszwMdSzBqkP9cuBceYiLjjdXYPdIIaK9kXgIarNRcJJuRNUdF2Lc8lLGKv6X6f+GbOxfhe/TzQ==" saltValue="5oEUQYoJztkhxfFl0z+D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2026-03-17T04:03:06Z</cp:lastPrinted>
  <dcterms:created xsi:type="dcterms:W3CDTF">2026-02-23T06:07:55Z</dcterms:created>
  <dcterms:modified xsi:type="dcterms:W3CDTF">2026-03-18T23:40:45Z</dcterms:modified>
  <cp:category/>
</cp:coreProperties>
</file>