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K:\Soumusyo\202101300000\share\02_財政班　財政担当\R07\I_市町村財政の状況\d_財政状況資料集\03_作成、公表\03_市町村→県\03_HP掲載用データ\"/>
    </mc:Choice>
  </mc:AlternateContent>
  <xr:revisionPtr revIDLastSave="0" documentId="13_ncr:1_{8B272033-AF85-41EE-8758-DCB9E4C87BFA}" xr6:coauthVersionLast="47" xr6:coauthVersionMax="47" xr10:uidLastSave="{00000000-0000-0000-0000-000000000000}"/>
  <bookViews>
    <workbookView xWindow="-28898" yWindow="-2557" windowWidth="28996" windowHeight="15675"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9" r:id="rId5"/>
    <sheet name="経常経費分析表（人件費・公債費・普通建設事業費の分析）" sheetId="20"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21" r:id="rId13"/>
    <sheet name="データシート" sheetId="9" state="hidden" r:id="rId14"/>
  </sheets>
  <externalReferences>
    <externalReference r:id="rId15"/>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BE38" i="10"/>
  <c r="AM38" i="10"/>
  <c r="U38" i="10"/>
  <c r="C38" i="10"/>
  <c r="BE37" i="10"/>
  <c r="AM37" i="10"/>
  <c r="U37" i="10"/>
  <c r="C37" i="10"/>
  <c r="BE36" i="10"/>
  <c r="AM36" i="10"/>
  <c r="BE35" i="10"/>
  <c r="C34" i="10"/>
  <c r="C35" i="10" s="1"/>
  <c r="C36"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c r="BW34" i="10" l="1"/>
  <c r="BW35" i="10" s="1"/>
  <c r="BW36" i="10" s="1"/>
  <c r="BW37" i="10" s="1"/>
  <c r="BW38" i="10" s="1"/>
  <c r="BW39" i="10" s="1"/>
  <c r="BW40" i="10" s="1"/>
  <c r="BW41" i="10" s="1"/>
  <c r="BW42" i="10" s="1"/>
  <c r="BW43" i="10" s="1"/>
  <c r="CO34" i="10" l="1"/>
  <c r="CO35" i="10" s="1"/>
  <c r="CO36" i="10" s="1"/>
  <c r="CO37" i="10" s="1"/>
  <c r="CO38" i="10" s="1"/>
</calcChain>
</file>

<file path=xl/sharedStrings.xml><?xml version="1.0" encoding="utf-8"?>
<sst xmlns="http://schemas.openxmlformats.org/spreadsheetml/2006/main" count="1088" uniqueCount="597">
  <si>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</si>
  <si>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</si>
  <si>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</si>
  <si>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</si>
  <si>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</si>
  <si>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</si>
  <si>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</si>
  <si>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</si>
  <si>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</si>
  <si>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</si>
  <si>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</si>
  <si>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</si>
  <si>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</si>
  <si>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</si>
  <si>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</si>
  <si>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</si>
  <si>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</si>
  <si>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</si>
  <si>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</si>
  <si>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</si>
  <si>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</si>
  <si>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</si>
  <si>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</si>
  <si>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</si>
  <si>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</si>
  <si>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</si>
  <si>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</si>
  <si>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</si>
  <si>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</si>
  <si>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</si>
  <si>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</si>
  <si>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</si>
  <si>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</si>
  <si>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</si>
  <si>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</si>
  <si>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</si>
  <si>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</si>
  <si>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</si>
  <si>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</si>
  <si>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</si>
  <si>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</si>
  <si>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</si>
  <si>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</si>
  <si>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</si>
  <si>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</si>
  <si>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財政調整基金</t>
    <rPh sb="0" eb="2">
      <t>ザイセイ</t>
    </rPh>
    <rPh sb="2" eb="4">
      <t>チョウセイ</t>
    </rPh>
    <rPh sb="4" eb="6">
      <t>キキン</t>
    </rPh>
    <phoneticPr fontId="5"/>
  </si>
  <si>
    <t>その他特定目的基金</t>
    <rPh sb="2" eb="3">
      <t>タ</t>
    </rPh>
    <rPh sb="3" eb="5">
      <t>トクテイ</t>
    </rPh>
    <rPh sb="5" eb="7">
      <t>モクテキ</t>
    </rPh>
    <rPh sb="7" eb="9">
      <t>キキン</t>
    </rPh>
    <phoneticPr fontId="5"/>
  </si>
  <si>
    <t>当該団体(円)</t>
  </si>
  <si>
    <t>実質収支比率等に係る経年分析</t>
  </si>
  <si>
    <t>実質収支額</t>
    <phoneticPr fontId="14"/>
  </si>
  <si>
    <t>財政調整基金残高</t>
    <phoneticPr fontId="5"/>
  </si>
  <si>
    <t>実質単年度収支</t>
    <rPh sb="0" eb="2">
      <t>ジッシツ</t>
    </rPh>
    <rPh sb="2" eb="5">
      <t>タンネンド</t>
    </rPh>
    <rPh sb="5" eb="7">
      <t>シュウシ</t>
    </rPh>
    <phoneticPr fontId="14"/>
  </si>
  <si>
    <t>連結実質赤字比率に係る赤字・黒字の構成分析</t>
  </si>
  <si>
    <t>赤字額</t>
    <rPh sb="0" eb="2">
      <t>アカジ</t>
    </rPh>
    <rPh sb="2" eb="3">
      <t>ガク</t>
    </rPh>
    <phoneticPr fontId="14"/>
  </si>
  <si>
    <t>黒字額</t>
    <rPh sb="0" eb="2">
      <t>クロジ</t>
    </rPh>
    <rPh sb="2" eb="3">
      <t>ガク</t>
    </rPh>
    <phoneticPr fontId="14"/>
  </si>
  <si>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</si>
  <si>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</si>
  <si>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</si>
  <si>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4"/>
  </si>
  <si>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</si>
  <si>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</si>
  <si>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</si>
  <si>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</si>
  <si>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</si>
  <si>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</si>
  <si>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</si>
  <si>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</si>
  <si>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</si>
  <si>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</si>
  <si>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7"/>
  </si>
  <si>
    <t>財政調整基金</t>
    <phoneticPr fontId="17"/>
  </si>
  <si>
    <t>減債基金</t>
    <phoneticPr fontId="17"/>
  </si>
  <si>
    <t>その他特定目的基金</t>
    <phoneticPr fontId="17"/>
  </si>
  <si>
    <t>令和6年度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</si>
  <si>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</si>
  <si>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</si>
  <si>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</si>
  <si>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</si>
  <si>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</si>
  <si>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</si>
  <si>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</si>
  <si>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</si>
  <si>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</si>
  <si>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</si>
  <si>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</si>
  <si>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</si>
  <si>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</si>
  <si>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</si>
  <si>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3"/>
  </si>
  <si>
    <t>経常収支比率</t>
    <rPh sb="0" eb="2">
      <t>ケイジョウ</t>
    </rPh>
    <rPh sb="2" eb="4">
      <t>シュウシ</t>
    </rPh>
    <rPh sb="4" eb="6">
      <t>ヒリツ</t>
    </rPh>
    <phoneticPr fontId="5"/>
  </si>
  <si>
    <t>市町村名</t>
    <rPh sb="0" eb="3">
      <t>シチョウソン</t>
    </rPh>
    <rPh sb="3" eb="4">
      <t>メイ</t>
    </rPh>
    <phoneticPr fontId="5"/>
  </si>
  <si>
    <t>新発田市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</si>
  <si>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</si>
  <si>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</si>
  <si>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</si>
  <si>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3"/>
  </si>
  <si>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</si>
  <si>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</si>
  <si>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</si>
  <si>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</si>
  <si>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</si>
  <si>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3"/>
  </si>
  <si>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</si>
  <si>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</si>
  <si>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</si>
  <si>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</si>
  <si>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</si>
  <si>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3"/>
  </si>
  <si>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</si>
  <si>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</si>
  <si>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</si>
  <si>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</si>
  <si>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3"/>
  </si>
  <si>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</si>
  <si>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</si>
  <si>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-3.7</t>
    <phoneticPr fontId="5"/>
  </si>
  <si>
    <t>山振</t>
    <rPh sb="0" eb="1">
      <t>ヤマ</t>
    </rPh>
    <rPh sb="1" eb="2">
      <t>フ</t>
    </rPh>
    <phoneticPr fontId="5"/>
  </si>
  <si>
    <t>繰上償還金</t>
    <phoneticPr fontId="23"/>
  </si>
  <si>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</si>
  <si>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</si>
  <si>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</si>
  <si>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</si>
  <si>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</si>
  <si>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</si>
  <si>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</si>
  <si>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3"/>
  </si>
  <si>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</si>
  <si>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</si>
  <si>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</si>
  <si>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</si>
  <si>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3"/>
  </si>
  <si>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</si>
  <si>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</si>
  <si>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</si>
  <si>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</si>
  <si>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3"/>
  </si>
  <si>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</si>
  <si>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</si>
  <si>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</si>
  <si>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3"/>
  </si>
  <si>
    <t>うち日本人(％)</t>
    <phoneticPr fontId="5"/>
  </si>
  <si>
    <t>-1.4</t>
    <phoneticPr fontId="5"/>
  </si>
  <si>
    <t>第3次</t>
    <rPh sb="0" eb="1">
      <t>ダイ</t>
    </rPh>
    <rPh sb="2" eb="3">
      <t>ジ</t>
    </rPh>
    <phoneticPr fontId="5"/>
  </si>
  <si>
    <t>標準税収入額等</t>
    <phoneticPr fontId="23"/>
  </si>
  <si>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</si>
  <si>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3"/>
  </si>
  <si>
    <t>人口密度 (人/k㎡)</t>
    <rPh sb="0" eb="2">
      <t>ジンコウ</t>
    </rPh>
    <rPh sb="2" eb="4">
      <t>ミツド</t>
    </rPh>
    <phoneticPr fontId="5"/>
  </si>
  <si>
    <t>歳入一般財源等</t>
    <rPh sb="0" eb="2">
      <t>サイニュウ</t>
    </rPh>
    <rPh sb="2" eb="4">
      <t>イッパン</t>
    </rPh>
    <rPh sb="4" eb="6">
      <t>ザイゲン</t>
    </rPh>
    <rPh sb="6" eb="7">
      <t>トウ</t>
    </rPh>
    <phoneticPr fontId="23"/>
  </si>
  <si>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</si>
  <si>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</si>
  <si>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</si>
  <si>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</si>
  <si>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</si>
  <si>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</si>
  <si>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</si>
  <si>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</si>
  <si>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</si>
  <si>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</si>
  <si>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</si>
  <si>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</si>
  <si>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</si>
  <si>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</si>
  <si>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</si>
  <si>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</si>
  <si>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</si>
  <si>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</si>
  <si>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</si>
  <si>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</si>
  <si>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</si>
  <si>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3"/>
  </si>
  <si>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</si>
  <si>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</si>
  <si>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3"/>
  </si>
  <si>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</si>
  <si>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</si>
  <si>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</si>
  <si>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</si>
  <si>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</si>
  <si>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</si>
  <si>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</si>
  <si>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</si>
  <si>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</si>
  <si>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</si>
  <si>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</si>
  <si>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</si>
  <si>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</si>
  <si>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</si>
  <si>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</si>
  <si>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</si>
  <si>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</si>
  <si>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</si>
  <si>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</si>
  <si>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</si>
  <si>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</si>
  <si>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</si>
  <si>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</si>
  <si>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</si>
  <si>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7"/>
  </si>
  <si>
    <t>※8：職員の状況については、調査対象年度の地方公務員給与実態調査に基づいている。</t>
    <phoneticPr fontId="27"/>
  </si>
  <si>
    <t>令和6年度</t>
    <phoneticPr fontId="23"/>
  </si>
  <si>
    <t>新潟県新発田市</t>
    <phoneticPr fontId="23"/>
  </si>
  <si>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</si>
  <si>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</si>
  <si>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</si>
  <si>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</si>
  <si>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</si>
  <si>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</si>
  <si>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</si>
  <si>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</si>
  <si>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</si>
  <si>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</si>
  <si>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</si>
  <si>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</si>
  <si>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2"/>
  </si>
  <si>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</si>
  <si>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</si>
  <si>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</si>
  <si>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</si>
  <si>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</si>
  <si>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</si>
  <si>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</si>
  <si>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</si>
  <si>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</si>
  <si>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2"/>
  </si>
  <si>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</si>
  <si>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</si>
  <si>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2"/>
  </si>
  <si>
    <t>　　　所得割</t>
    <phoneticPr fontId="5"/>
  </si>
  <si>
    <t>衛生費</t>
  </si>
  <si>
    <t>分離課税所得割交付金</t>
    <phoneticPr fontId="23"/>
  </si>
  <si>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</si>
  <si>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</si>
  <si>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</si>
  <si>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</si>
  <si>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</si>
  <si>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</si>
  <si>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</si>
  <si>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</si>
  <si>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</si>
  <si>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</si>
  <si>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</si>
  <si>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</si>
  <si>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</si>
  <si>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</si>
  <si>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</si>
  <si>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</si>
  <si>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</si>
  <si>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4"/>
  </si>
  <si>
    <t>　　鉱産税</t>
    <phoneticPr fontId="5"/>
  </si>
  <si>
    <t>災害復旧費</t>
  </si>
  <si>
    <t>地方特例交付金等</t>
    <rPh sb="7" eb="8">
      <t>トウ</t>
    </rPh>
    <phoneticPr fontId="14"/>
  </si>
  <si>
    <t>　　特別土地保有税</t>
    <phoneticPr fontId="5"/>
  </si>
  <si>
    <t>公債費</t>
  </si>
  <si>
    <t>　住宅借入金等特別税額控除減収補塡特例交付金</t>
    <phoneticPr fontId="5"/>
  </si>
  <si>
    <t>　法定外普通税</t>
    <phoneticPr fontId="5"/>
  </si>
  <si>
    <t>諸支出金</t>
    <rPh sb="3" eb="4">
      <t>キン</t>
    </rPh>
    <phoneticPr fontId="23"/>
  </si>
  <si>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</si>
  <si>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</si>
  <si>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</si>
  <si>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</si>
  <si>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</si>
  <si>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</si>
  <si>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</si>
  <si>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</si>
  <si>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</si>
  <si>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</si>
  <si>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</si>
  <si>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</si>
  <si>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</si>
  <si>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</si>
  <si>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</si>
  <si>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</si>
  <si>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</si>
  <si>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8"/>
  </si>
  <si>
    <t>　震災復興特別交付税</t>
    <phoneticPr fontId="23"/>
  </si>
  <si>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</si>
  <si>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</si>
  <si>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</si>
  <si>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</si>
  <si>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</si>
  <si>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</si>
  <si>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</si>
  <si>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</si>
  <si>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</si>
  <si>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</si>
  <si>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</si>
  <si>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</si>
  <si>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</si>
  <si>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</si>
  <si>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</si>
  <si>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</si>
  <si>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</si>
  <si>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</si>
  <si>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3"/>
  </si>
  <si>
    <t>国有提供交付金(特別区財調交付金)</t>
  </si>
  <si>
    <t>徴収率
(％)</t>
    <rPh sb="0" eb="2">
      <t>チョウシュウ</t>
    </rPh>
    <rPh sb="2" eb="3">
      <t>リツ</t>
    </rPh>
    <phoneticPr fontId="5"/>
  </si>
  <si>
    <t>現年</t>
    <rPh sb="0" eb="1">
      <t>ゲン</t>
    </rPh>
    <rPh sb="1" eb="2">
      <t>ネン</t>
    </rPh>
    <phoneticPr fontId="5"/>
  </si>
  <si>
    <t>　うち利子</t>
    <phoneticPr fontId="23"/>
  </si>
  <si>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</si>
  <si>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</si>
  <si>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</si>
  <si>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</si>
  <si>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</si>
  <si>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</si>
  <si>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</si>
  <si>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</si>
  <si>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</si>
  <si>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</si>
  <si>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</si>
  <si>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</si>
  <si>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</si>
  <si>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</si>
  <si>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</si>
  <si>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</si>
  <si>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</si>
  <si>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</si>
  <si>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</si>
  <si>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</si>
  <si>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</si>
  <si>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</si>
  <si>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</si>
  <si>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</si>
  <si>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</si>
  <si>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4"/>
  </si>
  <si>
    <t>宅地造成</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</si>
  <si>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</si>
  <si>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</si>
  <si>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</si>
  <si>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</si>
  <si>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</si>
  <si>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</si>
  <si>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</si>
  <si>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</si>
  <si>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</si>
  <si>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</si>
  <si>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</si>
  <si>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</si>
  <si>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</si>
  <si>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</si>
  <si>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</si>
  <si>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</si>
  <si>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</si>
  <si>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</si>
  <si>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</si>
  <si>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</si>
  <si>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</si>
  <si>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</si>
  <si>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</si>
  <si>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</si>
  <si>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</si>
  <si>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</si>
  <si>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新潟県新発田市</t>
  </si>
  <si>
    <t>一般会計等の財政状況（単位：百万円）</t>
    <rPh sb="0" eb="2">
      <t>イッパン</t>
    </rPh>
    <rPh sb="2" eb="4">
      <t>カイケイ</t>
    </rPh>
    <rPh sb="4" eb="5">
      <t>トウ</t>
    </rPh>
    <rPh sb="6" eb="8">
      <t>ザイセイ</t>
    </rPh>
    <rPh sb="8" eb="10">
      <t>ジョウキョウ</t>
    </rPh>
    <phoneticPr fontId="29"/>
  </si>
  <si>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9"/>
  </si>
  <si>
    <t>会計名</t>
    <rPh sb="0" eb="2">
      <t>カイケイ</t>
    </rPh>
    <rPh sb="2" eb="3">
      <t>メイ</t>
    </rPh>
    <phoneticPr fontId="29"/>
  </si>
  <si>
    <t>歳入</t>
    <rPh sb="0" eb="2">
      <t>サイニュウ</t>
    </rPh>
    <phoneticPr fontId="29"/>
  </si>
  <si>
    <t>歳出</t>
    <phoneticPr fontId="29"/>
  </si>
  <si>
    <t>形式収支</t>
    <phoneticPr fontId="29"/>
  </si>
  <si>
    <t>実質収支</t>
    <phoneticPr fontId="29"/>
  </si>
  <si>
    <t>他会計等
からの
繰入金</t>
    <rPh sb="9" eb="11">
      <t>クリイレ</t>
    </rPh>
    <rPh sb="11" eb="12">
      <t>キン</t>
    </rPh>
    <phoneticPr fontId="29"/>
  </si>
  <si>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</si>
  <si>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</si>
  <si>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</si>
  <si>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</si>
  <si>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</si>
  <si>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</si>
  <si>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</si>
  <si>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</si>
  <si>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</si>
  <si>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</si>
  <si>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</si>
  <si>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</si>
  <si>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</si>
  <si>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コミュニティバス事業特別会計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</si>
  <si>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</si>
  <si>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</si>
  <si>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</si>
  <si>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</si>
  <si>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</si>
  <si>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</si>
  <si>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</si>
  <si>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</si>
  <si>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</si>
  <si>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</si>
  <si>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</si>
  <si>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</si>
  <si>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</si>
  <si>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</si>
  <si>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</si>
  <si>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</si>
  <si>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</si>
  <si>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</si>
  <si>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</si>
  <si>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食品工業団地造成事業特別会計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</si>
  <si>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</si>
  <si>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</si>
  <si>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</si>
  <si>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</si>
  <si>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9"/>
  </si>
  <si>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</si>
  <si>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</si>
  <si>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</si>
  <si>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</si>
  <si>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</si>
  <si>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</si>
  <si>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</si>
  <si>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</si>
  <si>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</si>
  <si>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9"/>
  </si>
  <si>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</si>
  <si>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</si>
  <si>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</si>
  <si>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29"/>
  </si>
  <si>
    <t>元利償還金</t>
    <rPh sb="0" eb="2">
      <t>ガンリ</t>
    </rPh>
    <rPh sb="2" eb="5">
      <t>ショウカンキン</t>
    </rPh>
    <phoneticPr fontId="29"/>
  </si>
  <si>
    <t xml:space="preserve">一般会計等に係る地方債の現在高 </t>
    <rPh sb="0" eb="2">
      <t>イッパン</t>
    </rPh>
    <rPh sb="2" eb="4">
      <t>カイケイ</t>
    </rPh>
    <rPh sb="4" eb="5">
      <t>トウ</t>
    </rPh>
    <rPh sb="6" eb="7">
      <t>カカ</t>
    </rPh>
    <rPh sb="8" eb="11">
      <t>チホウサイ</t>
    </rPh>
    <rPh sb="12" eb="15">
      <t>ゲンザイダカ</t>
    </rPh>
    <phoneticPr fontId="29"/>
  </si>
  <si>
    <t>債務負担行為</t>
    <rPh sb="0" eb="2">
      <t>サイム</t>
    </rPh>
    <rPh sb="2" eb="4">
      <t>フタン</t>
    </rPh>
    <rPh sb="4" eb="6">
      <t>コウイ</t>
    </rPh>
    <phoneticPr fontId="5"/>
  </si>
  <si>
    <t>PFI事業に係るもの</t>
    <rPh sb="3" eb="5">
      <t>ジギョウ</t>
    </rPh>
    <rPh sb="6" eb="7">
      <t>カカ</t>
    </rPh>
    <phoneticPr fontId="29"/>
  </si>
  <si>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</si>
  <si>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9"/>
  </si>
  <si>
    <t>いわゆる五省協定等に係るもの</t>
    <rPh sb="4" eb="6">
      <t>ゴショウ</t>
    </rPh>
    <rPh sb="6" eb="9">
      <t>キョウテイトウ</t>
    </rPh>
    <rPh sb="10" eb="11">
      <t>カカ</t>
    </rPh>
    <phoneticPr fontId="29"/>
  </si>
  <si>
    <t>準元利償還金</t>
    <rPh sb="0" eb="1">
      <t>ジュン</t>
    </rPh>
    <rPh sb="1" eb="3">
      <t>ガンリ</t>
    </rPh>
    <rPh sb="3" eb="6">
      <t>ショウカンキン</t>
    </rPh>
    <phoneticPr fontId="29"/>
  </si>
  <si>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9"/>
  </si>
  <si>
    <t xml:space="preserve">公営企業債等繰入見込額 </t>
    <rPh sb="0" eb="2">
      <t>コウエイ</t>
    </rPh>
    <rPh sb="2" eb="5">
      <t>キギョウサイ</t>
    </rPh>
    <rPh sb="5" eb="6">
      <t>トウ</t>
    </rPh>
    <rPh sb="6" eb="8">
      <t>クリイ</t>
    </rPh>
    <rPh sb="8" eb="11">
      <t>ミコミガク</t>
    </rPh>
    <phoneticPr fontId="29"/>
  </si>
  <si>
    <t>国営土地改良事業に係るもの</t>
    <rPh sb="0" eb="2">
      <t>コクエイ</t>
    </rPh>
    <rPh sb="2" eb="4">
      <t>トチ</t>
    </rPh>
    <rPh sb="4" eb="6">
      <t>カイリョウ</t>
    </rPh>
    <rPh sb="6" eb="8">
      <t>ジギョウ</t>
    </rPh>
    <rPh sb="9" eb="10">
      <t>カカ</t>
    </rPh>
    <phoneticPr fontId="29"/>
  </si>
  <si>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9"/>
  </si>
  <si>
    <t xml:space="preserve">組合等負担等見込額 </t>
    <rPh sb="0" eb="2">
      <t>クミアイ</t>
    </rPh>
    <rPh sb="2" eb="3">
      <t>トウ</t>
    </rPh>
    <rPh sb="3" eb="5">
      <t>フタン</t>
    </rPh>
    <rPh sb="5" eb="6">
      <t>トウ</t>
    </rPh>
    <rPh sb="6" eb="9">
      <t>ミコミガク</t>
    </rPh>
    <phoneticPr fontId="29"/>
  </si>
  <si>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</si>
  <si>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9"/>
  </si>
  <si>
    <t xml:space="preserve">退職手当負担見込額 </t>
    <rPh sb="0" eb="2">
      <t>タイショク</t>
    </rPh>
    <rPh sb="2" eb="4">
      <t>テアテ</t>
    </rPh>
    <rPh sb="4" eb="6">
      <t>フタン</t>
    </rPh>
    <rPh sb="6" eb="9">
      <t>ミコミガク</t>
    </rPh>
    <phoneticPr fontId="29"/>
  </si>
  <si>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</si>
  <si>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9"/>
  </si>
  <si>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9"/>
  </si>
  <si>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</si>
  <si>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9"/>
  </si>
  <si>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</si>
  <si>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</si>
  <si>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</si>
  <si>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</si>
  <si>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</si>
  <si>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9"/>
  </si>
  <si>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</si>
  <si>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</si>
  <si>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</si>
  <si>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</si>
  <si>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9"/>
  </si>
  <si>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</si>
  <si>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9"/>
  </si>
  <si>
    <t xml:space="preserve">充当可能特定歳入 </t>
    <rPh sb="0" eb="2">
      <t>ジュウトウ</t>
    </rPh>
    <rPh sb="2" eb="4">
      <t>カノウ</t>
    </rPh>
    <rPh sb="4" eb="6">
      <t>トクテイ</t>
    </rPh>
    <rPh sb="6" eb="8">
      <t>サイニュウ</t>
    </rPh>
    <phoneticPr fontId="29"/>
  </si>
  <si>
    <t xml:space="preserve">基準財政需要額算入見込額 </t>
    <rPh sb="0" eb="2">
      <t>キジュン</t>
    </rPh>
    <rPh sb="2" eb="4">
      <t>ザイセイ</t>
    </rPh>
    <rPh sb="4" eb="7">
      <t>ジュヨウガク</t>
    </rPh>
    <rPh sb="7" eb="9">
      <t>サンニュウ</t>
    </rPh>
    <rPh sb="9" eb="12">
      <t>ミコミガク</t>
    </rPh>
    <phoneticPr fontId="29"/>
  </si>
  <si>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</si>
  <si>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</si>
  <si>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</si>
  <si>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</si>
  <si>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9"/>
  </si>
  <si>
    <t>土地開発公社に係る将来負担額</t>
    <rPh sb="0" eb="2">
      <t>トチ</t>
    </rPh>
    <rPh sb="2" eb="4">
      <t>カイハツ</t>
    </rPh>
    <rPh sb="4" eb="6">
      <t>コウシャ</t>
    </rPh>
    <rPh sb="7" eb="8">
      <t>カカ</t>
    </rPh>
    <rPh sb="9" eb="11">
      <t>ショウライ</t>
    </rPh>
    <rPh sb="11" eb="14">
      <t>フタンガク</t>
    </rPh>
    <phoneticPr fontId="29"/>
  </si>
  <si>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</si>
  <si>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</si>
  <si>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</si>
  <si>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</si>
  <si>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</si>
  <si>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</si>
  <si>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</si>
  <si>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</si>
  <si>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</si>
  <si>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9"/>
  </si>
  <si>
    <t>(Ｃ)</t>
    <phoneticPr fontId="5"/>
  </si>
  <si>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</si>
  <si>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</si>
  <si>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</si>
  <si>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8"/>
  </si>
  <si>
    <t>(Ｃ)－(Ｄ)</t>
    <phoneticPr fontId="5"/>
  </si>
  <si>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</si>
  <si>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</si>
  <si>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</si>
  <si>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</si>
  <si>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</si>
  <si>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t>
  </si>
  <si>
    <t>満期一括償還地方債の一年当たりの元金償還金に相当するもの
（年度割相当額）</t>
  </si>
  <si>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</si>
  <si>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</si>
  <si>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</si>
  <si>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(A)-(B)</t>
  </si>
  <si>
    <t xml:space="preserve"> R02</t>
  </si>
  <si>
    <t xml:space="preserve"> R03</t>
  </si>
  <si>
    <t xml:space="preserve"> R04</t>
  </si>
  <si>
    <t xml:space="preserve"> R05</t>
  </si>
  <si>
    <t xml:space="preserve"> R06</t>
  </si>
  <si>
    <t>類似団体内平均(円)</t>
    <rPh sb="0" eb="2">
      <t>ルイジ</t>
    </rPh>
    <rPh sb="2" eb="4">
      <t>ダンタイ</t>
    </rPh>
    <phoneticPr fontId="5"/>
  </si>
  <si>
    <t>R02</t>
  </si>
  <si>
    <t>R03</t>
  </si>
  <si>
    <t>R04</t>
  </si>
  <si>
    <t>R05</t>
  </si>
  <si>
    <t>R06</t>
  </si>
  <si>
    <t>▲ 1.15</t>
  </si>
  <si>
    <t>▲ 0.75</t>
  </si>
  <si>
    <t>▲ 3.97</t>
  </si>
  <si>
    <t>▲ 4.27</t>
  </si>
  <si>
    <t>水道事業会計</t>
  </si>
  <si>
    <t>一般会計</t>
  </si>
  <si>
    <t>下水道事業会計</t>
  </si>
  <si>
    <t>介護保険事業特別会計</t>
  </si>
  <si>
    <t>国民健康保険事業特別会計</t>
  </si>
  <si>
    <t>後期高齢者医療特別会計</t>
  </si>
  <si>
    <t>土地取得事業特別会計</t>
  </si>
  <si>
    <t>コミュニティバス事業特別会計</t>
  </si>
  <si>
    <t>その他会計（赤字）</t>
  </si>
  <si>
    <t>その他会計（黒字）</t>
  </si>
  <si>
    <t>R02</t>
    <phoneticPr fontId="5"/>
  </si>
  <si>
    <t>R03</t>
    <phoneticPr fontId="5"/>
  </si>
  <si>
    <t>R04</t>
    <phoneticPr fontId="5"/>
  </si>
  <si>
    <t>R05</t>
    <phoneticPr fontId="5"/>
  </si>
  <si>
    <t>R06</t>
    <phoneticPr fontId="5"/>
  </si>
  <si>
    <t>-</t>
    <phoneticPr fontId="2"/>
  </si>
  <si>
    <t>-</t>
    <phoneticPr fontId="2"/>
  </si>
  <si>
    <t>-</t>
    <phoneticPr fontId="2"/>
  </si>
  <si>
    <t>新潟県後期高齢者医療広域連合　一般会計</t>
  </si>
  <si>
    <t>新潟県後期高齢者医療広域連合　後期高齢者医療特別会計</t>
  </si>
  <si>
    <t>新発田地域広域事務組合　一般会計</t>
  </si>
  <si>
    <t>新発田地域広域事務組合　ごみ処理事業特別会計</t>
  </si>
  <si>
    <t>新発田地域広域事務組合　まちづくり事業特別会計</t>
  </si>
  <si>
    <t>新発田地域広域事務組合　介護保険事業特別会計</t>
  </si>
  <si>
    <t>下越福祉行政組合　一般会計</t>
  </si>
  <si>
    <t>下越福祉行政組合　老人ホーム特別会計</t>
  </si>
  <si>
    <t>下越福祉行政組合　保健施設特別会計</t>
  </si>
  <si>
    <t>新潟県市町村総合事務組合　一般会計</t>
  </si>
  <si>
    <t>新潟県市町村総合事務組合　職員退職手当支給事業特別会計</t>
    <rPh sb="21" eb="23">
      <t>ジギョウ</t>
    </rPh>
    <phoneticPr fontId="37"/>
  </si>
  <si>
    <t>新潟県市町村総合事務組合　消防賞じゅつ金等支給事業特別会計</t>
    <rPh sb="20" eb="21">
      <t>トウ</t>
    </rPh>
    <phoneticPr fontId="37"/>
  </si>
  <si>
    <t>新潟県市町村総合事務組合　非常勤職員公務災害補償等事業特別会計</t>
  </si>
  <si>
    <t>新潟県市町村総合事務組合　交通災害共済事業特別会計</t>
  </si>
  <si>
    <t>新潟東港地域水道用水供給企業団</t>
  </si>
  <si>
    <t>-</t>
    <phoneticPr fontId="2"/>
  </si>
  <si>
    <t>-</t>
    <phoneticPr fontId="2"/>
  </si>
  <si>
    <t>-</t>
    <phoneticPr fontId="2"/>
  </si>
  <si>
    <t>-</t>
    <phoneticPr fontId="2"/>
  </si>
  <si>
    <t>-</t>
    <phoneticPr fontId="2"/>
  </si>
  <si>
    <t>-</t>
    <phoneticPr fontId="2"/>
  </si>
  <si>
    <t>-</t>
    <phoneticPr fontId="2"/>
  </si>
  <si>
    <t>公益財団法人　新発田市勤労者福祉サービスセンター</t>
  </si>
  <si>
    <t>株式会社　エフエムしばた</t>
  </si>
  <si>
    <t>下越土地開発公社</t>
  </si>
  <si>
    <t>一般社団法人　新発田市観光協会</t>
  </si>
  <si>
    <t>-</t>
    <phoneticPr fontId="2"/>
  </si>
  <si>
    <t>-</t>
    <phoneticPr fontId="2"/>
  </si>
  <si>
    <t xml:space="preserve"> </t>
  </si>
  <si>
    <t>人件費及び人件費に準ずる費用の分析</t>
    <rPh sb="0" eb="3">
      <t>ジンケンヒ</t>
    </rPh>
    <rPh sb="3" eb="4">
      <t>オヨ</t>
    </rPh>
    <rPh sb="5" eb="8">
      <t>ジンケンヒ</t>
    </rPh>
    <rPh sb="9" eb="10">
      <t>ジュン</t>
    </rPh>
    <rPh sb="12" eb="14">
      <t>ヒヨウ</t>
    </rPh>
    <rPh sb="15" eb="17">
      <t>ブンセキ</t>
    </rPh>
    <phoneticPr fontId="40"/>
  </si>
  <si>
    <t>人件費及び人件費に準ずる費用</t>
    <rPh sb="0" eb="3">
      <t>ジンケンヒ</t>
    </rPh>
    <rPh sb="3" eb="4">
      <t>オヨ</t>
    </rPh>
    <rPh sb="5" eb="8">
      <t>ジンケンヒ</t>
    </rPh>
    <rPh sb="9" eb="10">
      <t>ジュン</t>
    </rPh>
    <rPh sb="12" eb="14">
      <t>ヒヨウ</t>
    </rPh>
    <phoneticPr fontId="40"/>
  </si>
  <si>
    <t>当該団体決算額
（千円）</t>
    <rPh sb="0" eb="2">
      <t>トウガイ</t>
    </rPh>
    <rPh sb="2" eb="4">
      <t>ダンタイ</t>
    </rPh>
    <rPh sb="4" eb="6">
      <t>ケッサン</t>
    </rPh>
    <rPh sb="6" eb="7">
      <t>ガク</t>
    </rPh>
    <rPh sb="9" eb="11">
      <t>センエン</t>
    </rPh>
    <phoneticPr fontId="40"/>
  </si>
  <si>
    <t>人口1人当たり決算額</t>
    <rPh sb="0" eb="2">
      <t>ジンコウ</t>
    </rPh>
    <rPh sb="2" eb="4">
      <t>ヒトリ</t>
    </rPh>
    <rPh sb="4" eb="5">
      <t>ア</t>
    </rPh>
    <rPh sb="7" eb="9">
      <t>ケッサン</t>
    </rPh>
    <rPh sb="9" eb="10">
      <t>ガク</t>
    </rPh>
    <phoneticPr fontId="40"/>
  </si>
  <si>
    <t>当該団体（円）</t>
    <rPh sb="0" eb="2">
      <t>トウガイ</t>
    </rPh>
    <rPh sb="2" eb="4">
      <t>ダンタイ</t>
    </rPh>
    <rPh sb="5" eb="6">
      <t>エン</t>
    </rPh>
    <phoneticPr fontId="40"/>
  </si>
  <si>
    <t>類似団体平均（円）</t>
    <rPh sb="0" eb="2">
      <t>ルイジ</t>
    </rPh>
    <rPh sb="2" eb="4">
      <t>ダンタイ</t>
    </rPh>
    <rPh sb="4" eb="6">
      <t>ヘイキン</t>
    </rPh>
    <rPh sb="7" eb="8">
      <t>エン</t>
    </rPh>
    <phoneticPr fontId="40"/>
  </si>
  <si>
    <t>対比（％）</t>
    <rPh sb="0" eb="2">
      <t>タイヒ</t>
    </rPh>
    <phoneticPr fontId="40"/>
  </si>
  <si>
    <t>人件費</t>
    <rPh sb="0" eb="3">
      <t>ジンケンヒ</t>
    </rPh>
    <phoneticPr fontId="40"/>
  </si>
  <si>
    <t>一部事務組合負担金（補助費等）</t>
    <rPh sb="0" eb="2">
      <t>イチブ</t>
    </rPh>
    <rPh sb="2" eb="4">
      <t>ジム</t>
    </rPh>
    <rPh sb="4" eb="6">
      <t>クミアイ</t>
    </rPh>
    <rPh sb="6" eb="9">
      <t>フタンキン</t>
    </rPh>
    <rPh sb="10" eb="13">
      <t>ホジョヒ</t>
    </rPh>
    <rPh sb="13" eb="14">
      <t>トウ</t>
    </rPh>
    <phoneticPr fontId="40"/>
  </si>
  <si>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40"/>
  </si>
  <si>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40"/>
  </si>
  <si>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40"/>
  </si>
  <si>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40"/>
  </si>
  <si>
    <t>▲退職金</t>
    <rPh sb="1" eb="3">
      <t>タイショク</t>
    </rPh>
    <rPh sb="3" eb="4">
      <t>キン</t>
    </rPh>
    <phoneticPr fontId="40"/>
  </si>
  <si>
    <t>合計</t>
    <rPh sb="0" eb="2">
      <t>ゴウケイ</t>
    </rPh>
    <phoneticPr fontId="40"/>
  </si>
  <si>
    <t>参考</t>
    <rPh sb="0" eb="2">
      <t>サンコウ</t>
    </rPh>
    <phoneticPr fontId="40"/>
  </si>
  <si>
    <t>当該団体</t>
    <rPh sb="0" eb="2">
      <t>トウガイ</t>
    </rPh>
    <rPh sb="2" eb="4">
      <t>ダンタイ</t>
    </rPh>
    <phoneticPr fontId="40"/>
  </si>
  <si>
    <t>類似団体平均</t>
    <rPh sb="0" eb="2">
      <t>ルイジ</t>
    </rPh>
    <rPh sb="2" eb="4">
      <t>ダンタイ</t>
    </rPh>
    <rPh sb="4" eb="6">
      <t>ヘイキン</t>
    </rPh>
    <phoneticPr fontId="40"/>
  </si>
  <si>
    <t>対比（差引）</t>
    <rPh sb="0" eb="2">
      <t>タイヒ</t>
    </rPh>
    <rPh sb="3" eb="5">
      <t>サシヒキ</t>
    </rPh>
    <phoneticPr fontId="40"/>
  </si>
  <si>
    <t>人口1,000人当たり職員数（人）</t>
    <rPh sb="0" eb="2">
      <t>ジンコウ</t>
    </rPh>
    <rPh sb="7" eb="8">
      <t>ニン</t>
    </rPh>
    <rPh sb="8" eb="9">
      <t>ア</t>
    </rPh>
    <rPh sb="11" eb="14">
      <t>ショクインスウ</t>
    </rPh>
    <rPh sb="15" eb="16">
      <t>ヒト</t>
    </rPh>
    <phoneticPr fontId="40"/>
  </si>
  <si>
    <t>ラスパイレス指数</t>
    <rPh sb="6" eb="8">
      <t>シスウ</t>
    </rPh>
    <phoneticPr fontId="41"/>
  </si>
  <si>
    <t>（注）人口については、各調査対象年度の1月1日現在の住民基本台帳に登載されている人口に基づいている。</t>
    <rPh sb="14" eb="16">
      <t>タイショウ</t>
    </rPh>
    <phoneticPr fontId="40"/>
  </si>
  <si>
    <t>公債費及び公債費に準ずる費用の分析</t>
    <rPh sb="0" eb="3">
      <t>コウサイヒ</t>
    </rPh>
    <rPh sb="3" eb="4">
      <t>オヨ</t>
    </rPh>
    <rPh sb="5" eb="8">
      <t>コウサイヒ</t>
    </rPh>
    <rPh sb="9" eb="10">
      <t>ジュン</t>
    </rPh>
    <rPh sb="12" eb="14">
      <t>ヒヨウ</t>
    </rPh>
    <rPh sb="15" eb="17">
      <t>ブンセキ</t>
    </rPh>
    <phoneticPr fontId="40"/>
  </si>
  <si>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40"/>
  </si>
  <si>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40"/>
  </si>
  <si>
    <t>積立不足額を考慮して算定した額</t>
    <rPh sb="0" eb="1">
      <t>ツ</t>
    </rPh>
    <rPh sb="1" eb="2">
      <t>タ</t>
    </rPh>
    <rPh sb="2" eb="5">
      <t>フソクガク</t>
    </rPh>
    <rPh sb="6" eb="8">
      <t>コウリョ</t>
    </rPh>
    <rPh sb="10" eb="12">
      <t>サンテイ</t>
    </rPh>
    <rPh sb="14" eb="15">
      <t>ガク</t>
    </rPh>
    <phoneticPr fontId="43"/>
  </si>
  <si>
    <t>公営企業に要する経費の財源とする地方債の償還の財源に
充てたと認められる繰入金</t>
  </si>
  <si>
    <t>一部事務組合等の起こした地方債に充てたと認められる
補助金又は負担金</t>
  </si>
  <si>
    <t>公債費に準ずる債務負担行為に係るもの</t>
  </si>
  <si>
    <t>（参考）　普通建設事業費の分析</t>
    <rPh sb="1" eb="3">
      <t>サンコウ</t>
    </rPh>
    <rPh sb="5" eb="7">
      <t>フツウ</t>
    </rPh>
    <rPh sb="7" eb="9">
      <t>ケンセツ</t>
    </rPh>
    <rPh sb="9" eb="11">
      <t>ジギョウ</t>
    </rPh>
    <rPh sb="11" eb="12">
      <t>ヒ</t>
    </rPh>
    <rPh sb="13" eb="15">
      <t>ブンセキ</t>
    </rPh>
    <phoneticPr fontId="40"/>
  </si>
  <si>
    <t>普通建設事業費</t>
    <rPh sb="0" eb="2">
      <t>フツウ</t>
    </rPh>
    <rPh sb="2" eb="4">
      <t>ケンセツ</t>
    </rPh>
    <rPh sb="4" eb="7">
      <t>ジギョウヒ</t>
    </rPh>
    <phoneticPr fontId="40"/>
  </si>
  <si>
    <t>人口１人当たり決算額</t>
    <rPh sb="0" eb="2">
      <t>ジンコウ</t>
    </rPh>
    <rPh sb="2" eb="4">
      <t>ヒトリ</t>
    </rPh>
    <rPh sb="4" eb="5">
      <t>ア</t>
    </rPh>
    <rPh sb="7" eb="10">
      <t>ケッサンガク</t>
    </rPh>
    <phoneticPr fontId="40"/>
  </si>
  <si>
    <t>当該団体(円)</t>
    <rPh sb="0" eb="2">
      <t>トウガイ</t>
    </rPh>
    <rPh sb="2" eb="4">
      <t>ダンタイ</t>
    </rPh>
    <rPh sb="5" eb="6">
      <t>エン</t>
    </rPh>
    <phoneticPr fontId="40"/>
  </si>
  <si>
    <t>増減率(%)(A)</t>
    <rPh sb="0" eb="3">
      <t>ゾウゲンリツ</t>
    </rPh>
    <phoneticPr fontId="40"/>
  </si>
  <si>
    <t>類似団体平均(円)</t>
    <rPh sb="0" eb="2">
      <t>ルイジ</t>
    </rPh>
    <rPh sb="2" eb="4">
      <t>ダンタイ</t>
    </rPh>
    <rPh sb="4" eb="6">
      <t>ヘイキン</t>
    </rPh>
    <rPh sb="7" eb="8">
      <t>エン</t>
    </rPh>
    <phoneticPr fontId="40"/>
  </si>
  <si>
    <t>増減率(%)(B)</t>
    <rPh sb="0" eb="3">
      <t>ゾウゲンリツ</t>
    </rPh>
    <phoneticPr fontId="40"/>
  </si>
  <si>
    <t>うち単独分</t>
    <rPh sb="2" eb="4">
      <t>タンドク</t>
    </rPh>
    <rPh sb="4" eb="5">
      <t>ブン</t>
    </rPh>
    <phoneticPr fontId="40"/>
  </si>
  <si>
    <t xml:space="preserve"> 過去５年間平均</t>
    <rPh sb="1" eb="3">
      <t>カコ</t>
    </rPh>
    <rPh sb="4" eb="6">
      <t>ネンカン</t>
    </rPh>
    <rPh sb="6" eb="8">
      <t>ヘイキン</t>
    </rPh>
    <phoneticPr fontId="40"/>
  </si>
  <si>
    <t>（百万円）</t>
    <rPh sb="1" eb="4">
      <t>ヒャクマンエン</t>
    </rPh>
    <phoneticPr fontId="40"/>
  </si>
  <si>
    <t>区分</t>
    <rPh sb="0" eb="2">
      <t>クブン</t>
    </rPh>
    <phoneticPr fontId="40"/>
  </si>
  <si>
    <t>年度</t>
    <rPh sb="0" eb="2">
      <t>ネンド</t>
    </rPh>
    <phoneticPr fontId="40"/>
  </si>
  <si>
    <t>財政調整基金</t>
    <rPh sb="0" eb="2">
      <t>ザイセイ</t>
    </rPh>
    <rPh sb="2" eb="4">
      <t>チョウセイ</t>
    </rPh>
    <rPh sb="4" eb="6">
      <t>キキン</t>
    </rPh>
    <phoneticPr fontId="40"/>
  </si>
  <si>
    <t>減債基金</t>
    <rPh sb="0" eb="2">
      <t>ゲンサイ</t>
    </rPh>
    <rPh sb="2" eb="4">
      <t>キキン</t>
    </rPh>
    <phoneticPr fontId="40"/>
  </si>
  <si>
    <t>その他特定目的基金</t>
    <rPh sb="2" eb="3">
      <t>タ</t>
    </rPh>
    <rPh sb="3" eb="5">
      <t>トクテイ</t>
    </rPh>
    <rPh sb="5" eb="7">
      <t>モクテキ</t>
    </rPh>
    <rPh sb="7" eb="9">
      <t>キキン</t>
    </rPh>
    <phoneticPr fontId="40"/>
  </si>
  <si>
    <t>公共施設等総合管理基金</t>
  </si>
  <si>
    <t>加治川用水土地改良事業基金</t>
  </si>
  <si>
    <t>地域振興基金</t>
  </si>
  <si>
    <t>教育振興基金</t>
  </si>
  <si>
    <t>地域福祉基金</t>
  </si>
  <si>
    <t>基金残高合計</t>
    <rPh sb="0" eb="2">
      <t>キキン</t>
    </rPh>
    <rPh sb="2" eb="4">
      <t>ザンダカ</t>
    </rPh>
    <rPh sb="4" eb="6">
      <t>ゴウケイ</t>
    </rPh>
    <phoneticPr fontId="40"/>
  </si>
  <si>
    <t>新潟県市町村総合事務組合　消防団員等公務災害補償事業特別会計</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</si>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</sst>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1"/>
      <color theme="1"/>
      <name val="游ゴシック"/>
      <family val="3"/>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color indexed="8"/>
      <name val="ＭＳ Ｐゴシック"/>
      <family val="3"/>
    </font>
    <font>
      <sz val="6"/>
      <name val="ＭＳ ゴシック"/>
      <family val="2"/>
      <charset val="128"/>
    </font>
    <font>
      <sz val="11"/>
      <name val="ＭＳ Ｐゴシック"/>
      <family val="3"/>
    </font>
    <font>
      <sz val="11"/>
      <color indexed="8"/>
      <name val="ＭＳ Ｐゴシック"/>
      <family val="3"/>
    </font>
    <font>
      <sz val="6"/>
      <name val="ＭＳ Ｐゴシック"/>
      <family val="3"/>
    </font>
    <font>
      <sz val="11"/>
      <color indexed="8"/>
      <name val="ＭＳ ゴシック"/>
      <family val="3"/>
    </font>
    <font>
      <sz val="9"/>
      <color indexed="8"/>
      <name val="ＭＳ ゴシック"/>
      <family val="3"/>
    </font>
    <font>
      <sz val="11"/>
      <name val="ＭＳ ゴシック"/>
      <family val="3"/>
    </font>
    <font>
      <sz val="9"/>
      <name val="ＭＳ ゴシック"/>
      <family val="3"/>
    </font>
    <font>
      <b/>
      <sz val="16"/>
      <color indexed="8"/>
      <name val="ＭＳ ゴシック"/>
      <family val="3"/>
    </font>
    <font>
      <sz val="16"/>
      <color indexed="8"/>
      <name val="ＭＳ ゴシック"/>
      <family val="3"/>
    </font>
    <font>
      <sz val="11"/>
      <color theme="1"/>
      <name val="游ゴシック"/>
      <family val="3"/>
      <scheme val="minor"/>
    </font>
    <font>
      <sz val="16"/>
      <name val="ＭＳ ゴシック"/>
      <family val="3"/>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4">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4" fillId="0" borderId="0"/>
    <xf numFmtId="0" fontId="14" fillId="0" borderId="0">
      <alignment vertical="center"/>
    </xf>
    <xf numFmtId="0" fontId="13" fillId="0" borderId="0">
      <alignment vertical="center"/>
    </xf>
    <xf numFmtId="0" fontId="1" fillId="0" borderId="0">
      <alignment vertical="center"/>
    </xf>
    <xf numFmtId="0" fontId="18"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8" fillId="0" borderId="0"/>
    <xf numFmtId="0" fontId="39" fillId="0" borderId="0">
      <alignment vertical="center"/>
    </xf>
    <xf numFmtId="0" fontId="38" fillId="0" borderId="0">
      <alignment vertical="center"/>
    </xf>
    <xf numFmtId="0" fontId="38" fillId="0" borderId="0">
      <alignment vertical="center"/>
    </xf>
    <xf numFmtId="0" fontId="38" fillId="0" borderId="0"/>
    <xf numFmtId="0" fontId="38" fillId="0" borderId="0"/>
    <xf numFmtId="0" fontId="39" fillId="0" borderId="0">
      <alignment vertical="center"/>
    </xf>
    <xf numFmtId="0" fontId="47" fillId="0" borderId="0">
      <alignment vertical="center"/>
    </xf>
  </cellStyleXfs>
  <cellXfs count="120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4"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4" fillId="0" borderId="50" xfId="6"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58" xfId="6" applyNumberFormat="1" applyFont="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Border="1" applyAlignment="1">
      <alignment vertical="center"/>
    </xf>
    <xf numFmtId="179" fontId="15" fillId="0" borderId="61" xfId="6" applyNumberFormat="1" applyFont="1" applyBorder="1" applyAlignment="1">
      <alignment vertical="center"/>
    </xf>
    <xf numFmtId="180" fontId="15" fillId="0" borderId="59" xfId="6" applyNumberFormat="1" applyFont="1" applyBorder="1" applyAlignment="1">
      <alignment vertical="center"/>
    </xf>
    <xf numFmtId="179" fontId="15" fillId="0" borderId="62" xfId="6" applyNumberFormat="1" applyFont="1" applyBorder="1" applyAlignment="1">
      <alignment vertical="center"/>
    </xf>
    <xf numFmtId="180" fontId="15" fillId="0" borderId="63" xfId="6" applyNumberFormat="1" applyFont="1" applyBorder="1" applyAlignment="1">
      <alignment vertical="center"/>
    </xf>
    <xf numFmtId="180" fontId="15" fillId="0" borderId="60" xfId="6" applyNumberFormat="1" applyFont="1" applyBorder="1" applyAlignment="1">
      <alignment vertical="center"/>
    </xf>
    <xf numFmtId="179" fontId="15" fillId="0" borderId="60" xfId="6" applyNumberFormat="1" applyFont="1" applyBorder="1" applyAlignment="1">
      <alignment vertical="center" wrapText="1"/>
    </xf>
    <xf numFmtId="180" fontId="15" fillId="0" borderId="12" xfId="6" applyNumberFormat="1" applyFont="1" applyBorder="1" applyAlignment="1">
      <alignment vertical="center"/>
    </xf>
    <xf numFmtId="0" fontId="14" fillId="0" borderId="34" xfId="6" applyBorder="1"/>
    <xf numFmtId="0" fontId="14" fillId="0" borderId="34" xfId="6" applyBorder="1" applyAlignment="1">
      <alignment vertical="center"/>
    </xf>
    <xf numFmtId="0" fontId="16" fillId="0" borderId="34" xfId="6" applyFont="1" applyBorder="1"/>
    <xf numFmtId="0" fontId="14" fillId="0" borderId="0" xfId="7" applyAlignment="1"/>
    <xf numFmtId="0" fontId="14" fillId="0" borderId="34" xfId="7" applyBorder="1" applyAlignment="1"/>
    <xf numFmtId="177" fontId="14" fillId="0" borderId="34" xfId="7" applyNumberFormat="1" applyBorder="1" applyAlignment="1"/>
    <xf numFmtId="0" fontId="18" fillId="0" borderId="0" xfId="8" applyFont="1">
      <alignment vertical="center"/>
    </xf>
    <xf numFmtId="49" fontId="18" fillId="0" borderId="0" xfId="8" applyNumberFormat="1" applyFont="1">
      <alignment vertical="center"/>
    </xf>
    <xf numFmtId="0" fontId="20" fillId="0" borderId="0" xfId="8" applyFont="1">
      <alignment vertical="center"/>
    </xf>
    <xf numFmtId="0" fontId="21" fillId="0" borderId="0" xfId="8" applyFont="1">
      <alignment vertical="center"/>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2"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18" fillId="0" borderId="7" xfId="8" applyFont="1" applyBorder="1" applyAlignment="1">
      <alignment horizontal="left" vertical="center"/>
    </xf>
    <xf numFmtId="0" fontId="22" fillId="0" borderId="71" xfId="9" applyFont="1" applyBorder="1" applyAlignment="1">
      <alignment horizontal="center" vertical="center"/>
    </xf>
    <xf numFmtId="0" fontId="18" fillId="0" borderId="7" xfId="8" applyFont="1" applyBorder="1" applyAlignment="1">
      <alignment horizontal="center" vertical="center"/>
    </xf>
    <xf numFmtId="0" fontId="18" fillId="0" borderId="74" xfId="8" applyFont="1" applyBorder="1" applyAlignment="1">
      <alignment horizontal="center" vertical="center"/>
    </xf>
    <xf numFmtId="0" fontId="24" fillId="0" borderId="75" xfId="8" applyFont="1" applyBorder="1" applyAlignment="1">
      <alignment vertical="center" wrapText="1"/>
    </xf>
    <xf numFmtId="0" fontId="24" fillId="0" borderId="76" xfId="8" applyFont="1" applyBorder="1" applyAlignment="1">
      <alignment vertical="center" wrapText="1"/>
    </xf>
    <xf numFmtId="181" fontId="18" fillId="0" borderId="74" xfId="8" applyNumberFormat="1" applyFont="1" applyBorder="1">
      <alignment vertical="center"/>
    </xf>
    <xf numFmtId="181" fontId="18" fillId="0" borderId="75" xfId="8" applyNumberFormat="1" applyFont="1" applyBorder="1">
      <alignment vertical="center"/>
    </xf>
    <xf numFmtId="181" fontId="18" fillId="0" borderId="76" xfId="8" applyNumberFormat="1" applyFont="1" applyBorder="1">
      <alignment vertical="center"/>
    </xf>
    <xf numFmtId="0" fontId="18" fillId="0" borderId="7" xfId="8" applyFont="1" applyBorder="1">
      <alignment vertical="center"/>
    </xf>
    <xf numFmtId="0" fontId="18" fillId="0" borderId="66" xfId="8" applyFont="1" applyBorder="1">
      <alignment vertical="center"/>
    </xf>
    <xf numFmtId="49" fontId="18" fillId="0" borderId="7" xfId="8" applyNumberFormat="1" applyFont="1" applyBorder="1">
      <alignment vertical="center"/>
    </xf>
    <xf numFmtId="0" fontId="18" fillId="0" borderId="0" xfId="8" applyFont="1" applyAlignment="1">
      <alignment horizontal="center" vertical="center"/>
    </xf>
    <xf numFmtId="49" fontId="18" fillId="0" borderId="0" xfId="8" applyNumberFormat="1" applyFont="1" applyAlignment="1">
      <alignment horizontal="center" vertical="center"/>
    </xf>
    <xf numFmtId="0" fontId="18" fillId="0" borderId="66" xfId="8" applyFont="1" applyBorder="1" applyAlignment="1">
      <alignment horizontal="center" vertical="center"/>
    </xf>
    <xf numFmtId="0" fontId="18" fillId="0" borderId="74" xfId="8" applyFont="1" applyBorder="1">
      <alignment vertical="center"/>
    </xf>
    <xf numFmtId="0" fontId="18" fillId="0" borderId="75" xfId="8" applyFont="1" applyBorder="1">
      <alignment vertical="center"/>
    </xf>
    <xf numFmtId="0" fontId="18" fillId="0" borderId="76" xfId="8" applyFont="1" applyBorder="1">
      <alignment vertical="center"/>
    </xf>
    <xf numFmtId="49" fontId="28" fillId="0" borderId="0" xfId="11" applyNumberFormat="1" applyFont="1">
      <alignment vertical="center"/>
    </xf>
    <xf numFmtId="49" fontId="18" fillId="0" borderId="0" xfId="11" applyNumberFormat="1" applyFont="1">
      <alignment vertical="center"/>
    </xf>
    <xf numFmtId="0" fontId="18" fillId="0" borderId="0" xfId="11" applyFont="1">
      <alignment vertical="center"/>
    </xf>
    <xf numFmtId="0" fontId="29"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18" fillId="0" borderId="12" xfId="11" applyFont="1" applyBorder="1">
      <alignment vertical="center"/>
    </xf>
    <xf numFmtId="0" fontId="18" fillId="0" borderId="56" xfId="11" applyFont="1" applyBorder="1">
      <alignmen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65" xfId="11" applyFont="1" applyBorder="1" applyAlignment="1">
      <alignment horizontal="center" vertical="center"/>
    </xf>
    <xf numFmtId="0" fontId="18" fillId="0" borderId="0" xfId="11" applyFont="1" applyAlignment="1">
      <alignment horizontal="center" vertical="center" wrapText="1"/>
    </xf>
    <xf numFmtId="0" fontId="18" fillId="0" borderId="56" xfId="11" applyFont="1" applyBorder="1" applyAlignment="1">
      <alignment horizontal="center" vertical="center" wrapText="1"/>
    </xf>
    <xf numFmtId="0" fontId="22" fillId="0" borderId="0" xfId="11" applyFont="1">
      <alignment vertical="center"/>
    </xf>
    <xf numFmtId="0" fontId="18" fillId="0" borderId="0" xfId="11" applyFont="1" applyAlignment="1">
      <alignment vertical="center" shrinkToFit="1"/>
    </xf>
    <xf numFmtId="49" fontId="18" fillId="6" borderId="0" xfId="12" applyNumberFormat="1" applyFont="1" applyFill="1">
      <alignment vertical="center"/>
    </xf>
    <xf numFmtId="0" fontId="18" fillId="6" borderId="0" xfId="12" applyFont="1" applyFill="1">
      <alignment vertical="center"/>
    </xf>
    <xf numFmtId="0" fontId="18" fillId="6" borderId="75" xfId="12" applyFont="1" applyFill="1" applyBorder="1">
      <alignment vertical="center"/>
    </xf>
    <xf numFmtId="0" fontId="1" fillId="6" borderId="0" xfId="13" applyFill="1">
      <alignment vertical="center"/>
    </xf>
    <xf numFmtId="0" fontId="1" fillId="0" borderId="0" xfId="13">
      <alignment vertical="center"/>
    </xf>
    <xf numFmtId="0" fontId="32" fillId="6" borderId="0" xfId="12" applyFont="1" applyFill="1">
      <alignment vertical="center"/>
    </xf>
    <xf numFmtId="0" fontId="33" fillId="6" borderId="0" xfId="12" applyFont="1" applyFill="1">
      <alignment vertical="center"/>
    </xf>
    <xf numFmtId="0" fontId="33" fillId="6" borderId="0" xfId="13" applyFont="1" applyFill="1">
      <alignment vertical="center"/>
    </xf>
    <xf numFmtId="0" fontId="33" fillId="0" borderId="0" xfId="13" applyFont="1">
      <alignment vertical="center"/>
    </xf>
    <xf numFmtId="0" fontId="32" fillId="0" borderId="97" xfId="12" applyFont="1" applyBorder="1" applyAlignment="1" applyProtection="1">
      <alignment horizontal="center" vertical="center" shrinkToFit="1"/>
      <protection locked="0"/>
    </xf>
    <xf numFmtId="0" fontId="32" fillId="0" borderId="109" xfId="15" applyFont="1" applyBorder="1" applyAlignment="1" applyProtection="1">
      <alignment horizontal="center" vertical="center" shrinkToFit="1"/>
      <protection locked="0"/>
    </xf>
    <xf numFmtId="0" fontId="32" fillId="0" borderId="111" xfId="12" applyFont="1" applyBorder="1" applyAlignment="1" applyProtection="1">
      <alignment horizontal="center" vertical="center" shrinkToFit="1"/>
      <protection locked="0"/>
    </xf>
    <xf numFmtId="0" fontId="32" fillId="0" borderId="122" xfId="15" applyFont="1" applyBorder="1" applyAlignment="1" applyProtection="1">
      <alignment horizontal="center" vertical="center" shrinkToFit="1"/>
      <protection locked="0"/>
    </xf>
    <xf numFmtId="0" fontId="32" fillId="8" borderId="20" xfId="12" applyFont="1" applyFill="1" applyBorder="1" applyAlignment="1" applyProtection="1">
      <alignment horizontal="center" vertical="center" shrinkToFit="1"/>
      <protection locked="0"/>
    </xf>
    <xf numFmtId="0" fontId="25" fillId="6" borderId="0" xfId="12" applyFont="1" applyFill="1">
      <alignment vertical="center"/>
    </xf>
    <xf numFmtId="0" fontId="32" fillId="0" borderId="135" xfId="12" applyFont="1" applyBorder="1" applyAlignment="1" applyProtection="1">
      <alignment horizontal="center" vertical="center" shrinkToFit="1"/>
      <protection locked="0"/>
    </xf>
    <xf numFmtId="0" fontId="32" fillId="6" borderId="122" xfId="12" applyFont="1" applyFill="1" applyBorder="1" applyAlignment="1" applyProtection="1">
      <alignment horizontal="center" vertical="center" shrinkToFit="1"/>
      <protection locked="0"/>
    </xf>
    <xf numFmtId="0" fontId="32" fillId="0" borderId="144" xfId="12" applyFont="1" applyBorder="1" applyAlignment="1" applyProtection="1">
      <alignment horizontal="center" vertical="center" shrinkToFit="1"/>
      <protection locked="0"/>
    </xf>
    <xf numFmtId="0" fontId="32" fillId="6" borderId="0" xfId="12" applyFont="1" applyFill="1" applyAlignment="1">
      <alignment horizontal="center" vertical="center" shrinkToFit="1"/>
    </xf>
    <xf numFmtId="0" fontId="32" fillId="6" borderId="0" xfId="12" applyFont="1" applyFill="1" applyAlignment="1">
      <alignment horizontal="left" vertical="center" shrinkToFit="1"/>
    </xf>
    <xf numFmtId="177" fontId="32" fillId="6" borderId="0" xfId="12" applyNumberFormat="1" applyFont="1" applyFill="1" applyAlignment="1">
      <alignment horizontal="right" vertical="center" shrinkToFit="1"/>
    </xf>
    <xf numFmtId="177" fontId="32" fillId="6" borderId="0" xfId="12" applyNumberFormat="1" applyFont="1" applyFill="1" applyAlignment="1">
      <alignment horizontal="left" vertical="center" shrinkToFit="1"/>
    </xf>
    <xf numFmtId="0" fontId="32" fillId="6" borderId="75" xfId="12" applyFont="1" applyFill="1" applyBorder="1">
      <alignment vertical="center"/>
    </xf>
    <xf numFmtId="0" fontId="32" fillId="6" borderId="75" xfId="12" applyFont="1" applyFill="1" applyBorder="1" applyAlignment="1">
      <alignment horizontal="center" vertical="center"/>
    </xf>
    <xf numFmtId="0" fontId="32" fillId="6" borderId="31" xfId="12" applyFont="1" applyFill="1" applyBorder="1">
      <alignment vertical="center"/>
    </xf>
    <xf numFmtId="0" fontId="32" fillId="6" borderId="11" xfId="12" applyFont="1" applyFill="1" applyBorder="1">
      <alignment vertical="center"/>
    </xf>
    <xf numFmtId="0" fontId="32" fillId="6" borderId="12" xfId="12" applyFont="1" applyFill="1" applyBorder="1">
      <alignment vertical="center"/>
    </xf>
    <xf numFmtId="0" fontId="32" fillId="6" borderId="66" xfId="12" applyFont="1" applyFill="1" applyBorder="1">
      <alignment vertical="center"/>
    </xf>
    <xf numFmtId="0" fontId="32" fillId="6" borderId="0" xfId="12" applyFont="1" applyFill="1" applyAlignment="1">
      <alignment horizontal="center" vertical="center"/>
    </xf>
    <xf numFmtId="0" fontId="33" fillId="6" borderId="0" xfId="12" applyFont="1" applyFill="1" applyAlignment="1">
      <alignment horizontal="center" vertical="center"/>
    </xf>
    <xf numFmtId="0" fontId="33" fillId="6" borderId="7" xfId="12" applyFont="1" applyFill="1" applyBorder="1">
      <alignment vertical="center"/>
    </xf>
    <xf numFmtId="0" fontId="35" fillId="6" borderId="0" xfId="13" applyFont="1" applyFill="1">
      <alignment vertical="center"/>
    </xf>
    <xf numFmtId="0" fontId="14" fillId="6" borderId="0" xfId="6" applyFill="1" applyProtection="1">
      <protection hidden="1"/>
    </xf>
    <xf numFmtId="0" fontId="14" fillId="6" borderId="0" xfId="6" applyFill="1"/>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38" fillId="6" borderId="0" xfId="16" applyFill="1" applyProtection="1">
      <protection hidden="1"/>
    </xf>
    <xf numFmtId="0" fontId="38" fillId="6" borderId="0" xfId="16" applyFill="1"/>
    <xf numFmtId="0" fontId="39" fillId="0" borderId="0" xfId="17">
      <alignment vertical="center"/>
    </xf>
    <xf numFmtId="0" fontId="39" fillId="0" borderId="0" xfId="18" applyFont="1">
      <alignment vertical="center"/>
    </xf>
    <xf numFmtId="0" fontId="36" fillId="0" borderId="41" xfId="18" applyFont="1" applyBorder="1">
      <alignment vertical="center"/>
    </xf>
    <xf numFmtId="0" fontId="39" fillId="0" borderId="12" xfId="18" applyFont="1" applyBorder="1">
      <alignment vertical="center"/>
    </xf>
    <xf numFmtId="0" fontId="39" fillId="0" borderId="51" xfId="18" applyFont="1" applyBorder="1">
      <alignment vertical="center"/>
    </xf>
    <xf numFmtId="0" fontId="39" fillId="0" borderId="65" xfId="18" applyFont="1" applyBorder="1">
      <alignment vertical="center"/>
    </xf>
    <xf numFmtId="178" fontId="41" fillId="0" borderId="0" xfId="18" applyNumberFormat="1" applyFont="1">
      <alignment vertical="center"/>
    </xf>
    <xf numFmtId="0" fontId="39" fillId="0" borderId="38" xfId="18" applyFont="1" applyBorder="1">
      <alignment vertical="center"/>
    </xf>
    <xf numFmtId="0" fontId="39" fillId="6" borderId="41" xfId="18" applyFont="1" applyFill="1" applyBorder="1">
      <alignment vertical="center"/>
    </xf>
    <xf numFmtId="0" fontId="39" fillId="6" borderId="12" xfId="18" applyFont="1" applyFill="1" applyBorder="1">
      <alignment vertical="center"/>
    </xf>
    <xf numFmtId="0" fontId="39" fillId="6" borderId="51" xfId="18" applyFont="1" applyFill="1" applyBorder="1">
      <alignment vertical="center"/>
    </xf>
    <xf numFmtId="0" fontId="39" fillId="6" borderId="39" xfId="18" applyFont="1" applyFill="1" applyBorder="1">
      <alignment vertical="center"/>
    </xf>
    <xf numFmtId="0" fontId="39" fillId="6" borderId="31" xfId="18" applyFont="1" applyFill="1" applyBorder="1">
      <alignment vertical="center"/>
    </xf>
    <xf numFmtId="0" fontId="39" fillId="6" borderId="42" xfId="18" applyFont="1" applyFill="1" applyBorder="1">
      <alignment vertical="center"/>
    </xf>
    <xf numFmtId="178" fontId="41" fillId="6" borderId="37" xfId="18" applyNumberFormat="1" applyFont="1" applyFill="1" applyBorder="1">
      <alignment vertical="center"/>
    </xf>
    <xf numFmtId="178" fontId="41" fillId="6" borderId="56" xfId="18" applyNumberFormat="1" applyFont="1" applyFill="1" applyBorder="1">
      <alignment vertical="center"/>
    </xf>
    <xf numFmtId="178" fontId="41" fillId="6" borderId="40" xfId="18" applyNumberFormat="1" applyFont="1" applyFill="1" applyBorder="1">
      <alignment vertical="center"/>
    </xf>
    <xf numFmtId="178" fontId="41" fillId="6" borderId="34" xfId="18" applyNumberFormat="1" applyFont="1" applyFill="1" applyBorder="1" applyAlignment="1">
      <alignment horizontal="center" vertical="center"/>
    </xf>
    <xf numFmtId="178" fontId="42" fillId="6" borderId="186" xfId="18" applyNumberFormat="1" applyFont="1" applyFill="1" applyBorder="1" applyAlignment="1">
      <alignment horizontal="center" vertical="center"/>
    </xf>
    <xf numFmtId="178" fontId="41" fillId="6" borderId="54" xfId="18" applyNumberFormat="1" applyFont="1" applyFill="1" applyBorder="1" applyAlignment="1">
      <alignment horizontal="center" vertical="center"/>
    </xf>
    <xf numFmtId="177" fontId="41" fillId="6" borderId="50" xfId="19" applyNumberFormat="1" applyFont="1" applyFill="1" applyBorder="1" applyAlignment="1">
      <alignment horizontal="right" vertical="center" shrinkToFit="1"/>
    </xf>
    <xf numFmtId="177" fontId="41" fillId="6" borderId="37" xfId="19" applyNumberFormat="1" applyFont="1" applyFill="1" applyBorder="1" applyAlignment="1">
      <alignment horizontal="right" vertical="center" shrinkToFit="1"/>
    </xf>
    <xf numFmtId="187" fontId="41" fillId="6" borderId="187" xfId="19" applyNumberFormat="1" applyFont="1" applyFill="1" applyBorder="1" applyAlignment="1">
      <alignment horizontal="right" vertical="center" shrinkToFit="1"/>
    </xf>
    <xf numFmtId="177" fontId="41" fillId="6" borderId="34" xfId="19" applyNumberFormat="1" applyFont="1" applyFill="1" applyBorder="1" applyAlignment="1">
      <alignment horizontal="right" vertical="center" shrinkToFit="1"/>
    </xf>
    <xf numFmtId="177" fontId="41" fillId="6" borderId="39" xfId="19" applyNumberFormat="1" applyFont="1" applyFill="1" applyBorder="1" applyAlignment="1">
      <alignment horizontal="right" vertical="center" shrinkToFit="1"/>
    </xf>
    <xf numFmtId="187" fontId="41" fillId="6" borderId="54" xfId="19" applyNumberFormat="1" applyFont="1" applyFill="1" applyBorder="1" applyAlignment="1">
      <alignment horizontal="right" vertical="center" shrinkToFit="1"/>
    </xf>
    <xf numFmtId="189" fontId="41" fillId="0" borderId="0" xfId="18" applyNumberFormat="1" applyFont="1">
      <alignment vertical="center"/>
    </xf>
    <xf numFmtId="178" fontId="41" fillId="0" borderId="39" xfId="18" applyNumberFormat="1" applyFont="1" applyBorder="1">
      <alignment vertical="center"/>
    </xf>
    <xf numFmtId="178" fontId="41" fillId="0" borderId="31" xfId="18" applyNumberFormat="1" applyFont="1" applyBorder="1">
      <alignment vertical="center"/>
    </xf>
    <xf numFmtId="178" fontId="41" fillId="0" borderId="42" xfId="18" applyNumberFormat="1" applyFont="1" applyBorder="1">
      <alignment vertical="center"/>
    </xf>
    <xf numFmtId="178" fontId="41" fillId="0" borderId="34" xfId="18" applyNumberFormat="1" applyFont="1" applyBorder="1" applyAlignment="1">
      <alignment horizontal="center" vertical="center"/>
    </xf>
    <xf numFmtId="178" fontId="41" fillId="0" borderId="186" xfId="18" applyNumberFormat="1" applyFont="1" applyBorder="1" applyAlignment="1">
      <alignment horizontal="center" vertical="center"/>
    </xf>
    <xf numFmtId="178" fontId="41" fillId="0" borderId="54" xfId="18" applyNumberFormat="1" applyFont="1" applyBorder="1" applyAlignment="1">
      <alignment horizontal="center" vertical="center"/>
    </xf>
    <xf numFmtId="178" fontId="41" fillId="0" borderId="0" xfId="18" applyNumberFormat="1" applyFont="1" applyAlignment="1">
      <alignment horizontal="center" vertical="center"/>
    </xf>
    <xf numFmtId="178" fontId="41" fillId="0" borderId="65" xfId="18" applyNumberFormat="1" applyFont="1" applyBorder="1">
      <alignment vertical="center"/>
    </xf>
    <xf numFmtId="190" fontId="43" fillId="0" borderId="34" xfId="18" applyNumberFormat="1" applyFont="1" applyBorder="1" applyAlignment="1">
      <alignment horizontal="right" vertical="center" shrinkToFit="1"/>
    </xf>
    <xf numFmtId="190" fontId="43" fillId="0" borderId="186" xfId="18" applyNumberFormat="1" applyFont="1" applyBorder="1" applyAlignment="1">
      <alignment horizontal="right" vertical="center" shrinkToFit="1"/>
    </xf>
    <xf numFmtId="190" fontId="41" fillId="0" borderId="54" xfId="18" applyNumberFormat="1" applyFont="1" applyBorder="1" applyAlignment="1">
      <alignment horizontal="right" vertical="center" shrinkToFit="1"/>
    </xf>
    <xf numFmtId="178" fontId="41" fillId="0" borderId="38" xfId="18" applyNumberFormat="1" applyFont="1" applyBorder="1">
      <alignment vertical="center"/>
    </xf>
    <xf numFmtId="187" fontId="43" fillId="0" borderId="34" xfId="18" applyNumberFormat="1" applyFont="1" applyBorder="1" applyAlignment="1">
      <alignment horizontal="right" vertical="center" shrinkToFit="1"/>
    </xf>
    <xf numFmtId="187" fontId="43" fillId="0" borderId="186" xfId="18" applyNumberFormat="1" applyFont="1" applyBorder="1" applyAlignment="1">
      <alignment horizontal="right" vertical="center" shrinkToFit="1"/>
    </xf>
    <xf numFmtId="187" fontId="41" fillId="0" borderId="54" xfId="18" applyNumberFormat="1" applyFont="1" applyBorder="1" applyAlignment="1">
      <alignment horizontal="right" vertical="center" shrinkToFit="1"/>
    </xf>
    <xf numFmtId="178" fontId="41" fillId="0" borderId="37" xfId="18" applyNumberFormat="1" applyFont="1" applyBorder="1">
      <alignment vertical="center"/>
    </xf>
    <xf numFmtId="178" fontId="41" fillId="0" borderId="56" xfId="18" applyNumberFormat="1" applyFont="1" applyBorder="1">
      <alignment vertical="center"/>
    </xf>
    <xf numFmtId="189" fontId="41" fillId="0" borderId="56" xfId="18" applyNumberFormat="1" applyFont="1" applyBorder="1">
      <alignment vertical="center"/>
    </xf>
    <xf numFmtId="178" fontId="41" fillId="0" borderId="40" xfId="18" applyNumberFormat="1" applyFont="1" applyBorder="1">
      <alignment vertical="center"/>
    </xf>
    <xf numFmtId="0" fontId="41" fillId="0" borderId="0" xfId="18" applyFont="1">
      <alignment vertical="center"/>
    </xf>
    <xf numFmtId="0" fontId="39" fillId="0" borderId="51" xfId="18" applyFont="1" applyBorder="1" applyAlignment="1"/>
    <xf numFmtId="0" fontId="39" fillId="0" borderId="38" xfId="18" applyFont="1" applyBorder="1" applyAlignment="1"/>
    <xf numFmtId="177" fontId="41" fillId="6" borderId="186" xfId="18" applyNumberFormat="1" applyFont="1" applyFill="1" applyBorder="1" applyAlignment="1">
      <alignment horizontal="right" vertical="center" shrinkToFit="1"/>
    </xf>
    <xf numFmtId="177" fontId="41" fillId="0" borderId="34" xfId="18" applyNumberFormat="1" applyFont="1" applyBorder="1" applyAlignment="1">
      <alignment horizontal="right" vertical="center" shrinkToFit="1"/>
    </xf>
    <xf numFmtId="177" fontId="41" fillId="0" borderId="186" xfId="18" applyNumberFormat="1" applyFont="1" applyBorder="1" applyAlignment="1">
      <alignment horizontal="right" vertical="center" shrinkToFit="1"/>
    </xf>
    <xf numFmtId="0" fontId="41" fillId="0" borderId="0" xfId="18" applyFont="1" applyAlignment="1"/>
    <xf numFmtId="0" fontId="39" fillId="0" borderId="0" xfId="18" applyFont="1" applyAlignment="1"/>
    <xf numFmtId="189" fontId="41" fillId="0" borderId="12" xfId="18" applyNumberFormat="1" applyFont="1" applyBorder="1">
      <alignment vertical="center"/>
    </xf>
    <xf numFmtId="0" fontId="39" fillId="0" borderId="56" xfId="18" applyFont="1" applyBorder="1">
      <alignment vertical="center"/>
    </xf>
    <xf numFmtId="0" fontId="36" fillId="0" borderId="65" xfId="18" applyFont="1" applyBorder="1">
      <alignment vertical="center"/>
    </xf>
    <xf numFmtId="178" fontId="43" fillId="0" borderId="41" xfId="20" applyNumberFormat="1" applyFont="1" applyBorder="1" applyAlignment="1">
      <alignment vertical="center"/>
    </xf>
    <xf numFmtId="178" fontId="43" fillId="0" borderId="51" xfId="20" applyNumberFormat="1" applyFont="1" applyBorder="1" applyAlignment="1">
      <alignment vertical="center"/>
    </xf>
    <xf numFmtId="178" fontId="43" fillId="0" borderId="37" xfId="20" applyNumberFormat="1" applyFont="1" applyBorder="1" applyAlignment="1">
      <alignment vertical="center"/>
    </xf>
    <xf numFmtId="178" fontId="43" fillId="0" borderId="40" xfId="20" applyNumberFormat="1" applyFont="1" applyBorder="1" applyAlignment="1">
      <alignment vertical="center"/>
    </xf>
    <xf numFmtId="178" fontId="43" fillId="0" borderId="41" xfId="20" applyNumberFormat="1" applyFont="1" applyBorder="1" applyAlignment="1">
      <alignment horizontal="center" vertical="center"/>
    </xf>
    <xf numFmtId="178" fontId="43" fillId="0" borderId="54" xfId="20" applyNumberFormat="1" applyFont="1" applyBorder="1" applyAlignment="1">
      <alignment horizontal="center" vertical="center" wrapText="1"/>
    </xf>
    <xf numFmtId="178" fontId="44" fillId="0" borderId="55" xfId="20" applyNumberFormat="1" applyFont="1" applyBorder="1" applyAlignment="1">
      <alignment horizontal="center" vertical="center"/>
    </xf>
    <xf numFmtId="178" fontId="43" fillId="0" borderId="56" xfId="20" applyNumberFormat="1" applyFont="1" applyBorder="1" applyAlignment="1">
      <alignment horizontal="center" vertical="center" wrapText="1"/>
    </xf>
    <xf numFmtId="178" fontId="43" fillId="0" borderId="34" xfId="20" applyNumberFormat="1" applyFont="1" applyBorder="1" applyAlignment="1">
      <alignment horizontal="center" vertical="center"/>
    </xf>
    <xf numFmtId="177" fontId="43" fillId="0" borderId="15" xfId="21" applyNumberFormat="1" applyFont="1" applyBorder="1" applyAlignment="1">
      <alignment horizontal="right" vertical="center" shrinkToFit="1"/>
    </xf>
    <xf numFmtId="177" fontId="43" fillId="0" borderId="41" xfId="21" applyNumberFormat="1" applyFont="1" applyBorder="1" applyAlignment="1">
      <alignment horizontal="right" vertical="center" shrinkToFit="1"/>
    </xf>
    <xf numFmtId="187" fontId="43" fillId="0" borderId="57" xfId="21" applyNumberFormat="1" applyFont="1" applyBorder="1" applyAlignment="1">
      <alignment horizontal="right" vertical="center" shrinkToFit="1"/>
    </xf>
    <xf numFmtId="177" fontId="43" fillId="0" borderId="55" xfId="21" applyNumberFormat="1" applyFont="1" applyBorder="1" applyAlignment="1">
      <alignment horizontal="right" vertical="center" shrinkToFit="1"/>
    </xf>
    <xf numFmtId="187" fontId="43" fillId="0" borderId="58" xfId="21" applyNumberFormat="1" applyFont="1" applyBorder="1" applyAlignment="1">
      <alignment horizontal="right" vertical="center" shrinkToFit="1"/>
    </xf>
    <xf numFmtId="187" fontId="43" fillId="0" borderId="15" xfId="21" applyNumberFormat="1" applyFont="1" applyBorder="1" applyAlignment="1">
      <alignment horizontal="right" vertical="center" shrinkToFit="1"/>
    </xf>
    <xf numFmtId="178" fontId="43" fillId="0" borderId="37" xfId="20" applyNumberFormat="1" applyFont="1" applyBorder="1" applyAlignment="1">
      <alignment horizontal="center" vertical="center"/>
    </xf>
    <xf numFmtId="178" fontId="43" fillId="0" borderId="59" xfId="20" applyNumberFormat="1" applyFont="1" applyBorder="1" applyAlignment="1">
      <alignment horizontal="center" vertical="center"/>
    </xf>
    <xf numFmtId="177" fontId="43" fillId="0" borderId="60" xfId="21" applyNumberFormat="1" applyFont="1" applyBorder="1" applyAlignment="1">
      <alignment horizontal="right" vertical="center" shrinkToFit="1"/>
    </xf>
    <xf numFmtId="177" fontId="43" fillId="0" borderId="61" xfId="21" applyNumberFormat="1" applyFont="1" applyBorder="1" applyAlignment="1">
      <alignment horizontal="right" vertical="center" shrinkToFit="1"/>
    </xf>
    <xf numFmtId="187" fontId="43" fillId="0" borderId="59" xfId="21" applyNumberFormat="1" applyFont="1" applyBorder="1" applyAlignment="1">
      <alignment horizontal="right" vertical="center" shrinkToFit="1"/>
    </xf>
    <xf numFmtId="177" fontId="43" fillId="0" borderId="62" xfId="21" applyNumberFormat="1" applyFont="1" applyBorder="1" applyAlignment="1">
      <alignment horizontal="right" vertical="center" shrinkToFit="1"/>
    </xf>
    <xf numFmtId="187" fontId="43" fillId="0" borderId="63" xfId="21" applyNumberFormat="1" applyFont="1" applyBorder="1" applyAlignment="1">
      <alignment horizontal="right" vertical="center" shrinkToFit="1"/>
    </xf>
    <xf numFmtId="187" fontId="43" fillId="0" borderId="60" xfId="21" applyNumberFormat="1" applyFont="1" applyBorder="1" applyAlignment="1">
      <alignment horizontal="right" vertical="center" shrinkToFit="1"/>
    </xf>
    <xf numFmtId="178" fontId="43" fillId="0" borderId="51" xfId="20" applyNumberFormat="1" applyFont="1" applyBorder="1" applyAlignment="1">
      <alignment horizontal="center" vertical="center"/>
    </xf>
    <xf numFmtId="187" fontId="43" fillId="0" borderId="12" xfId="21" applyNumberFormat="1" applyFont="1" applyBorder="1" applyAlignment="1">
      <alignment horizontal="right" vertical="center" shrinkToFit="1"/>
    </xf>
    <xf numFmtId="0" fontId="39" fillId="0" borderId="37" xfId="18" applyFont="1" applyBorder="1">
      <alignment vertical="center"/>
    </xf>
    <xf numFmtId="0" fontId="39" fillId="0" borderId="40" xfId="18" applyFont="1" applyBorder="1">
      <alignment vertical="center"/>
    </xf>
    <xf numFmtId="0" fontId="45" fillId="0" borderId="0" xfId="22" applyFont="1" applyAlignment="1">
      <alignment horizontal="right"/>
    </xf>
    <xf numFmtId="0" fontId="46" fillId="2" borderId="1" xfId="22" applyFont="1" applyFill="1" applyBorder="1" applyAlignment="1"/>
    <xf numFmtId="0" fontId="46" fillId="2" borderId="2" xfId="22" applyFont="1" applyFill="1" applyBorder="1" applyAlignment="1">
      <alignment horizontal="right" vertical="top"/>
    </xf>
    <xf numFmtId="0" fontId="46" fillId="2" borderId="3" xfId="22" applyFont="1" applyFill="1" applyBorder="1" applyAlignment="1">
      <alignment horizontal="right" vertical="top"/>
    </xf>
    <xf numFmtId="0" fontId="48" fillId="4" borderId="5" xfId="23" applyFont="1" applyFill="1" applyBorder="1" applyAlignment="1">
      <alignment horizontal="center" vertical="center"/>
    </xf>
    <xf numFmtId="0" fontId="48" fillId="4" borderId="6" xfId="23" applyFont="1" applyFill="1" applyBorder="1" applyAlignment="1">
      <alignment horizontal="center" vertical="center"/>
    </xf>
    <xf numFmtId="0" fontId="46" fillId="0" borderId="7" xfId="22" applyFont="1" applyBorder="1" applyAlignment="1">
      <alignment horizontal="center" vertical="center" wrapText="1"/>
    </xf>
    <xf numFmtId="177" fontId="46" fillId="0" borderId="5" xfId="23" applyNumberFormat="1" applyFont="1" applyBorder="1" applyAlignment="1">
      <alignment horizontal="right" vertical="center" shrinkToFit="1"/>
    </xf>
    <xf numFmtId="177" fontId="46" fillId="0" borderId="10" xfId="23" applyNumberFormat="1" applyFont="1" applyBorder="1" applyAlignment="1">
      <alignment horizontal="right" vertical="center" shrinkToFit="1"/>
    </xf>
    <xf numFmtId="0" fontId="46" fillId="0" borderId="11" xfId="22" applyFont="1" applyBorder="1" applyAlignment="1">
      <alignment horizontal="center" vertical="center" wrapText="1"/>
    </xf>
    <xf numFmtId="177" fontId="46" fillId="0" borderId="15" xfId="23" applyNumberFormat="1" applyFont="1" applyBorder="1" applyAlignment="1">
      <alignment horizontal="right" vertical="center" shrinkToFit="1"/>
    </xf>
    <xf numFmtId="177" fontId="46" fillId="0" borderId="16" xfId="23" applyNumberFormat="1" applyFont="1" applyBorder="1" applyAlignment="1">
      <alignment horizontal="right" vertical="center" shrinkToFit="1"/>
    </xf>
    <xf numFmtId="177" fontId="46" fillId="0" borderId="34" xfId="23" applyNumberFormat="1" applyFont="1" applyBorder="1" applyAlignment="1">
      <alignment horizontal="right" vertical="center" shrinkToFit="1"/>
    </xf>
    <xf numFmtId="177" fontId="46" fillId="0" borderId="35" xfId="23" applyNumberFormat="1" applyFont="1" applyBorder="1" applyAlignment="1">
      <alignment horizontal="right" vertical="center" shrinkToFit="1"/>
    </xf>
    <xf numFmtId="0" fontId="46" fillId="0" borderId="47" xfId="22" applyFont="1" applyBorder="1" applyAlignment="1">
      <alignment horizontal="center" vertical="center"/>
    </xf>
    <xf numFmtId="177" fontId="46" fillId="0" borderId="34" xfId="23" applyNumberFormat="1" applyFont="1" applyBorder="1" applyAlignment="1" applyProtection="1">
      <alignment horizontal="right" vertical="center" shrinkToFit="1"/>
      <protection locked="0"/>
    </xf>
    <xf numFmtId="177" fontId="46" fillId="0" borderId="35" xfId="23" applyNumberFormat="1" applyFont="1" applyBorder="1" applyAlignment="1" applyProtection="1">
      <alignment horizontal="right" vertical="center" shrinkToFit="1"/>
      <protection locked="0"/>
    </xf>
    <xf numFmtId="0" fontId="46" fillId="0" borderId="52" xfId="22" applyFont="1" applyBorder="1" applyAlignment="1">
      <alignment horizontal="center" vertical="center"/>
    </xf>
    <xf numFmtId="177" fontId="46" fillId="0" borderId="21" xfId="23" applyNumberFormat="1" applyFont="1" applyBorder="1" applyAlignment="1" applyProtection="1">
      <alignment horizontal="right" vertical="center" shrinkToFit="1"/>
      <protection locked="0"/>
    </xf>
    <xf numFmtId="177" fontId="46" fillId="0" borderId="22" xfId="23" applyNumberFormat="1" applyFont="1" applyBorder="1" applyAlignment="1" applyProtection="1">
      <alignment horizontal="right" vertical="center" shrinkToFit="1"/>
      <protection locked="0"/>
    </xf>
    <xf numFmtId="0" fontId="46" fillId="0" borderId="1" xfId="22" applyFont="1" applyBorder="1" applyAlignment="1">
      <alignment horizontal="center" vertical="center"/>
    </xf>
    <xf numFmtId="177" fontId="46" fillId="0" borderId="53" xfId="23" applyNumberFormat="1" applyFont="1" applyBorder="1" applyAlignment="1">
      <alignment horizontal="right" vertical="center" shrinkToFit="1"/>
    </xf>
    <xf numFmtId="177" fontId="46" fillId="0" borderId="6" xfId="23" applyNumberFormat="1" applyFont="1" applyBorder="1" applyAlignment="1">
      <alignment horizontal="right" vertical="center" shrinkToFit="1"/>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9" xfId="8" applyFont="1" applyBorder="1" applyAlignment="1">
      <alignment horizontal="center" vertical="center"/>
    </xf>
    <xf numFmtId="0" fontId="22" fillId="0" borderId="36" xfId="7" applyFont="1" applyBorder="1" applyAlignment="1">
      <alignment horizontal="left" vertical="center"/>
    </xf>
    <xf numFmtId="0" fontId="22" fillId="0" borderId="8" xfId="7" applyFont="1" applyBorder="1" applyAlignment="1">
      <alignment horizontal="left" vertical="center"/>
    </xf>
    <xf numFmtId="0" fontId="22"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18" fillId="0" borderId="4"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47" xfId="8" applyFont="1" applyBorder="1" applyAlignment="1">
      <alignment horizontal="center" vertical="center"/>
    </xf>
    <xf numFmtId="0" fontId="18" fillId="0" borderId="38" xfId="8" applyFont="1" applyBorder="1" applyAlignment="1">
      <alignment horizontal="center" vertical="center"/>
    </xf>
    <xf numFmtId="0" fontId="18" fillId="0" borderId="48" xfId="8" applyFont="1" applyBorder="1" applyAlignment="1">
      <alignment horizontal="center" vertical="center"/>
    </xf>
    <xf numFmtId="0" fontId="18" fillId="0" borderId="68" xfId="8" applyFont="1" applyBorder="1" applyAlignment="1">
      <alignment horizontal="center" vertical="center"/>
    </xf>
    <xf numFmtId="0" fontId="18" fillId="0" borderId="40" xfId="8" applyFont="1" applyBorder="1" applyAlignment="1">
      <alignment horizontal="center" vertical="center"/>
    </xf>
    <xf numFmtId="0" fontId="18" fillId="0" borderId="50" xfId="8" applyFont="1" applyBorder="1" applyAlignment="1">
      <alignment horizontal="center" vertical="center"/>
    </xf>
    <xf numFmtId="0" fontId="18" fillId="0" borderId="64" xfId="8" applyFont="1" applyBorder="1" applyAlignment="1">
      <alignment horizontal="center" vertical="center"/>
    </xf>
    <xf numFmtId="0" fontId="18" fillId="0" borderId="10" xfId="8" applyFont="1" applyBorder="1" applyAlignment="1">
      <alignment horizontal="center" vertical="center"/>
    </xf>
    <xf numFmtId="0" fontId="18" fillId="0" borderId="65" xfId="8" applyFont="1" applyBorder="1" applyAlignment="1">
      <alignment horizontal="center" vertical="center"/>
    </xf>
    <xf numFmtId="0" fontId="18" fillId="0" borderId="49" xfId="8" applyFont="1" applyBorder="1" applyAlignment="1">
      <alignment horizontal="center" vertical="center"/>
    </xf>
    <xf numFmtId="0" fontId="18" fillId="0" borderId="37" xfId="8" applyFont="1" applyBorder="1" applyAlignment="1">
      <alignment horizontal="center" vertical="center"/>
    </xf>
    <xf numFmtId="0" fontId="18" fillId="0" borderId="69" xfId="8" applyFont="1" applyBorder="1" applyAlignment="1">
      <alignment horizontal="center" vertical="center"/>
    </xf>
    <xf numFmtId="0" fontId="18" fillId="0" borderId="7" xfId="8" applyFont="1" applyBorder="1" applyAlignment="1">
      <alignment horizontal="center" vertical="center"/>
    </xf>
    <xf numFmtId="0" fontId="18" fillId="0" borderId="0" xfId="8" applyFont="1" applyAlignment="1">
      <alignment horizontal="center" vertical="center"/>
    </xf>
    <xf numFmtId="0" fontId="18" fillId="0" borderId="24" xfId="8" applyFont="1" applyBorder="1" applyAlignment="1">
      <alignment horizontal="center" vertical="center"/>
    </xf>
    <xf numFmtId="0" fontId="18" fillId="0" borderId="56" xfId="8" applyFont="1" applyBorder="1" applyAlignment="1">
      <alignment horizontal="center" vertical="center"/>
    </xf>
    <xf numFmtId="0" fontId="18" fillId="0" borderId="66" xfId="8" applyFont="1" applyBorder="1" applyAlignment="1">
      <alignment horizontal="center" vertical="center"/>
    </xf>
    <xf numFmtId="0" fontId="18" fillId="0" borderId="67" xfId="8" applyFont="1" applyBorder="1" applyAlignment="1">
      <alignment horizontal="center" vertical="center"/>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3" xfId="8" applyFont="1" applyBorder="1" applyAlignment="1">
      <alignment horizontal="center" vertical="center"/>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66" xfId="8" applyNumberFormat="1" applyFont="1" applyBorder="1" applyAlignment="1">
      <alignment horizontal="right" vertical="center" shrinkToFit="1"/>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66" xfId="8" applyNumberFormat="1" applyFont="1" applyBorder="1" applyAlignment="1">
      <alignment horizontal="right" vertical="center" shrinkToFit="1"/>
    </xf>
    <xf numFmtId="0" fontId="18" fillId="0" borderId="7" xfId="8" applyFont="1" applyBorder="1" applyAlignment="1">
      <alignment horizontal="left" vertical="center"/>
    </xf>
    <xf numFmtId="0" fontId="18" fillId="0" borderId="0" xfId="8" applyFont="1" applyAlignment="1">
      <alignment horizontal="left" vertical="center"/>
    </xf>
    <xf numFmtId="0" fontId="18" fillId="0" borderId="66" xfId="8" applyFont="1" applyBorder="1" applyAlignment="1">
      <alignment horizontal="left" vertical="center"/>
    </xf>
    <xf numFmtId="0" fontId="18" fillId="0" borderId="14" xfId="8" applyFont="1" applyBorder="1" applyAlignment="1">
      <alignment horizontal="center" vertical="center"/>
    </xf>
    <xf numFmtId="0" fontId="18" fillId="0" borderId="51" xfId="8" applyFont="1" applyBorder="1" applyAlignment="1">
      <alignment horizontal="center" vertical="center"/>
    </xf>
    <xf numFmtId="0" fontId="18" fillId="0" borderId="15" xfId="8" applyFont="1" applyBorder="1" applyAlignment="1">
      <alignment horizontal="center" vertical="center"/>
    </xf>
    <xf numFmtId="0" fontId="18" fillId="0" borderId="52" xfId="8" applyFont="1" applyBorder="1" applyAlignment="1">
      <alignment horizontal="center" vertical="center"/>
    </xf>
    <xf numFmtId="0" fontId="18" fillId="0" borderId="70" xfId="8" applyFont="1" applyBorder="1" applyAlignment="1">
      <alignment horizontal="center" vertical="center"/>
    </xf>
    <xf numFmtId="0" fontId="18" fillId="0" borderId="71" xfId="8" applyFont="1" applyBorder="1" applyAlignment="1">
      <alignment horizontal="center" vertical="center"/>
    </xf>
    <xf numFmtId="0" fontId="18" fillId="0" borderId="41" xfId="8" applyFont="1" applyBorder="1" applyAlignment="1">
      <alignment horizontal="center" vertical="center"/>
    </xf>
    <xf numFmtId="0" fontId="18" fillId="0" borderId="16" xfId="8" applyFont="1" applyBorder="1" applyAlignment="1">
      <alignment horizontal="center" vertical="center"/>
    </xf>
    <xf numFmtId="0" fontId="18" fillId="0" borderId="72" xfId="8" applyFont="1" applyBorder="1" applyAlignment="1">
      <alignment horizontal="center" vertical="center"/>
    </xf>
    <xf numFmtId="0" fontId="18" fillId="0" borderId="73" xfId="8" applyFont="1" applyBorder="1" applyAlignment="1">
      <alignment horizontal="center" vertical="center"/>
    </xf>
    <xf numFmtId="0" fontId="18" fillId="0" borderId="11" xfId="8" applyFont="1" applyBorder="1" applyAlignment="1">
      <alignment horizontal="center" vertical="center"/>
    </xf>
    <xf numFmtId="0" fontId="18" fillId="0" borderId="12" xfId="8" applyFont="1" applyBorder="1" applyAlignment="1">
      <alignment horizontal="center" vertical="center"/>
    </xf>
    <xf numFmtId="0" fontId="18" fillId="0" borderId="74" xfId="8" applyFont="1" applyBorder="1" applyAlignment="1">
      <alignment horizontal="center" vertical="center"/>
    </xf>
    <xf numFmtId="0" fontId="18" fillId="0" borderId="75" xfId="8" applyFont="1" applyBorder="1" applyAlignment="1">
      <alignment horizontal="center" vertical="center"/>
    </xf>
    <xf numFmtId="49" fontId="18" fillId="0" borderId="41" xfId="8" applyNumberFormat="1" applyFont="1" applyBorder="1" applyAlignment="1">
      <alignment horizontal="center" vertical="center"/>
    </xf>
    <xf numFmtId="49" fontId="18" fillId="0" borderId="12" xfId="8" applyNumberFormat="1" applyFont="1" applyBorder="1" applyAlignment="1">
      <alignment horizontal="center" vertical="center"/>
    </xf>
    <xf numFmtId="49" fontId="18" fillId="0" borderId="13" xfId="8" applyNumberFormat="1" applyFont="1" applyBorder="1" applyAlignment="1">
      <alignment horizontal="center" vertical="center"/>
    </xf>
    <xf numFmtId="49" fontId="18" fillId="0" borderId="65" xfId="8" applyNumberFormat="1" applyFont="1" applyBorder="1" applyAlignment="1">
      <alignment horizontal="center" vertical="center"/>
    </xf>
    <xf numFmtId="49" fontId="18" fillId="0" borderId="0" xfId="8" applyNumberFormat="1" applyFont="1" applyAlignment="1">
      <alignment horizontal="center" vertical="center"/>
    </xf>
    <xf numFmtId="49" fontId="18" fillId="0" borderId="66" xfId="8" applyNumberFormat="1" applyFont="1" applyBorder="1" applyAlignment="1">
      <alignment horizontal="center" vertical="center"/>
    </xf>
    <xf numFmtId="49" fontId="18" fillId="0" borderId="72" xfId="8" applyNumberFormat="1" applyFont="1" applyBorder="1" applyAlignment="1">
      <alignment horizontal="center" vertical="center"/>
    </xf>
    <xf numFmtId="49" fontId="18" fillId="0" borderId="75" xfId="8" applyNumberFormat="1" applyFont="1" applyBorder="1" applyAlignment="1">
      <alignment horizontal="center" vertical="center"/>
    </xf>
    <xf numFmtId="49" fontId="18" fillId="0" borderId="76" xfId="8" applyNumberFormat="1" applyFont="1" applyBorder="1" applyAlignment="1">
      <alignment horizontal="center" vertical="center"/>
    </xf>
    <xf numFmtId="0" fontId="18" fillId="0" borderId="30" xfId="8" applyFont="1" applyBorder="1">
      <alignment vertical="center"/>
    </xf>
    <xf numFmtId="0" fontId="18" fillId="0" borderId="31" xfId="8" applyFont="1" applyBorder="1">
      <alignment vertical="center"/>
    </xf>
    <xf numFmtId="0" fontId="18" fillId="0" borderId="42" xfId="8" applyFont="1" applyBorder="1">
      <alignment vertical="center"/>
    </xf>
    <xf numFmtId="0" fontId="18" fillId="0" borderId="39" xfId="8" applyFont="1" applyBorder="1" applyAlignment="1">
      <alignment horizontal="center" vertical="center"/>
    </xf>
    <xf numFmtId="0" fontId="18" fillId="0" borderId="31" xfId="8" applyFont="1" applyBorder="1" applyAlignment="1">
      <alignment horizontal="center" vertical="center"/>
    </xf>
    <xf numFmtId="0" fontId="22" fillId="0" borderId="7" xfId="7" applyFont="1" applyBorder="1" applyAlignment="1">
      <alignment horizontal="left" vertical="center"/>
    </xf>
    <xf numFmtId="0" fontId="22" fillId="0" borderId="0" xfId="7" applyFont="1" applyAlignment="1">
      <alignment horizontal="left" vertical="center"/>
    </xf>
    <xf numFmtId="0" fontId="22" fillId="0" borderId="66" xfId="7" applyFont="1" applyBorder="1" applyAlignment="1">
      <alignment horizontal="left" vertical="center"/>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66" xfId="8" applyNumberFormat="1" applyFont="1" applyBorder="1" applyAlignment="1">
      <alignment horizontal="right" vertical="center" shrinkToFit="1"/>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66" xfId="8" applyNumberFormat="1" applyFont="1" applyBorder="1" applyAlignment="1">
      <alignment horizontal="right" vertical="center" shrinkToFit="1"/>
    </xf>
    <xf numFmtId="0" fontId="18" fillId="0" borderId="77"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9" xfId="8" applyFont="1" applyBorder="1">
      <alignment vertical="center"/>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0" fontId="18" fillId="0" borderId="36" xfId="8" applyFont="1" applyBorder="1" applyAlignment="1">
      <alignment horizontal="center" vertical="center" wrapText="1"/>
    </xf>
    <xf numFmtId="0" fontId="18" fillId="0" borderId="8" xfId="8" applyFont="1" applyBorder="1" applyAlignment="1">
      <alignment horizontal="center" vertical="center" wrapText="1"/>
    </xf>
    <xf numFmtId="0" fontId="18" fillId="0" borderId="23" xfId="8" applyFont="1" applyBorder="1" applyAlignment="1">
      <alignment horizontal="center" vertical="center" wrapText="1"/>
    </xf>
    <xf numFmtId="0" fontId="18" fillId="0" borderId="7" xfId="8" applyFont="1" applyBorder="1" applyAlignment="1">
      <alignment horizontal="center" vertical="center" wrapText="1"/>
    </xf>
    <xf numFmtId="0" fontId="18" fillId="0" borderId="0" xfId="8" applyFont="1" applyAlignment="1">
      <alignment horizontal="center" vertical="center" wrapText="1"/>
    </xf>
    <xf numFmtId="0" fontId="18" fillId="0" borderId="38" xfId="8" applyFont="1" applyBorder="1" applyAlignment="1">
      <alignment horizontal="center" vertical="center" wrapText="1"/>
    </xf>
    <xf numFmtId="0" fontId="18" fillId="0" borderId="74" xfId="8" applyFont="1" applyBorder="1" applyAlignment="1">
      <alignment horizontal="center" vertical="center" wrapText="1"/>
    </xf>
    <xf numFmtId="0" fontId="18" fillId="0" borderId="75" xfId="8" applyFont="1" applyBorder="1" applyAlignment="1">
      <alignment horizontal="center" vertical="center" wrapText="1"/>
    </xf>
    <xf numFmtId="0" fontId="18" fillId="0" borderId="70" xfId="8" applyFont="1" applyBorder="1" applyAlignment="1">
      <alignment horizontal="center" vertical="center" wrapText="1"/>
    </xf>
    <xf numFmtId="0" fontId="22" fillId="0" borderId="64" xfId="8" applyFont="1" applyBorder="1">
      <alignment vertical="center"/>
    </xf>
    <xf numFmtId="0" fontId="22" fillId="0" borderId="25" xfId="8" applyFont="1" applyBorder="1">
      <alignment vertical="center"/>
    </xf>
    <xf numFmtId="0" fontId="22" fillId="0" borderId="46" xfId="8" applyFont="1" applyBorder="1">
      <alignment vertical="center"/>
    </xf>
    <xf numFmtId="178" fontId="22" fillId="0" borderId="64" xfId="8" applyNumberFormat="1" applyFont="1" applyBorder="1" applyAlignment="1">
      <alignment horizontal="right" vertical="center" shrinkToFit="1"/>
    </xf>
    <xf numFmtId="178" fontId="22" fillId="0" borderId="8" xfId="8" applyNumberFormat="1" applyFont="1" applyBorder="1" applyAlignment="1">
      <alignment horizontal="right" vertical="center" shrinkToFit="1"/>
    </xf>
    <xf numFmtId="178" fontId="22" fillId="0" borderId="9" xfId="8" applyNumberFormat="1" applyFont="1" applyBorder="1" applyAlignment="1">
      <alignment horizontal="right" vertical="center" shrinkToFit="1"/>
    </xf>
    <xf numFmtId="0" fontId="18" fillId="0" borderId="30" xfId="8" applyFont="1" applyBorder="1" applyAlignment="1">
      <alignment horizontal="center" vertical="center"/>
    </xf>
    <xf numFmtId="0" fontId="18" fillId="0" borderId="42" xfId="8" applyFont="1" applyBorder="1" applyAlignment="1">
      <alignment horizontal="center" vertical="center"/>
    </xf>
    <xf numFmtId="0" fontId="18" fillId="0" borderId="39" xfId="8" applyFont="1" applyBorder="1" applyAlignment="1">
      <alignment horizontal="center" vertical="center" shrinkToFit="1"/>
    </xf>
    <xf numFmtId="0" fontId="18" fillId="0" borderId="31" xfId="8" applyFont="1" applyBorder="1" applyAlignment="1">
      <alignment horizontal="center" vertical="center" shrinkToFit="1"/>
    </xf>
    <xf numFmtId="0" fontId="18" fillId="0" borderId="42" xfId="8" applyFont="1" applyBorder="1" applyAlignment="1">
      <alignment horizontal="center" vertical="center" shrinkToFit="1"/>
    </xf>
    <xf numFmtId="0" fontId="18" fillId="0" borderId="32" xfId="8" applyFont="1" applyBorder="1" applyAlignment="1">
      <alignment horizontal="center" vertical="center" shrinkToFit="1"/>
    </xf>
    <xf numFmtId="0" fontId="22" fillId="0" borderId="41" xfId="8" applyFont="1" applyBorder="1">
      <alignment vertical="center"/>
    </xf>
    <xf numFmtId="0" fontId="22" fillId="0" borderId="31" xfId="8" applyFont="1" applyBorder="1">
      <alignment vertical="center"/>
    </xf>
    <xf numFmtId="0" fontId="22" fillId="0" borderId="42" xfId="8" applyFont="1" applyBorder="1">
      <alignment vertical="center"/>
    </xf>
    <xf numFmtId="178" fontId="22" fillId="0" borderId="39" xfId="8" applyNumberFormat="1" applyFont="1" applyBorder="1" applyAlignment="1">
      <alignment horizontal="right" vertical="center" shrinkToFit="1"/>
    </xf>
    <xf numFmtId="178" fontId="22" fillId="0" borderId="31" xfId="8" applyNumberFormat="1" applyFont="1" applyBorder="1" applyAlignment="1">
      <alignment horizontal="right" vertical="center" shrinkToFit="1"/>
    </xf>
    <xf numFmtId="178" fontId="22" fillId="0" borderId="32" xfId="8" applyNumberFormat="1" applyFont="1" applyBorder="1" applyAlignment="1">
      <alignment horizontal="right" vertical="center" shrinkToFit="1"/>
    </xf>
    <xf numFmtId="181" fontId="18" fillId="0" borderId="39" xfId="8" applyNumberFormat="1" applyFont="1" applyBorder="1" applyAlignment="1">
      <alignment horizontal="right" vertical="center" shrinkToFit="1"/>
    </xf>
    <xf numFmtId="181" fontId="18" fillId="0" borderId="31" xfId="8" applyNumberFormat="1" applyFont="1" applyBorder="1" applyAlignment="1">
      <alignment horizontal="right" vertical="center" shrinkToFit="1"/>
    </xf>
    <xf numFmtId="181" fontId="18" fillId="0" borderId="42" xfId="8" applyNumberFormat="1" applyFont="1" applyBorder="1" applyAlignment="1">
      <alignment horizontal="right" vertical="center" shrinkToFit="1"/>
    </xf>
    <xf numFmtId="181" fontId="18" fillId="0" borderId="32" xfId="8" applyNumberFormat="1" applyFont="1" applyBorder="1" applyAlignment="1">
      <alignment horizontal="right" vertical="center" shrinkToFit="1"/>
    </xf>
    <xf numFmtId="0" fontId="22" fillId="0" borderId="41" xfId="9" applyFont="1" applyBorder="1" applyAlignment="1">
      <alignment horizontal="center" vertical="center" shrinkToFit="1"/>
    </xf>
    <xf numFmtId="0" fontId="22" fillId="0" borderId="12" xfId="9" applyFont="1" applyBorder="1" applyAlignment="1">
      <alignment horizontal="center" vertical="center" shrinkToFit="1"/>
    </xf>
    <xf numFmtId="0" fontId="22" fillId="0" borderId="51" xfId="9" applyFont="1" applyBorder="1" applyAlignment="1">
      <alignment horizontal="center" vertical="center" shrinkToFit="1"/>
    </xf>
    <xf numFmtId="178" fontId="18" fillId="0" borderId="42" xfId="8" applyNumberFormat="1" applyFont="1" applyBorder="1" applyAlignment="1">
      <alignment horizontal="right" vertical="center" shrinkToFit="1"/>
    </xf>
    <xf numFmtId="0" fontId="18" fillId="0" borderId="74" xfId="8" applyFont="1" applyBorder="1" applyAlignment="1">
      <alignment horizontal="left" vertical="center"/>
    </xf>
    <xf numFmtId="0" fontId="18" fillId="0" borderId="75" xfId="8" applyFont="1" applyBorder="1" applyAlignment="1">
      <alignment horizontal="left" vertical="center"/>
    </xf>
    <xf numFmtId="0" fontId="18" fillId="0" borderId="76" xfId="8" applyFont="1" applyBorder="1" applyAlignment="1">
      <alignment horizontal="left" vertical="center"/>
    </xf>
    <xf numFmtId="181" fontId="18" fillId="0" borderId="74" xfId="8" applyNumberFormat="1" applyFont="1" applyBorder="1" applyAlignment="1">
      <alignment horizontal="right" vertical="center" shrinkToFit="1"/>
    </xf>
    <xf numFmtId="181" fontId="18" fillId="0" borderId="75" xfId="8" applyNumberFormat="1" applyFont="1" applyBorder="1" applyAlignment="1">
      <alignment horizontal="right" vertical="center" shrinkToFit="1"/>
    </xf>
    <xf numFmtId="181" fontId="18" fillId="0" borderId="76" xfId="8" applyNumberFormat="1" applyFont="1" applyBorder="1" applyAlignment="1">
      <alignment horizontal="right" vertical="center" shrinkToFit="1"/>
    </xf>
    <xf numFmtId="0" fontId="18" fillId="0" borderId="36" xfId="10" applyBorder="1" applyAlignment="1">
      <alignment horizontal="left" vertical="center"/>
    </xf>
    <xf numFmtId="0" fontId="18" fillId="0" borderId="8" xfId="10" applyBorder="1" applyAlignment="1">
      <alignment horizontal="left" vertical="center"/>
    </xf>
    <xf numFmtId="0" fontId="18" fillId="0" borderId="9" xfId="10" applyBorder="1" applyAlignment="1">
      <alignment horizontal="left" vertical="center"/>
    </xf>
    <xf numFmtId="0" fontId="22" fillId="0" borderId="12" xfId="8" applyFont="1" applyBorder="1">
      <alignment vertical="center"/>
    </xf>
    <xf numFmtId="0" fontId="22" fillId="0" borderId="51" xfId="8" applyFont="1" applyBorder="1">
      <alignment vertical="center"/>
    </xf>
    <xf numFmtId="185" fontId="22" fillId="0" borderId="41" xfId="8" applyNumberFormat="1" applyFont="1" applyBorder="1" applyAlignment="1">
      <alignment horizontal="right" vertical="center" shrinkToFit="1"/>
    </xf>
    <xf numFmtId="185" fontId="22" fillId="0" borderId="12" xfId="8" applyNumberFormat="1" applyFont="1" applyBorder="1" applyAlignment="1">
      <alignment horizontal="right" vertical="center" shrinkToFit="1"/>
    </xf>
    <xf numFmtId="185" fontId="22" fillId="0" borderId="13" xfId="8" applyNumberFormat="1" applyFont="1" applyBorder="1" applyAlignment="1">
      <alignment horizontal="right" vertical="center" shrinkToFit="1"/>
    </xf>
    <xf numFmtId="178" fontId="18" fillId="0" borderId="8" xfId="8" applyNumberFormat="1" applyFont="1" applyBorder="1" applyAlignment="1">
      <alignment horizontal="right" vertical="center"/>
    </xf>
    <xf numFmtId="178" fontId="18" fillId="0" borderId="9" xfId="8" applyNumberFormat="1" applyFont="1" applyBorder="1" applyAlignment="1">
      <alignment horizontal="right" vertical="center"/>
    </xf>
    <xf numFmtId="0" fontId="22" fillId="0" borderId="44" xfId="9" applyFont="1" applyBorder="1" applyAlignment="1">
      <alignment horizontal="center" vertical="center" shrinkToFit="1"/>
    </xf>
    <xf numFmtId="0" fontId="22" fillId="0" borderId="18" xfId="9" applyFont="1" applyBorder="1" applyAlignment="1">
      <alignment horizontal="center" vertical="center" shrinkToFit="1"/>
    </xf>
    <xf numFmtId="0" fontId="22" fillId="0" borderId="43" xfId="9" applyFont="1" applyBorder="1" applyAlignment="1">
      <alignment horizontal="center" vertical="center" shrinkToFit="1"/>
    </xf>
    <xf numFmtId="0" fontId="24" fillId="0" borderId="0" xfId="8" applyFont="1" applyAlignment="1">
      <alignment horizontal="left" vertical="center" wrapText="1"/>
    </xf>
    <xf numFmtId="0" fontId="24" fillId="0" borderId="66" xfId="8" applyFont="1" applyBorder="1" applyAlignment="1">
      <alignment horizontal="left" vertical="center" wrapText="1"/>
    </xf>
    <xf numFmtId="0" fontId="22" fillId="0" borderId="74" xfId="7" applyFont="1" applyBorder="1" applyAlignment="1">
      <alignment horizontal="left" vertical="center"/>
    </xf>
    <xf numFmtId="0" fontId="22" fillId="0" borderId="75" xfId="7" applyFont="1" applyBorder="1" applyAlignment="1">
      <alignment horizontal="left" vertical="center"/>
    </xf>
    <xf numFmtId="0" fontId="22" fillId="0" borderId="76" xfId="7" applyFont="1" applyBorder="1" applyAlignment="1">
      <alignment horizontal="left" vertical="center"/>
    </xf>
    <xf numFmtId="178" fontId="18" fillId="0" borderId="74" xfId="8" applyNumberFormat="1" applyFont="1" applyBorder="1" applyAlignment="1">
      <alignment horizontal="right" vertical="center" shrinkToFit="1"/>
    </xf>
    <xf numFmtId="178" fontId="18" fillId="0" borderId="75" xfId="8" applyNumberFormat="1" applyFont="1" applyBorder="1" applyAlignment="1">
      <alignment horizontal="right" vertical="center" shrinkToFit="1"/>
    </xf>
    <xf numFmtId="178" fontId="18" fillId="0" borderId="76" xfId="8" applyNumberFormat="1" applyFont="1" applyBorder="1" applyAlignment="1">
      <alignment horizontal="right" vertical="center" shrinkToFit="1"/>
    </xf>
    <xf numFmtId="0" fontId="18" fillId="0" borderId="78" xfId="8" applyFont="1" applyBorder="1" applyAlignment="1">
      <alignment horizontal="center" vertical="center"/>
    </xf>
    <xf numFmtId="0" fontId="18" fillId="0" borderId="53" xfId="8" applyFont="1" applyBorder="1" applyAlignment="1">
      <alignment horizontal="center" vertical="center"/>
    </xf>
    <xf numFmtId="183" fontId="18" fillId="0" borderId="53" xfId="8" applyNumberFormat="1" applyFont="1" applyBorder="1" applyAlignment="1">
      <alignment horizontal="right" vertical="center" shrinkToFit="1"/>
    </xf>
    <xf numFmtId="183" fontId="18" fillId="0" borderId="79" xfId="8" applyNumberFormat="1" applyFont="1" applyBorder="1" applyAlignment="1">
      <alignment horizontal="right" vertical="center" shrinkToFit="1"/>
    </xf>
    <xf numFmtId="183" fontId="18" fillId="0" borderId="6" xfId="8" applyNumberFormat="1" applyFont="1" applyBorder="1" applyAlignment="1">
      <alignment horizontal="right"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43"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178" fontId="18" fillId="0" borderId="53" xfId="8" applyNumberFormat="1" applyFont="1" applyBorder="1" applyAlignment="1">
      <alignment horizontal="right" vertical="center" shrinkToFit="1"/>
    </xf>
    <xf numFmtId="178" fontId="18" fillId="0" borderId="79" xfId="8" applyNumberFormat="1" applyFont="1" applyBorder="1" applyAlignment="1">
      <alignment horizontal="right" vertical="center" shrinkToFit="1"/>
    </xf>
    <xf numFmtId="178" fontId="18" fillId="0" borderId="6" xfId="8" applyNumberFormat="1" applyFont="1" applyBorder="1" applyAlignment="1">
      <alignment horizontal="right" vertical="center" shrinkToFit="1"/>
    </xf>
    <xf numFmtId="181" fontId="18" fillId="0" borderId="75" xfId="8" applyNumberFormat="1" applyFont="1" applyBorder="1" applyAlignment="1">
      <alignment horizontal="right" vertical="center"/>
    </xf>
    <xf numFmtId="181" fontId="18" fillId="0" borderId="76" xfId="8" applyNumberFormat="1" applyFont="1" applyBorder="1" applyAlignment="1">
      <alignment horizontal="right" vertical="center"/>
    </xf>
    <xf numFmtId="0" fontId="18" fillId="0" borderId="17" xfId="8" applyFont="1" applyBorder="1">
      <alignment vertical="center"/>
    </xf>
    <xf numFmtId="0" fontId="18" fillId="0" borderId="22" xfId="8" applyFont="1" applyBorder="1" applyAlignment="1">
      <alignment horizontal="center" vertical="center"/>
    </xf>
    <xf numFmtId="0" fontId="18" fillId="0" borderId="19" xfId="8" applyFont="1" applyBorder="1" applyAlignment="1">
      <alignment horizontal="center" vertical="center"/>
    </xf>
    <xf numFmtId="0" fontId="18" fillId="0" borderId="80" xfId="8" applyFont="1" applyBorder="1" applyAlignment="1">
      <alignment horizontal="center" vertical="center"/>
    </xf>
    <xf numFmtId="0" fontId="18" fillId="0" borderId="81"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4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65"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37"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25" fillId="0" borderId="31" xfId="8" applyFont="1" applyBorder="1">
      <alignment vertical="center"/>
    </xf>
    <xf numFmtId="0" fontId="25" fillId="0" borderId="42" xfId="8" applyFont="1" applyBorder="1">
      <alignment vertical="center"/>
    </xf>
    <xf numFmtId="0" fontId="22" fillId="0" borderId="36" xfId="7" applyFont="1" applyBorder="1" applyAlignment="1">
      <alignment horizontal="center" vertical="center" wrapText="1"/>
    </xf>
    <xf numFmtId="0" fontId="22" fillId="0" borderId="8" xfId="7" applyFont="1" applyBorder="1" applyAlignment="1">
      <alignment horizontal="center" vertical="center" wrapText="1"/>
    </xf>
    <xf numFmtId="0" fontId="22" fillId="0" borderId="9" xfId="7" applyFont="1" applyBorder="1" applyAlignment="1">
      <alignment horizontal="center" vertical="center" wrapText="1"/>
    </xf>
    <xf numFmtId="0" fontId="22" fillId="0" borderId="7" xfId="7" applyFont="1" applyBorder="1" applyAlignment="1">
      <alignment horizontal="center" vertical="center" wrapText="1"/>
    </xf>
    <xf numFmtId="0" fontId="22" fillId="0" borderId="0" xfId="7" applyFont="1" applyAlignment="1">
      <alignment horizontal="center" vertical="center" wrapText="1"/>
    </xf>
    <xf numFmtId="0" fontId="22" fillId="0" borderId="66" xfId="7" applyFont="1" applyBorder="1" applyAlignment="1">
      <alignment horizontal="center" vertical="center" wrapText="1"/>
    </xf>
    <xf numFmtId="0" fontId="22" fillId="0" borderId="74" xfId="7" applyFont="1" applyBorder="1" applyAlignment="1">
      <alignment horizontal="center" vertical="center" wrapText="1"/>
    </xf>
    <xf numFmtId="0" fontId="22" fillId="0" borderId="75" xfId="7" applyFont="1" applyBorder="1" applyAlignment="1">
      <alignment horizontal="center" vertical="center" wrapText="1"/>
    </xf>
    <xf numFmtId="0" fontId="22" fillId="0" borderId="76" xfId="7" applyFont="1" applyBorder="1" applyAlignment="1">
      <alignment horizontal="center" vertical="center" wrapText="1"/>
    </xf>
    <xf numFmtId="49" fontId="18" fillId="0" borderId="0" xfId="8" applyNumberFormat="1" applyFont="1" applyAlignment="1">
      <alignment horizontal="left" vertical="center"/>
    </xf>
    <xf numFmtId="178" fontId="18" fillId="0" borderId="44" xfId="8" applyNumberFormat="1" applyFont="1" applyBorder="1" applyAlignment="1">
      <alignment horizontal="right" vertical="center"/>
    </xf>
    <xf numFmtId="178" fontId="18" fillId="0" borderId="18" xfId="8" applyNumberFormat="1" applyFont="1" applyBorder="1" applyAlignment="1">
      <alignment horizontal="right" vertical="center"/>
    </xf>
    <xf numFmtId="178" fontId="18" fillId="0" borderId="43" xfId="8" applyNumberFormat="1" applyFont="1" applyBorder="1" applyAlignment="1">
      <alignment horizontal="right" vertical="center"/>
    </xf>
    <xf numFmtId="0" fontId="18" fillId="0" borderId="72" xfId="8" applyFont="1" applyBorder="1" applyAlignment="1">
      <alignment horizontal="center" vertical="center" shrinkToFit="1"/>
    </xf>
    <xf numFmtId="0" fontId="18" fillId="0" borderId="75" xfId="8" applyFont="1" applyBorder="1" applyAlignment="1">
      <alignment horizontal="center" vertical="center" shrinkToFit="1"/>
    </xf>
    <xf numFmtId="0" fontId="18" fillId="0" borderId="70" xfId="8" applyFont="1" applyBorder="1" applyAlignment="1">
      <alignment horizontal="center" vertical="center" shrinkToFit="1"/>
    </xf>
    <xf numFmtId="0" fontId="18" fillId="0" borderId="1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74" xfId="8" applyFont="1" applyBorder="1" applyAlignment="1">
      <alignment horizontal="center" vertical="center" textRotation="255"/>
    </xf>
    <xf numFmtId="0" fontId="18" fillId="0" borderId="75" xfId="8" applyFont="1" applyBorder="1" applyAlignment="1">
      <alignment horizontal="center" vertical="center" textRotation="255"/>
    </xf>
    <xf numFmtId="0" fontId="18" fillId="0" borderId="70" xfId="8" applyFont="1" applyBorder="1" applyAlignment="1">
      <alignment horizontal="center" vertical="center" textRotation="255"/>
    </xf>
    <xf numFmtId="0" fontId="24" fillId="0" borderId="41" xfId="8" applyFont="1" applyBorder="1" applyAlignment="1">
      <alignment horizontal="center" vertical="center" wrapText="1"/>
    </xf>
    <xf numFmtId="0" fontId="24" fillId="0" borderId="12" xfId="8" applyFont="1" applyBorder="1" applyAlignment="1">
      <alignment horizontal="center" vertical="center" wrapText="1"/>
    </xf>
    <xf numFmtId="0" fontId="24" fillId="0" borderId="51" xfId="8" applyFont="1" applyBorder="1" applyAlignment="1">
      <alignment horizontal="center" vertical="center" wrapText="1"/>
    </xf>
    <xf numFmtId="0" fontId="24" fillId="0" borderId="37" xfId="8" applyFont="1" applyBorder="1" applyAlignment="1">
      <alignment horizontal="center" vertical="center" wrapText="1"/>
    </xf>
    <xf numFmtId="0" fontId="24" fillId="0" borderId="56" xfId="8" applyFont="1" applyBorder="1" applyAlignment="1">
      <alignment horizontal="center" vertical="center" wrapText="1"/>
    </xf>
    <xf numFmtId="0" fontId="24" fillId="0" borderId="40" xfId="8" applyFont="1" applyBorder="1" applyAlignment="1">
      <alignment horizontal="center" vertical="center" wrapTex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4" fillId="0" borderId="13" xfId="8" applyFont="1" applyBorder="1" applyAlignment="1">
      <alignment horizontal="center" vertical="center" wrapText="1"/>
    </xf>
    <xf numFmtId="0" fontId="24" fillId="0" borderId="67" xfId="8" applyFont="1" applyBorder="1" applyAlignment="1">
      <alignment horizontal="center" vertical="center" wrapText="1"/>
    </xf>
    <xf numFmtId="0" fontId="18" fillId="0" borderId="0" xfId="8" applyFont="1" applyAlignment="1">
      <alignment horizontal="center" vertical="center" shrinkToFit="1"/>
    </xf>
    <xf numFmtId="186" fontId="18" fillId="0" borderId="0" xfId="8" applyNumberFormat="1" applyFont="1" applyAlignment="1" applyProtection="1">
      <alignment horizontal="center" vertical="center" shrinkToFit="1"/>
      <protection hidden="1"/>
    </xf>
    <xf numFmtId="0" fontId="24" fillId="0" borderId="0" xfId="8" applyFont="1" applyAlignment="1" applyProtection="1">
      <alignment horizontal="left" vertical="center" wrapText="1"/>
      <protection hidden="1"/>
    </xf>
    <xf numFmtId="0" fontId="18" fillId="0" borderId="0" xfId="8" applyFont="1" applyAlignment="1" applyProtection="1">
      <alignment horizontal="center" vertical="center" shrinkToFit="1"/>
      <protection hidden="1"/>
    </xf>
    <xf numFmtId="0" fontId="18" fillId="0" borderId="0" xfId="8" applyFont="1">
      <alignment vertical="center"/>
    </xf>
    <xf numFmtId="0" fontId="18" fillId="0" borderId="0" xfId="10">
      <alignment vertical="center"/>
    </xf>
    <xf numFmtId="49" fontId="21" fillId="0" borderId="1" xfId="11" applyNumberFormat="1" applyFont="1" applyBorder="1" applyAlignment="1">
      <alignment horizontal="center" vertical="center"/>
    </xf>
    <xf numFmtId="49" fontId="21" fillId="0" borderId="2" xfId="11" applyNumberFormat="1" applyFont="1" applyBorder="1" applyAlignment="1">
      <alignment horizontal="center" vertical="center"/>
    </xf>
    <xf numFmtId="49" fontId="21" fillId="0" borderId="3" xfId="11" applyNumberFormat="1" applyFont="1" applyBorder="1" applyAlignment="1">
      <alignment horizontal="center" vertical="center"/>
    </xf>
    <xf numFmtId="0" fontId="18" fillId="0" borderId="39" xfId="11" applyFont="1" applyBorder="1" applyAlignment="1">
      <alignment horizontal="center" vertical="center"/>
    </xf>
    <xf numFmtId="0" fontId="18" fillId="0" borderId="31" xfId="11" applyFont="1" applyBorder="1" applyAlignment="1">
      <alignment horizontal="center" vertical="center"/>
    </xf>
    <xf numFmtId="0" fontId="18" fillId="0" borderId="42" xfId="11" applyFont="1" applyBorder="1" applyAlignment="1">
      <alignment horizontal="center" vertical="center"/>
    </xf>
    <xf numFmtId="0" fontId="18" fillId="0" borderId="34" xfId="11" applyFont="1" applyBorder="1" applyAlignment="1">
      <alignment horizontal="center" vertical="center"/>
    </xf>
    <xf numFmtId="0" fontId="18" fillId="0" borderId="41" xfId="11" applyFont="1" applyBorder="1">
      <alignment vertical="center"/>
    </xf>
    <xf numFmtId="0" fontId="18" fillId="0" borderId="12" xfId="11" applyFont="1" applyBorder="1">
      <alignment vertical="center"/>
    </xf>
    <xf numFmtId="0" fontId="18" fillId="0" borderId="51" xfId="11" applyFont="1" applyBorder="1">
      <alignment vertical="center"/>
    </xf>
    <xf numFmtId="178" fontId="18" fillId="0" borderId="41" xfId="11" applyNumberFormat="1" applyFont="1" applyBorder="1" applyAlignment="1">
      <alignment horizontal="right" vertical="center" shrinkToFit="1"/>
    </xf>
    <xf numFmtId="178" fontId="18" fillId="0" borderId="12" xfId="11" applyNumberFormat="1" applyFont="1" applyBorder="1" applyAlignment="1">
      <alignment horizontal="right" vertical="center" shrinkToFit="1"/>
    </xf>
    <xf numFmtId="178" fontId="18" fillId="0" borderId="82" xfId="11" applyNumberFormat="1" applyFont="1" applyBorder="1" applyAlignment="1">
      <alignment horizontal="right" vertical="center" shrinkToFit="1"/>
    </xf>
    <xf numFmtId="181" fontId="18" fillId="0" borderId="83" xfId="11" applyNumberFormat="1" applyFont="1" applyBorder="1" applyAlignment="1">
      <alignment horizontal="right" vertical="center" shrinkToFit="1"/>
    </xf>
    <xf numFmtId="178" fontId="18" fillId="0" borderId="83" xfId="11" applyNumberFormat="1" applyFont="1" applyBorder="1" applyAlignment="1">
      <alignment horizontal="right" vertical="center" shrinkToFit="1"/>
    </xf>
    <xf numFmtId="181" fontId="18" fillId="0" borderId="84" xfId="11" applyNumberFormat="1" applyFont="1" applyBorder="1" applyAlignment="1">
      <alignment horizontal="right" vertical="center" shrinkToFit="1"/>
    </xf>
    <xf numFmtId="181" fontId="18" fillId="0" borderId="12" xfId="11" applyNumberFormat="1" applyFont="1" applyBorder="1" applyAlignment="1">
      <alignment horizontal="right" vertical="center" shrinkToFit="1"/>
    </xf>
    <xf numFmtId="181" fontId="18" fillId="0" borderId="51" xfId="11" applyNumberFormat="1" applyFont="1" applyBorder="1" applyAlignment="1">
      <alignment horizontal="right" vertical="center" shrinkToFit="1"/>
    </xf>
    <xf numFmtId="0" fontId="18" fillId="0" borderId="65" xfId="11" applyFont="1" applyBorder="1">
      <alignment vertical="center"/>
    </xf>
    <xf numFmtId="0" fontId="18" fillId="0" borderId="0" xfId="11" applyFont="1">
      <alignment vertical="center"/>
    </xf>
    <xf numFmtId="0" fontId="18" fillId="0" borderId="38" xfId="11" applyFont="1" applyBorder="1">
      <alignment vertical="center"/>
    </xf>
    <xf numFmtId="178" fontId="18" fillId="0" borderId="65" xfId="11" applyNumberFormat="1" applyFont="1" applyBorder="1" applyAlignment="1">
      <alignment horizontal="right" vertical="center" shrinkToFit="1"/>
    </xf>
    <xf numFmtId="178" fontId="18" fillId="0" borderId="0" xfId="11" applyNumberFormat="1" applyFont="1" applyAlignment="1">
      <alignment horizontal="right" vertical="center" shrinkToFit="1"/>
    </xf>
    <xf numFmtId="178" fontId="18" fillId="0" borderId="85" xfId="11" applyNumberFormat="1" applyFont="1" applyBorder="1" applyAlignment="1">
      <alignment horizontal="right" vertical="center" shrinkToFit="1"/>
    </xf>
    <xf numFmtId="181" fontId="18" fillId="0" borderId="86" xfId="11" applyNumberFormat="1" applyFont="1" applyBorder="1" applyAlignment="1">
      <alignment horizontal="right" vertical="center" shrinkToFit="1"/>
    </xf>
    <xf numFmtId="178" fontId="18" fillId="0" borderId="86" xfId="11" applyNumberFormat="1" applyFont="1" applyBorder="1" applyAlignment="1">
      <alignment horizontal="right" vertical="center" shrinkToFit="1"/>
    </xf>
    <xf numFmtId="181" fontId="18" fillId="0" borderId="88" xfId="11" applyNumberFormat="1" applyFont="1" applyBorder="1" applyAlignment="1">
      <alignment horizontal="right" vertical="center" shrinkToFit="1"/>
    </xf>
    <xf numFmtId="181" fontId="18" fillId="0" borderId="0" xfId="11" applyNumberFormat="1" applyFont="1" applyAlignment="1">
      <alignment horizontal="right" vertical="center" shrinkToFit="1"/>
    </xf>
    <xf numFmtId="181" fontId="18" fillId="0" borderId="38" xfId="11" applyNumberFormat="1" applyFont="1" applyBorder="1" applyAlignment="1">
      <alignment horizontal="right" vertical="center" shrinkToFit="1"/>
    </xf>
    <xf numFmtId="178" fontId="18" fillId="0" borderId="87" xfId="11" applyNumberFormat="1" applyFont="1" applyBorder="1" applyAlignment="1">
      <alignment horizontal="right" vertical="center" shrinkToFit="1"/>
    </xf>
    <xf numFmtId="178" fontId="18" fillId="0" borderId="88" xfId="11" applyNumberFormat="1" applyFont="1" applyBorder="1" applyAlignment="1">
      <alignment horizontal="right" vertical="center" shrinkToFit="1"/>
    </xf>
    <xf numFmtId="178" fontId="18" fillId="0" borderId="38" xfId="11" applyNumberFormat="1" applyFont="1" applyBorder="1" applyAlignment="1">
      <alignment horizontal="right" vertical="center" shrinkToFit="1"/>
    </xf>
    <xf numFmtId="181" fontId="18" fillId="0" borderId="82" xfId="11" applyNumberFormat="1" applyFont="1" applyBorder="1" applyAlignment="1">
      <alignment horizontal="right" vertical="center" shrinkToFit="1"/>
    </xf>
    <xf numFmtId="181" fontId="18" fillId="0" borderId="85" xfId="11" applyNumberFormat="1" applyFont="1" applyBorder="1" applyAlignment="1">
      <alignment horizontal="right" vertical="center" shrinkToFit="1"/>
    </xf>
    <xf numFmtId="0" fontId="24" fillId="0" borderId="65" xfId="11" applyFont="1" applyBorder="1">
      <alignment vertical="center"/>
    </xf>
    <xf numFmtId="0" fontId="24" fillId="0" borderId="0" xfId="11" applyFont="1">
      <alignment vertical="center"/>
    </xf>
    <xf numFmtId="0" fontId="24" fillId="0" borderId="38" xfId="11" applyFont="1" applyBorder="1">
      <alignment vertical="center"/>
    </xf>
    <xf numFmtId="0" fontId="14" fillId="0" borderId="0" xfId="6" applyAlignment="1">
      <alignment vertical="center"/>
    </xf>
    <xf numFmtId="0" fontId="14" fillId="0" borderId="38" xfId="6" applyBorder="1" applyAlignment="1">
      <alignment vertical="center"/>
    </xf>
    <xf numFmtId="178" fontId="18" fillId="0" borderId="88" xfId="11" applyNumberFormat="1" applyFont="1" applyBorder="1" applyAlignment="1">
      <alignment horizontal="right" vertical="center"/>
    </xf>
    <xf numFmtId="178" fontId="18" fillId="0" borderId="0" xfId="11" applyNumberFormat="1" applyFont="1" applyAlignment="1">
      <alignment horizontal="right" vertical="center"/>
    </xf>
    <xf numFmtId="178" fontId="18" fillId="0" borderId="38" xfId="11" applyNumberFormat="1" applyFont="1" applyBorder="1" applyAlignment="1">
      <alignment horizontal="right" vertical="center"/>
    </xf>
    <xf numFmtId="0" fontId="18" fillId="0" borderId="37" xfId="11" applyFont="1" applyBorder="1">
      <alignment vertical="center"/>
    </xf>
    <xf numFmtId="0" fontId="18" fillId="0" borderId="56" xfId="11" applyFont="1" applyBorder="1">
      <alignment vertical="center"/>
    </xf>
    <xf numFmtId="0" fontId="18" fillId="0" borderId="40" xfId="11" applyFont="1" applyBorder="1">
      <alignment vertical="center"/>
    </xf>
    <xf numFmtId="178" fontId="18" fillId="0" borderId="65" xfId="11" applyNumberFormat="1" applyFont="1" applyBorder="1" applyAlignment="1">
      <alignment horizontal="right" vertical="center"/>
    </xf>
    <xf numFmtId="178" fontId="18" fillId="0" borderId="85" xfId="11" applyNumberFormat="1" applyFont="1" applyBorder="1" applyAlignment="1">
      <alignment horizontal="right" vertical="center"/>
    </xf>
    <xf numFmtId="181" fontId="18" fillId="0" borderId="86" xfId="11" applyNumberFormat="1" applyFont="1" applyBorder="1" applyAlignment="1">
      <alignment horizontal="right" vertical="center"/>
    </xf>
    <xf numFmtId="0" fontId="24" fillId="0" borderId="39" xfId="11" applyFont="1" applyBorder="1" applyAlignment="1">
      <alignment horizontal="center" vertical="center"/>
    </xf>
    <xf numFmtId="0" fontId="24" fillId="0" borderId="31" xfId="11" applyFont="1" applyBorder="1" applyAlignment="1">
      <alignment horizontal="center" vertical="center"/>
    </xf>
    <xf numFmtId="0" fontId="24" fillId="0" borderId="42" xfId="11" applyFont="1" applyBorder="1" applyAlignment="1">
      <alignment horizontal="center" vertical="center"/>
    </xf>
    <xf numFmtId="178" fontId="18"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8" fillId="0" borderId="41" xfId="11" applyFont="1" applyBorder="1" applyAlignment="1">
      <alignment horizontal="center" vertical="center" textRotation="255"/>
    </xf>
    <xf numFmtId="0" fontId="18" fillId="0" borderId="51" xfId="11" applyFont="1" applyBorder="1" applyAlignment="1">
      <alignment horizontal="center" vertical="center" textRotation="255"/>
    </xf>
    <xf numFmtId="0" fontId="18" fillId="0" borderId="65" xfId="11" applyFont="1" applyBorder="1" applyAlignment="1">
      <alignment horizontal="center" vertical="center" textRotation="255"/>
    </xf>
    <xf numFmtId="0" fontId="18" fillId="0" borderId="38" xfId="11" applyFont="1" applyBorder="1" applyAlignment="1">
      <alignment horizontal="center" vertical="center" textRotation="255"/>
    </xf>
    <xf numFmtId="0" fontId="18" fillId="0" borderId="37" xfId="11" applyFont="1" applyBorder="1" applyAlignment="1">
      <alignment horizontal="center" vertical="center" textRotation="255"/>
    </xf>
    <xf numFmtId="0" fontId="18"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8" fillId="0" borderId="41" xfId="11" applyFont="1" applyBorder="1" applyAlignment="1">
      <alignment horizontal="center" vertical="center" wrapText="1"/>
    </xf>
    <xf numFmtId="0" fontId="18" fillId="0" borderId="12" xfId="11" applyFont="1" applyBorder="1" applyAlignment="1">
      <alignment horizontal="center" vertical="center" wrapText="1"/>
    </xf>
    <xf numFmtId="0" fontId="18" fillId="0" borderId="65" xfId="11" applyFont="1" applyBorder="1" applyAlignment="1">
      <alignment horizontal="center" vertical="center" wrapText="1"/>
    </xf>
    <xf numFmtId="0" fontId="18" fillId="0" borderId="0" xfId="11" applyFont="1" applyAlignment="1">
      <alignment horizontal="center" vertical="center" wrapText="1"/>
    </xf>
    <xf numFmtId="0" fontId="18" fillId="0" borderId="37" xfId="11" applyFont="1" applyBorder="1" applyAlignment="1">
      <alignment horizontal="center" vertical="center" wrapText="1"/>
    </xf>
    <xf numFmtId="0" fontId="18" fillId="0" borderId="56" xfId="11" applyFont="1" applyBorder="1" applyAlignment="1">
      <alignment horizontal="center" vertical="center" wrapText="1"/>
    </xf>
    <xf numFmtId="0" fontId="18" fillId="0" borderId="12" xfId="11" applyFont="1" applyBorder="1" applyAlignment="1">
      <alignment vertical="center" textRotation="255"/>
    </xf>
    <xf numFmtId="0" fontId="18" fillId="0" borderId="0" xfId="11" applyFont="1" applyAlignment="1">
      <alignment vertical="center" textRotation="255"/>
    </xf>
    <xf numFmtId="0" fontId="18" fillId="0" borderId="56" xfId="11" applyFont="1" applyBorder="1" applyAlignment="1">
      <alignment vertical="center" textRotation="255"/>
    </xf>
    <xf numFmtId="0" fontId="1" fillId="0" borderId="38" xfId="11" applyBorder="1" applyAlignment="1">
      <alignment horizontal="right" vertical="center" shrinkToFit="1"/>
    </xf>
    <xf numFmtId="181" fontId="18" fillId="0" borderId="41" xfId="11" applyNumberFormat="1" applyFont="1" applyBorder="1" applyAlignment="1">
      <alignment horizontal="right" vertical="center" shrinkToFit="1"/>
    </xf>
    <xf numFmtId="181" fontId="18" fillId="0" borderId="65" xfId="11" applyNumberFormat="1" applyFont="1" applyBorder="1" applyAlignment="1">
      <alignment horizontal="right" vertical="center" shrinkToFit="1"/>
    </xf>
    <xf numFmtId="181" fontId="18"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18"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18" fillId="0" borderId="51" xfId="11" applyNumberFormat="1" applyFont="1" applyBorder="1" applyAlignment="1">
      <alignment horizontal="right" vertical="center" shrinkToFit="1"/>
    </xf>
    <xf numFmtId="0" fontId="18" fillId="0" borderId="65" xfId="11" applyFont="1" applyBorder="1" applyAlignment="1">
      <alignment horizontal="left" vertical="center"/>
    </xf>
    <xf numFmtId="0" fontId="18" fillId="0" borderId="0" xfId="11" applyFont="1" applyAlignment="1">
      <alignment horizontal="left" vertical="center"/>
    </xf>
    <xf numFmtId="0" fontId="18" fillId="0" borderId="38" xfId="11" applyFont="1" applyBorder="1" applyAlignment="1">
      <alignment horizontal="left"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0" fontId="18" fillId="0" borderId="37" xfId="11" applyFont="1" applyBorder="1" applyAlignment="1">
      <alignment horizontal="left" vertical="center"/>
    </xf>
    <xf numFmtId="0" fontId="18" fillId="0" borderId="56" xfId="11" applyFont="1" applyBorder="1" applyAlignment="1">
      <alignment horizontal="left" vertical="center"/>
    </xf>
    <xf numFmtId="0" fontId="18" fillId="0" borderId="40" xfId="11" applyFont="1" applyBorder="1" applyAlignment="1">
      <alignment horizontal="left" vertical="center"/>
    </xf>
    <xf numFmtId="178" fontId="18" fillId="0" borderId="37" xfId="11" applyNumberFormat="1" applyFont="1" applyBorder="1" applyAlignment="1">
      <alignment horizontal="right" vertical="center" shrinkToFit="1"/>
    </xf>
    <xf numFmtId="178" fontId="18" fillId="0" borderId="56" xfId="11" applyNumberFormat="1" applyFont="1" applyBorder="1" applyAlignment="1">
      <alignment horizontal="right" vertical="center" shrinkToFit="1"/>
    </xf>
    <xf numFmtId="0" fontId="18" fillId="5" borderId="88" xfId="11" applyFont="1" applyFill="1" applyBorder="1" applyAlignment="1">
      <alignment horizontal="right" vertical="center" shrinkToFit="1"/>
    </xf>
    <xf numFmtId="0" fontId="18" fillId="5" borderId="0" xfId="11" applyFont="1" applyFill="1" applyAlignment="1">
      <alignment horizontal="right" vertical="center" shrinkToFit="1"/>
    </xf>
    <xf numFmtId="0" fontId="18" fillId="5" borderId="38" xfId="11" applyFont="1" applyFill="1" applyBorder="1" applyAlignment="1">
      <alignment horizontal="right" vertical="center" shrinkToFit="1"/>
    </xf>
    <xf numFmtId="178" fontId="18" fillId="0" borderId="89" xfId="11" applyNumberFormat="1" applyFont="1" applyBorder="1" applyAlignment="1">
      <alignment horizontal="right" vertical="center" shrinkToFit="1"/>
    </xf>
    <xf numFmtId="181" fontId="18" fillId="0" borderId="90" xfId="11" applyNumberFormat="1" applyFont="1" applyBorder="1" applyAlignment="1">
      <alignment horizontal="right" vertical="center" shrinkToFit="1"/>
    </xf>
    <xf numFmtId="178" fontId="18" fillId="0" borderId="90" xfId="11" applyNumberFormat="1" applyFont="1" applyBorder="1" applyAlignment="1">
      <alignment horizontal="right" vertical="center" shrinkToFit="1"/>
    </xf>
    <xf numFmtId="181" fontId="18" fillId="0" borderId="91" xfId="11" applyNumberFormat="1" applyFont="1" applyBorder="1" applyAlignment="1">
      <alignment horizontal="right" vertical="center" shrinkToFit="1"/>
    </xf>
    <xf numFmtId="181" fontId="18" fillId="0" borderId="40" xfId="11" applyNumberFormat="1" applyFont="1" applyBorder="1" applyAlignment="1">
      <alignment horizontal="right" vertical="center" shrinkToFit="1"/>
    </xf>
    <xf numFmtId="178" fontId="18" fillId="0" borderId="40" xfId="11" applyNumberFormat="1" applyFont="1" applyBorder="1" applyAlignment="1">
      <alignment horizontal="right" vertical="center" shrinkToFit="1"/>
    </xf>
    <xf numFmtId="178" fontId="18" fillId="5" borderId="88" xfId="11" applyNumberFormat="1" applyFont="1" applyFill="1" applyBorder="1" applyAlignment="1">
      <alignment horizontal="right" vertical="center" shrinkToFit="1"/>
    </xf>
    <xf numFmtId="178" fontId="18" fillId="5" borderId="0" xfId="11" applyNumberFormat="1" applyFont="1" applyFill="1" applyAlignment="1">
      <alignment horizontal="right" vertical="center" shrinkToFit="1"/>
    </xf>
    <xf numFmtId="178" fontId="18" fillId="5" borderId="85" xfId="11" applyNumberFormat="1" applyFont="1" applyFill="1" applyBorder="1" applyAlignment="1">
      <alignment horizontal="right" vertical="center" shrinkToFit="1"/>
    </xf>
    <xf numFmtId="0" fontId="22" fillId="0" borderId="0" xfId="11" applyFont="1">
      <alignment vertical="center"/>
    </xf>
    <xf numFmtId="0" fontId="22"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18" fillId="0" borderId="91" xfId="11" applyNumberFormat="1" applyFont="1" applyBorder="1" applyAlignment="1">
      <alignment horizontal="right" vertical="center" shrinkToFit="1"/>
    </xf>
    <xf numFmtId="178" fontId="18" fillId="5" borderId="91" xfId="11" applyNumberFormat="1" applyFont="1" applyFill="1" applyBorder="1" applyAlignment="1">
      <alignment horizontal="right" vertical="center" shrinkToFit="1"/>
    </xf>
    <xf numFmtId="178" fontId="18" fillId="5" borderId="56" xfId="11" applyNumberFormat="1" applyFont="1" applyFill="1" applyBorder="1" applyAlignment="1">
      <alignment horizontal="right" vertical="center" shrinkToFit="1"/>
    </xf>
    <xf numFmtId="178" fontId="18" fillId="5" borderId="89" xfId="11" applyNumberFormat="1" applyFont="1" applyFill="1" applyBorder="1" applyAlignment="1">
      <alignment horizontal="right" vertical="center" shrinkToFit="1"/>
    </xf>
    <xf numFmtId="0" fontId="18" fillId="5" borderId="91" xfId="11" applyFont="1" applyFill="1" applyBorder="1" applyAlignment="1">
      <alignment horizontal="right" vertical="center" shrinkToFit="1"/>
    </xf>
    <xf numFmtId="0" fontId="18" fillId="5" borderId="56" xfId="11" applyFont="1" applyFill="1" applyBorder="1" applyAlignment="1">
      <alignment horizontal="right" vertical="center" shrinkToFit="1"/>
    </xf>
    <xf numFmtId="0" fontId="18" fillId="5" borderId="40" xfId="11" applyFont="1" applyFill="1" applyBorder="1" applyAlignment="1">
      <alignment horizontal="right" vertical="center" shrinkToFit="1"/>
    </xf>
    <xf numFmtId="0" fontId="30" fillId="6" borderId="0" xfId="12" applyFont="1" applyFill="1">
      <alignment vertical="center"/>
    </xf>
    <xf numFmtId="0" fontId="31" fillId="6" borderId="1" xfId="12" applyFont="1" applyFill="1" applyBorder="1" applyAlignment="1">
      <alignment horizontal="center" vertical="center"/>
    </xf>
    <xf numFmtId="0" fontId="31" fillId="6" borderId="2" xfId="12" applyFont="1" applyFill="1" applyBorder="1" applyAlignment="1">
      <alignment horizontal="center" vertical="center"/>
    </xf>
    <xf numFmtId="0" fontId="31" fillId="6" borderId="3" xfId="12" applyFont="1" applyFill="1" applyBorder="1" applyAlignment="1">
      <alignment horizontal="center" vertical="center"/>
    </xf>
    <xf numFmtId="0" fontId="32" fillId="6" borderId="75" xfId="12" applyFont="1" applyFill="1" applyBorder="1" applyAlignment="1">
      <alignment horizontal="left" vertical="center"/>
    </xf>
    <xf numFmtId="0" fontId="32" fillId="6" borderId="75" xfId="12" applyFont="1" applyFill="1" applyBorder="1">
      <alignment vertical="center"/>
    </xf>
    <xf numFmtId="0" fontId="32" fillId="7" borderId="36" xfId="12" applyFont="1" applyFill="1" applyBorder="1" applyAlignment="1" applyProtection="1">
      <alignment horizontal="center" vertical="center"/>
      <protection locked="0"/>
    </xf>
    <xf numFmtId="0" fontId="32" fillId="7" borderId="8" xfId="12" applyFont="1" applyFill="1" applyBorder="1" applyAlignment="1" applyProtection="1">
      <alignment horizontal="center" vertical="center"/>
      <protection locked="0"/>
    </xf>
    <xf numFmtId="0" fontId="32" fillId="7" borderId="23" xfId="12" applyFont="1" applyFill="1" applyBorder="1" applyAlignment="1" applyProtection="1">
      <alignment horizontal="center" vertical="center"/>
      <protection locked="0"/>
    </xf>
    <xf numFmtId="0" fontId="32" fillId="7" borderId="92" xfId="12" applyFont="1" applyFill="1" applyBorder="1" applyAlignment="1" applyProtection="1">
      <alignment horizontal="center" vertical="center"/>
      <protection locked="0"/>
    </xf>
    <xf numFmtId="0" fontId="32" fillId="7" borderId="93" xfId="12" applyFont="1" applyFill="1" applyBorder="1" applyAlignment="1" applyProtection="1">
      <alignment horizontal="center" vertical="center"/>
      <protection locked="0"/>
    </xf>
    <xf numFmtId="0" fontId="32" fillId="7" borderId="94" xfId="12" applyFont="1" applyFill="1" applyBorder="1" applyAlignment="1" applyProtection="1">
      <alignment horizontal="center" vertical="center"/>
      <protection locked="0"/>
    </xf>
    <xf numFmtId="0" fontId="32" fillId="7" borderId="64" xfId="12" applyFont="1" applyFill="1" applyBorder="1" applyAlignment="1" applyProtection="1">
      <alignment horizontal="center" vertical="center" wrapText="1"/>
      <protection locked="0"/>
    </xf>
    <xf numFmtId="0" fontId="32" fillId="7" borderId="8" xfId="12" applyFont="1" applyFill="1" applyBorder="1" applyAlignment="1" applyProtection="1">
      <alignment horizontal="center" vertical="center" wrapText="1"/>
      <protection locked="0"/>
    </xf>
    <xf numFmtId="0" fontId="32" fillId="7" borderId="23" xfId="12" applyFont="1" applyFill="1" applyBorder="1" applyAlignment="1" applyProtection="1">
      <alignment horizontal="center" vertical="center" wrapText="1"/>
      <protection locked="0"/>
    </xf>
    <xf numFmtId="0" fontId="32" fillId="7" borderId="95" xfId="12" applyFont="1" applyFill="1" applyBorder="1" applyAlignment="1" applyProtection="1">
      <alignment horizontal="center" vertical="center" wrapText="1"/>
      <protection locked="0"/>
    </xf>
    <xf numFmtId="0" fontId="32" fillId="7" borderId="93" xfId="12" applyFont="1" applyFill="1" applyBorder="1" applyAlignment="1" applyProtection="1">
      <alignment horizontal="center" vertical="center" wrapText="1"/>
      <protection locked="0"/>
    </xf>
    <xf numFmtId="0" fontId="32" fillId="7" borderId="94" xfId="12" applyFont="1" applyFill="1" applyBorder="1" applyAlignment="1" applyProtection="1">
      <alignment horizontal="center" vertical="center" wrapText="1"/>
      <protection locked="0"/>
    </xf>
    <xf numFmtId="0" fontId="32" fillId="7" borderId="36" xfId="12" applyFont="1" applyFill="1" applyBorder="1" applyAlignment="1" applyProtection="1">
      <alignment horizontal="center" vertical="center" wrapText="1"/>
      <protection locked="0"/>
    </xf>
    <xf numFmtId="0" fontId="32" fillId="7" borderId="9" xfId="12" applyFont="1" applyFill="1" applyBorder="1" applyAlignment="1" applyProtection="1">
      <alignment horizontal="center" vertical="center" wrapText="1"/>
      <protection locked="0"/>
    </xf>
    <xf numFmtId="0" fontId="32" fillId="7" borderId="92" xfId="12" applyFont="1" applyFill="1" applyBorder="1" applyAlignment="1" applyProtection="1">
      <alignment horizontal="center" vertical="center" wrapText="1"/>
      <protection locked="0"/>
    </xf>
    <xf numFmtId="0" fontId="32" fillId="7" borderId="96" xfId="12" applyFont="1" applyFill="1" applyBorder="1" applyAlignment="1" applyProtection="1">
      <alignment horizontal="center" vertical="center" wrapText="1"/>
      <protection locked="0"/>
    </xf>
    <xf numFmtId="177" fontId="32" fillId="0" borderId="98" xfId="15" applyNumberFormat="1" applyFont="1" applyBorder="1" applyAlignment="1" applyProtection="1">
      <alignment horizontal="right" vertical="center" shrinkToFit="1"/>
      <protection locked="0"/>
    </xf>
    <xf numFmtId="177" fontId="32" fillId="0" borderId="99" xfId="15" applyNumberFormat="1" applyFont="1" applyBorder="1" applyAlignment="1" applyProtection="1">
      <alignment horizontal="right" vertical="center" shrinkToFit="1"/>
      <protection locked="0"/>
    </xf>
    <xf numFmtId="177" fontId="32" fillId="0" borderId="100" xfId="15" applyNumberFormat="1" applyFont="1" applyBorder="1" applyAlignment="1" applyProtection="1">
      <alignment horizontal="right" vertical="center" shrinkToFit="1"/>
      <protection locked="0"/>
    </xf>
    <xf numFmtId="0" fontId="32" fillId="0" borderId="98" xfId="15" applyFont="1" applyBorder="1" applyAlignment="1" applyProtection="1">
      <alignment horizontal="left" vertical="center" shrinkToFit="1"/>
      <protection locked="0"/>
    </xf>
    <xf numFmtId="0" fontId="32" fillId="0" borderId="99" xfId="15" applyFont="1" applyBorder="1" applyAlignment="1" applyProtection="1">
      <alignment horizontal="left" vertical="center" shrinkToFit="1"/>
      <protection locked="0"/>
    </xf>
    <xf numFmtId="0" fontId="32" fillId="0" borderId="110" xfId="15" applyFont="1" applyBorder="1" applyAlignment="1" applyProtection="1">
      <alignment horizontal="left" vertical="center" shrinkToFit="1"/>
      <protection locked="0"/>
    </xf>
    <xf numFmtId="0" fontId="32" fillId="0" borderId="98" xfId="14" applyFont="1" applyBorder="1" applyAlignment="1" applyProtection="1">
      <alignment horizontal="left" vertical="center" shrinkToFit="1"/>
      <protection locked="0"/>
    </xf>
    <xf numFmtId="0" fontId="32" fillId="0" borderId="99" xfId="14" applyFont="1" applyBorder="1" applyAlignment="1" applyProtection="1">
      <alignment horizontal="left" vertical="center" shrinkToFit="1"/>
      <protection locked="0"/>
    </xf>
    <xf numFmtId="0" fontId="32" fillId="0" borderId="100" xfId="14" applyFont="1" applyBorder="1" applyAlignment="1" applyProtection="1">
      <alignment horizontal="left" vertical="center" shrinkToFit="1"/>
      <protection locked="0"/>
    </xf>
    <xf numFmtId="177" fontId="32" fillId="0" borderId="101" xfId="14" applyNumberFormat="1" applyFont="1" applyBorder="1" applyAlignment="1" applyProtection="1">
      <alignment horizontal="right" vertical="center" shrinkToFit="1"/>
      <protection locked="0"/>
    </xf>
    <xf numFmtId="177" fontId="32" fillId="0" borderId="102" xfId="14" applyNumberFormat="1" applyFont="1" applyBorder="1" applyAlignment="1" applyProtection="1">
      <alignment horizontal="right" vertical="center" shrinkToFit="1"/>
      <protection locked="0"/>
    </xf>
    <xf numFmtId="177" fontId="32" fillId="0" borderId="103" xfId="14" applyNumberFormat="1" applyFont="1" applyBorder="1" applyAlignment="1" applyProtection="1">
      <alignment horizontal="right" vertical="center" shrinkToFit="1"/>
      <protection locked="0"/>
    </xf>
    <xf numFmtId="177" fontId="32" fillId="0" borderId="104" xfId="14" applyNumberFormat="1" applyFont="1" applyBorder="1" applyAlignment="1" applyProtection="1">
      <alignment horizontal="right" vertical="center" shrinkToFit="1"/>
      <protection locked="0"/>
    </xf>
    <xf numFmtId="177" fontId="32" fillId="0" borderId="105" xfId="14" applyNumberFormat="1" applyFont="1" applyBorder="1" applyAlignment="1" applyProtection="1">
      <alignment horizontal="right" vertical="center" shrinkToFit="1"/>
      <protection locked="0"/>
    </xf>
    <xf numFmtId="177" fontId="32" fillId="0" borderId="106" xfId="14" applyNumberFormat="1" applyFont="1" applyBorder="1" applyAlignment="1" applyProtection="1">
      <alignment horizontal="right" vertical="center" shrinkToFit="1"/>
      <protection locked="0"/>
    </xf>
    <xf numFmtId="177" fontId="32" fillId="0" borderId="107" xfId="15" applyNumberFormat="1" applyFont="1" applyBorder="1" applyAlignment="1" applyProtection="1">
      <alignment horizontal="right" vertical="center" shrinkToFit="1"/>
      <protection locked="0"/>
    </xf>
    <xf numFmtId="177" fontId="32" fillId="0" borderId="102" xfId="15" applyNumberFormat="1" applyFont="1" applyBorder="1" applyAlignment="1" applyProtection="1">
      <alignment horizontal="right" vertical="center" shrinkToFit="1"/>
      <protection locked="0"/>
    </xf>
    <xf numFmtId="0" fontId="32" fillId="0" borderId="102" xfId="15" applyFont="1" applyBorder="1" applyAlignment="1" applyProtection="1">
      <alignment horizontal="left" vertical="center" shrinkToFit="1"/>
      <protection locked="0"/>
    </xf>
    <xf numFmtId="0" fontId="32" fillId="0" borderId="108" xfId="15" applyFont="1" applyBorder="1" applyAlignment="1" applyProtection="1">
      <alignment horizontal="left" vertical="center" shrinkToFit="1"/>
      <protection locked="0"/>
    </xf>
    <xf numFmtId="0" fontId="36" fillId="0" borderId="98" xfId="14" applyFont="1" applyBorder="1" applyAlignment="1" applyProtection="1">
      <alignment horizontal="left" vertical="center" shrinkToFit="1"/>
      <protection locked="0"/>
    </xf>
    <xf numFmtId="0" fontId="36" fillId="0" borderId="99" xfId="14" applyFont="1" applyBorder="1" applyAlignment="1" applyProtection="1">
      <alignment horizontal="left" vertical="center" shrinkToFit="1"/>
      <protection locked="0"/>
    </xf>
    <xf numFmtId="0" fontId="36" fillId="0" borderId="100" xfId="14"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2" fillId="0" borderId="120" xfId="15" applyNumberFormat="1" applyFont="1" applyBorder="1" applyAlignment="1" applyProtection="1">
      <alignment horizontal="right" vertical="center" shrinkToFit="1"/>
      <protection locked="0"/>
    </xf>
    <xf numFmtId="177" fontId="32" fillId="0" borderId="116" xfId="15" applyNumberFormat="1" applyFont="1" applyBorder="1" applyAlignment="1" applyProtection="1">
      <alignment horizontal="right" vertical="center" shrinkToFit="1"/>
      <protection locked="0"/>
    </xf>
    <xf numFmtId="0" fontId="32" fillId="0" borderId="116" xfId="15" applyFont="1" applyBorder="1" applyAlignment="1" applyProtection="1">
      <alignment horizontal="left" vertical="center" shrinkToFit="1"/>
      <protection locked="0"/>
    </xf>
    <xf numFmtId="0" fontId="32" fillId="0" borderId="121" xfId="15" applyFont="1" applyBorder="1" applyAlignment="1" applyProtection="1">
      <alignment horizontal="left" vertical="center" shrinkToFit="1"/>
      <protection locked="0"/>
    </xf>
    <xf numFmtId="0" fontId="36" fillId="0" borderId="112" xfId="14" applyFont="1" applyBorder="1" applyAlignment="1" applyProtection="1">
      <alignment horizontal="left" vertical="center" shrinkToFit="1"/>
      <protection locked="0"/>
    </xf>
    <xf numFmtId="0" fontId="36" fillId="0" borderId="113" xfId="14" applyFont="1" applyBorder="1" applyAlignment="1" applyProtection="1">
      <alignment horizontal="left" vertical="center" shrinkToFit="1"/>
      <protection locked="0"/>
    </xf>
    <xf numFmtId="0" fontId="36" fillId="0" borderId="114" xfId="14" applyFont="1" applyBorder="1" applyAlignment="1" applyProtection="1">
      <alignment horizontal="left" vertical="center" shrinkToFit="1"/>
      <protection locked="0"/>
    </xf>
    <xf numFmtId="177" fontId="32" fillId="0" borderId="112" xfId="15" applyNumberFormat="1" applyFont="1" applyBorder="1" applyAlignment="1" applyProtection="1">
      <alignment horizontal="right" vertical="center" shrinkToFit="1"/>
      <protection locked="0"/>
    </xf>
    <xf numFmtId="177" fontId="32" fillId="0" borderId="113" xfId="15" applyNumberFormat="1" applyFont="1" applyBorder="1" applyAlignment="1" applyProtection="1">
      <alignment horizontal="right" vertical="center" shrinkToFit="1"/>
      <protection locked="0"/>
    </xf>
    <xf numFmtId="177" fontId="32" fillId="0" borderId="114" xfId="15" applyNumberFormat="1" applyFont="1" applyBorder="1" applyAlignment="1" applyProtection="1">
      <alignment horizontal="right" vertical="center" shrinkToFit="1"/>
      <protection locked="0"/>
    </xf>
    <xf numFmtId="0" fontId="32" fillId="0" borderId="112" xfId="15" applyFont="1" applyBorder="1" applyAlignment="1" applyProtection="1">
      <alignment horizontal="left" vertical="center" shrinkToFit="1"/>
      <protection locked="0"/>
    </xf>
    <xf numFmtId="0" fontId="32" fillId="0" borderId="113" xfId="15" applyFont="1" applyBorder="1" applyAlignment="1" applyProtection="1">
      <alignment horizontal="left" vertical="center" shrinkToFit="1"/>
      <protection locked="0"/>
    </xf>
    <xf numFmtId="0" fontId="32" fillId="0" borderId="119" xfId="15" applyFont="1" applyBorder="1" applyAlignment="1" applyProtection="1">
      <alignment horizontal="left" vertical="center" shrinkToFit="1"/>
      <protection locked="0"/>
    </xf>
    <xf numFmtId="0" fontId="32" fillId="0" borderId="112" xfId="14" applyFont="1" applyBorder="1" applyAlignment="1" applyProtection="1">
      <alignment horizontal="left" vertical="center" shrinkToFit="1"/>
      <protection locked="0"/>
    </xf>
    <xf numFmtId="0" fontId="32" fillId="0" borderId="113" xfId="14" applyFont="1" applyBorder="1" applyAlignment="1" applyProtection="1">
      <alignment horizontal="left" vertical="center" shrinkToFit="1"/>
      <protection locked="0"/>
    </xf>
    <xf numFmtId="0" fontId="32" fillId="0" borderId="114" xfId="14" applyFont="1" applyBorder="1" applyAlignment="1" applyProtection="1">
      <alignment horizontal="left" vertical="center" shrinkToFit="1"/>
      <protection locked="0"/>
    </xf>
    <xf numFmtId="177" fontId="32" fillId="0" borderId="115" xfId="14" applyNumberFormat="1" applyFont="1" applyBorder="1" applyAlignment="1" applyProtection="1">
      <alignment horizontal="right" vertical="center" shrinkToFit="1"/>
      <protection locked="0"/>
    </xf>
    <xf numFmtId="177" fontId="32" fillId="0" borderId="116" xfId="14" applyNumberFormat="1" applyFont="1" applyBorder="1" applyAlignment="1" applyProtection="1">
      <alignment horizontal="right" vertical="center" shrinkToFit="1"/>
      <protection locked="0"/>
    </xf>
    <xf numFmtId="177" fontId="32" fillId="0" borderId="117" xfId="14" applyNumberFormat="1" applyFont="1" applyBorder="1" applyAlignment="1" applyProtection="1">
      <alignment horizontal="right" vertical="center" shrinkToFit="1"/>
      <protection locked="0"/>
    </xf>
    <xf numFmtId="177" fontId="32" fillId="0" borderId="118" xfId="14" applyNumberFormat="1" applyFont="1" applyBorder="1" applyAlignment="1" applyProtection="1">
      <alignment horizontal="right" vertical="center" shrinkToFit="1"/>
      <protection locked="0"/>
    </xf>
    <xf numFmtId="177" fontId="32" fillId="0" borderId="113" xfId="14" applyNumberFormat="1" applyFont="1" applyBorder="1" applyAlignment="1" applyProtection="1">
      <alignment horizontal="right" vertical="center" shrinkToFit="1"/>
      <protection locked="0"/>
    </xf>
    <xf numFmtId="177" fontId="32" fillId="0" borderId="119" xfId="14" applyNumberFormat="1" applyFont="1" applyBorder="1" applyAlignment="1" applyProtection="1">
      <alignment horizontal="right" vertical="center" shrinkToFit="1"/>
      <protection locked="0"/>
    </xf>
    <xf numFmtId="0" fontId="32" fillId="0" borderId="114" xfId="15" applyFont="1" applyBorder="1" applyAlignment="1" applyProtection="1">
      <alignment horizontal="left" vertical="center" shrinkToFit="1"/>
      <protection locked="0"/>
    </xf>
    <xf numFmtId="0" fontId="32" fillId="8" borderId="44" xfId="12" applyFont="1" applyFill="1" applyBorder="1" applyAlignment="1" applyProtection="1">
      <alignment horizontal="left" vertical="center" shrinkToFit="1"/>
      <protection locked="0"/>
    </xf>
    <xf numFmtId="0" fontId="32" fillId="8" borderId="18" xfId="12" applyFont="1" applyFill="1" applyBorder="1" applyAlignment="1" applyProtection="1">
      <alignment horizontal="left" vertical="center" shrinkToFit="1"/>
      <protection locked="0"/>
    </xf>
    <xf numFmtId="0" fontId="32" fillId="8" borderId="43" xfId="12" applyFont="1" applyFill="1" applyBorder="1" applyAlignment="1" applyProtection="1">
      <alignment horizontal="left" vertical="center" shrinkToFit="1"/>
      <protection locked="0"/>
    </xf>
    <xf numFmtId="177" fontId="32" fillId="8" borderId="128" xfId="15" applyNumberFormat="1" applyFont="1" applyFill="1" applyBorder="1" applyAlignment="1" applyProtection="1">
      <alignment horizontal="right" vertical="center" shrinkToFit="1"/>
      <protection locked="0"/>
    </xf>
    <xf numFmtId="177" fontId="32" fillId="8" borderId="129" xfId="15" applyNumberFormat="1" applyFont="1" applyFill="1" applyBorder="1" applyAlignment="1" applyProtection="1">
      <alignment horizontal="right" vertical="center" shrinkToFit="1"/>
      <protection locked="0"/>
    </xf>
    <xf numFmtId="177" fontId="32" fillId="8" borderId="130" xfId="15" applyNumberFormat="1" applyFont="1" applyFill="1" applyBorder="1" applyAlignment="1" applyProtection="1">
      <alignment horizontal="right" vertical="center" shrinkToFit="1"/>
      <protection locked="0"/>
    </xf>
    <xf numFmtId="177" fontId="32" fillId="8" borderId="131" xfId="15" applyNumberFormat="1" applyFont="1" applyFill="1" applyBorder="1" applyAlignment="1" applyProtection="1">
      <alignment horizontal="right" vertical="center" shrinkToFit="1"/>
      <protection locked="0"/>
    </xf>
    <xf numFmtId="177" fontId="32" fillId="8" borderId="132" xfId="15" applyNumberFormat="1" applyFont="1" applyFill="1" applyBorder="1" applyAlignment="1" applyProtection="1">
      <alignment horizontal="right" vertical="center" shrinkToFit="1"/>
      <protection locked="0"/>
    </xf>
    <xf numFmtId="177" fontId="32" fillId="8" borderId="133" xfId="15" applyNumberFormat="1" applyFont="1" applyFill="1" applyBorder="1" applyAlignment="1" applyProtection="1">
      <alignment horizontal="right" vertical="center" shrinkToFit="1"/>
      <protection locked="0"/>
    </xf>
    <xf numFmtId="177" fontId="32" fillId="8" borderId="134" xfId="15" applyNumberFormat="1" applyFont="1" applyFill="1" applyBorder="1" applyAlignment="1" applyProtection="1">
      <alignment horizontal="right" vertical="center" shrinkToFit="1"/>
      <protection locked="0"/>
    </xf>
    <xf numFmtId="177" fontId="32" fillId="0" borderId="123" xfId="14" applyNumberFormat="1" applyFont="1" applyBorder="1" applyAlignment="1" applyProtection="1">
      <alignment horizontal="right" vertical="center" shrinkToFit="1"/>
      <protection locked="0"/>
    </xf>
    <xf numFmtId="177" fontId="32" fillId="0" borderId="124" xfId="14" applyNumberFormat="1" applyFont="1" applyBorder="1" applyAlignment="1" applyProtection="1">
      <alignment horizontal="right" vertical="center" shrinkToFit="1"/>
      <protection locked="0"/>
    </xf>
    <xf numFmtId="177" fontId="32" fillId="0" borderId="125" xfId="14" applyNumberFormat="1" applyFont="1" applyBorder="1" applyAlignment="1" applyProtection="1">
      <alignment horizontal="right" vertical="center" shrinkToFit="1"/>
      <protection locked="0"/>
    </xf>
    <xf numFmtId="177" fontId="32" fillId="0" borderId="126" xfId="15" applyNumberFormat="1" applyFont="1" applyBorder="1" applyAlignment="1" applyProtection="1">
      <alignment horizontal="right" vertical="center" shrinkToFit="1"/>
      <protection locked="0"/>
    </xf>
    <xf numFmtId="177" fontId="32" fillId="0" borderId="124" xfId="15" applyNumberFormat="1" applyFont="1" applyBorder="1" applyAlignment="1" applyProtection="1">
      <alignment horizontal="right" vertical="center" shrinkToFit="1"/>
      <protection locked="0"/>
    </xf>
    <xf numFmtId="0" fontId="32" fillId="0" borderId="124" xfId="15" applyFont="1" applyBorder="1" applyAlignment="1" applyProtection="1">
      <alignment horizontal="left" vertical="center" shrinkToFit="1"/>
      <protection locked="0"/>
    </xf>
    <xf numFmtId="0" fontId="32" fillId="0" borderId="127" xfId="15" applyFont="1" applyBorder="1" applyAlignment="1" applyProtection="1">
      <alignment horizontal="left" vertical="center" shrinkToFit="1"/>
      <protection locked="0"/>
    </xf>
    <xf numFmtId="0" fontId="32" fillId="0" borderId="25" xfId="12" applyFont="1" applyBorder="1" applyAlignment="1" applyProtection="1">
      <alignment horizontal="center" vertical="center"/>
      <protection locked="0"/>
    </xf>
    <xf numFmtId="0" fontId="32" fillId="0" borderId="26" xfId="12" applyFont="1" applyBorder="1" applyAlignment="1" applyProtection="1">
      <alignment horizontal="center" vertical="center"/>
      <protection locked="0"/>
    </xf>
    <xf numFmtId="0" fontId="32" fillId="6" borderId="8" xfId="12" applyFont="1" applyFill="1" applyBorder="1" applyAlignment="1">
      <alignment horizontal="left" vertical="center"/>
    </xf>
    <xf numFmtId="0" fontId="32" fillId="8" borderId="129" xfId="15" applyFont="1" applyFill="1" applyBorder="1" applyAlignment="1" applyProtection="1">
      <alignment horizontal="left" vertical="center" shrinkToFit="1"/>
      <protection locked="0"/>
    </xf>
    <xf numFmtId="0" fontId="32" fillId="8" borderId="132" xfId="15" applyFont="1" applyFill="1" applyBorder="1" applyAlignment="1" applyProtection="1">
      <alignment horizontal="left" vertical="center" shrinkToFit="1"/>
      <protection locked="0"/>
    </xf>
    <xf numFmtId="177" fontId="32" fillId="8" borderId="17" xfId="15" applyNumberFormat="1" applyFont="1" applyFill="1" applyBorder="1" applyAlignment="1" applyProtection="1">
      <alignment horizontal="right" vertical="center" shrinkToFit="1"/>
      <protection locked="0"/>
    </xf>
    <xf numFmtId="177" fontId="32" fillId="8" borderId="18" xfId="15" applyNumberFormat="1" applyFont="1" applyFill="1" applyBorder="1" applyAlignment="1" applyProtection="1">
      <alignment horizontal="right" vertical="center" shrinkToFit="1"/>
      <protection locked="0"/>
    </xf>
    <xf numFmtId="177" fontId="32" fillId="8" borderId="19" xfId="15" applyNumberFormat="1" applyFont="1" applyFill="1" applyBorder="1" applyAlignment="1" applyProtection="1">
      <alignment horizontal="right" vertical="center" shrinkToFit="1"/>
      <protection locked="0"/>
    </xf>
    <xf numFmtId="0" fontId="32" fillId="7" borderId="36" xfId="12" applyFont="1" applyFill="1" applyBorder="1" applyAlignment="1" applyProtection="1">
      <alignment horizontal="center" vertical="center" wrapText="1" shrinkToFit="1"/>
      <protection locked="0"/>
    </xf>
    <xf numFmtId="0" fontId="32" fillId="7" borderId="8" xfId="12" applyFont="1" applyFill="1" applyBorder="1" applyAlignment="1" applyProtection="1">
      <alignment horizontal="center" vertical="center" shrinkToFit="1"/>
      <protection locked="0"/>
    </xf>
    <xf numFmtId="0" fontId="32" fillId="7" borderId="9" xfId="12" applyFont="1" applyFill="1" applyBorder="1" applyAlignment="1" applyProtection="1">
      <alignment horizontal="center" vertical="center" shrinkToFit="1"/>
      <protection locked="0"/>
    </xf>
    <xf numFmtId="0" fontId="32" fillId="7" borderId="92" xfId="12" applyFont="1" applyFill="1" applyBorder="1" applyAlignment="1" applyProtection="1">
      <alignment horizontal="center" vertical="center" shrinkToFit="1"/>
      <protection locked="0"/>
    </xf>
    <xf numFmtId="0" fontId="32" fillId="7" borderId="93" xfId="12" applyFont="1" applyFill="1" applyBorder="1" applyAlignment="1" applyProtection="1">
      <alignment horizontal="center" vertical="center" shrinkToFit="1"/>
      <protection locked="0"/>
    </xf>
    <xf numFmtId="0" fontId="32" fillId="7" borderId="96" xfId="12" applyFont="1" applyFill="1" applyBorder="1" applyAlignment="1" applyProtection="1">
      <alignment horizontal="center" vertical="center" shrinkToFit="1"/>
      <protection locked="0"/>
    </xf>
    <xf numFmtId="0" fontId="32" fillId="0" borderId="137" xfId="12" applyFont="1" applyBorder="1" applyAlignment="1" applyProtection="1">
      <alignment horizontal="left" vertical="center" shrinkToFit="1"/>
      <protection locked="0"/>
    </xf>
    <xf numFmtId="0" fontId="32" fillId="0" borderId="140" xfId="12" applyFont="1" applyBorder="1" applyAlignment="1" applyProtection="1">
      <alignment horizontal="left" vertical="center" shrinkToFit="1"/>
      <protection locked="0"/>
    </xf>
    <xf numFmtId="177" fontId="32" fillId="0" borderId="136" xfId="14" applyNumberFormat="1" applyFont="1" applyBorder="1" applyAlignment="1" applyProtection="1">
      <alignment horizontal="right" vertical="center" shrinkToFit="1"/>
      <protection locked="0"/>
    </xf>
    <xf numFmtId="177" fontId="32" fillId="0" borderId="137" xfId="14" applyNumberFormat="1" applyFont="1" applyBorder="1" applyAlignment="1" applyProtection="1">
      <alignment horizontal="right" vertical="center" shrinkToFit="1"/>
      <protection locked="0"/>
    </xf>
    <xf numFmtId="177" fontId="32" fillId="0" borderId="138" xfId="14" applyNumberFormat="1" applyFont="1" applyBorder="1" applyAlignment="1" applyProtection="1">
      <alignment horizontal="right" vertical="center" shrinkToFit="1"/>
      <protection locked="0"/>
    </xf>
    <xf numFmtId="177" fontId="32" fillId="0" borderId="139" xfId="14" applyNumberFormat="1" applyFont="1" applyBorder="1" applyAlignment="1" applyProtection="1">
      <alignment horizontal="right" vertical="center" shrinkToFit="1"/>
      <protection locked="0"/>
    </xf>
    <xf numFmtId="177" fontId="32" fillId="0" borderId="140" xfId="14" applyNumberFormat="1" applyFont="1" applyBorder="1" applyAlignment="1" applyProtection="1">
      <alignment horizontal="right" vertical="center" shrinkToFit="1"/>
      <protection locked="0"/>
    </xf>
    <xf numFmtId="177" fontId="32" fillId="0" borderId="141" xfId="12" applyNumberFormat="1" applyFont="1" applyBorder="1" applyAlignment="1" applyProtection="1">
      <alignment horizontal="right" vertical="center" shrinkToFit="1"/>
      <protection locked="0"/>
    </xf>
    <xf numFmtId="177" fontId="32" fillId="0" borderId="137" xfId="12" applyNumberFormat="1" applyFont="1" applyBorder="1" applyAlignment="1" applyProtection="1">
      <alignment horizontal="right" vertical="center" shrinkToFit="1"/>
      <protection locked="0"/>
    </xf>
    <xf numFmtId="187" fontId="32" fillId="0" borderId="137" xfId="12" applyNumberFormat="1" applyFont="1" applyBorder="1" applyAlignment="1" applyProtection="1">
      <alignment horizontal="right" vertical="center" shrinkToFit="1"/>
      <protection locked="0"/>
    </xf>
    <xf numFmtId="177" fontId="32" fillId="0" borderId="116" xfId="12" applyNumberFormat="1" applyFont="1" applyBorder="1" applyAlignment="1" applyProtection="1">
      <alignment horizontal="right" vertical="center" shrinkToFit="1"/>
      <protection locked="0"/>
    </xf>
    <xf numFmtId="187" fontId="32" fillId="0" borderId="116" xfId="12" applyNumberFormat="1" applyFont="1" applyBorder="1" applyAlignment="1" applyProtection="1">
      <alignment horizontal="right" vertical="center" shrinkToFit="1"/>
      <protection locked="0"/>
    </xf>
    <xf numFmtId="0" fontId="32" fillId="0" borderId="116" xfId="12" applyFont="1" applyBorder="1" applyAlignment="1" applyProtection="1">
      <alignment horizontal="left" vertical="center" shrinkToFit="1"/>
      <protection locked="0"/>
    </xf>
    <xf numFmtId="0" fontId="32" fillId="0" borderId="121" xfId="12" applyFont="1" applyBorder="1" applyAlignment="1" applyProtection="1">
      <alignment horizontal="left" vertical="center" shrinkToFit="1"/>
      <protection locked="0"/>
    </xf>
    <xf numFmtId="177" fontId="32" fillId="0" borderId="120" xfId="12" applyNumberFormat="1" applyFont="1" applyBorder="1" applyAlignment="1" applyProtection="1">
      <alignment horizontal="right" vertical="center" shrinkToFit="1"/>
      <protection locked="0"/>
    </xf>
    <xf numFmtId="177" fontId="32" fillId="6" borderId="115" xfId="13" applyNumberFormat="1" applyFont="1" applyFill="1" applyBorder="1" applyAlignment="1" applyProtection="1">
      <alignment horizontal="right" vertical="center" shrinkToFit="1"/>
      <protection locked="0"/>
    </xf>
    <xf numFmtId="177" fontId="32" fillId="6" borderId="116" xfId="13" applyNumberFormat="1" applyFont="1" applyFill="1" applyBorder="1" applyAlignment="1" applyProtection="1">
      <alignment horizontal="right" vertical="center" shrinkToFit="1"/>
      <protection locked="0"/>
    </xf>
    <xf numFmtId="177" fontId="32" fillId="6" borderId="117" xfId="13" applyNumberFormat="1" applyFont="1" applyFill="1" applyBorder="1" applyAlignment="1" applyProtection="1">
      <alignment horizontal="right" vertical="center" shrinkToFit="1"/>
      <protection locked="0"/>
    </xf>
    <xf numFmtId="187" fontId="32" fillId="6" borderId="116" xfId="13" applyNumberFormat="1" applyFont="1" applyFill="1" applyBorder="1" applyAlignment="1" applyProtection="1">
      <alignment horizontal="right" vertical="center" shrinkToFit="1"/>
      <protection locked="0"/>
    </xf>
    <xf numFmtId="177" fontId="32" fillId="6" borderId="120" xfId="13" applyNumberFormat="1" applyFont="1" applyFill="1" applyBorder="1" applyAlignment="1" applyProtection="1">
      <alignment horizontal="right" vertical="center" shrinkToFit="1"/>
      <protection locked="0"/>
    </xf>
    <xf numFmtId="177" fontId="32" fillId="8" borderId="142" xfId="12" applyNumberFormat="1" applyFont="1" applyFill="1" applyBorder="1" applyAlignment="1" applyProtection="1">
      <alignment horizontal="right" vertical="center" shrinkToFit="1"/>
      <protection locked="0"/>
    </xf>
    <xf numFmtId="177" fontId="32" fillId="8" borderId="134" xfId="12" applyNumberFormat="1" applyFont="1" applyFill="1" applyBorder="1" applyAlignment="1" applyProtection="1">
      <alignment horizontal="right" vertical="center" shrinkToFit="1"/>
      <protection locked="0"/>
    </xf>
    <xf numFmtId="177" fontId="32" fillId="8" borderId="143" xfId="12" applyNumberFormat="1" applyFont="1" applyFill="1" applyBorder="1" applyAlignment="1" applyProtection="1">
      <alignment horizontal="right" vertical="center" shrinkToFit="1"/>
      <protection locked="0"/>
    </xf>
    <xf numFmtId="177" fontId="32" fillId="8" borderId="131" xfId="12" applyNumberFormat="1" applyFont="1" applyFill="1" applyBorder="1" applyAlignment="1" applyProtection="1">
      <alignment horizontal="right" vertical="center" shrinkToFit="1"/>
      <protection locked="0"/>
    </xf>
    <xf numFmtId="177" fontId="32" fillId="8" borderId="129" xfId="12" applyNumberFormat="1" applyFont="1" applyFill="1" applyBorder="1" applyAlignment="1" applyProtection="1">
      <alignment horizontal="right" vertical="center" shrinkToFit="1"/>
      <protection locked="0"/>
    </xf>
    <xf numFmtId="177" fontId="32" fillId="8" borderId="132" xfId="12" applyNumberFormat="1" applyFont="1" applyFill="1" applyBorder="1" applyAlignment="1" applyProtection="1">
      <alignment horizontal="right" vertical="center" shrinkToFit="1"/>
      <protection locked="0"/>
    </xf>
    <xf numFmtId="177" fontId="32" fillId="8" borderId="133" xfId="12" applyNumberFormat="1" applyFont="1" applyFill="1" applyBorder="1" applyAlignment="1" applyProtection="1">
      <alignment horizontal="right" vertical="center" shrinkToFit="1"/>
      <protection locked="0"/>
    </xf>
    <xf numFmtId="0" fontId="32" fillId="0" borderId="81" xfId="12" applyFont="1" applyBorder="1" applyAlignment="1" applyProtection="1">
      <alignment horizontal="center" vertical="center" shrinkToFit="1"/>
      <protection locked="0"/>
    </xf>
    <xf numFmtId="187" fontId="32" fillId="8" borderId="134" xfId="12" applyNumberFormat="1" applyFont="1" applyFill="1" applyBorder="1" applyAlignment="1" applyProtection="1">
      <alignment horizontal="right" vertical="center" shrinkToFit="1"/>
      <protection locked="0"/>
    </xf>
    <xf numFmtId="0" fontId="32" fillId="8" borderId="129" xfId="12" applyFont="1" applyFill="1" applyBorder="1" applyAlignment="1" applyProtection="1">
      <alignment horizontal="left" vertical="center" shrinkToFit="1"/>
      <protection locked="0"/>
    </xf>
    <xf numFmtId="0" fontId="32" fillId="8" borderId="132" xfId="12" applyFont="1" applyFill="1" applyBorder="1" applyAlignment="1" applyProtection="1">
      <alignment horizontal="left" vertical="center" shrinkToFit="1"/>
      <protection locked="0"/>
    </xf>
    <xf numFmtId="177" fontId="32" fillId="8" borderId="17" xfId="12" applyNumberFormat="1" applyFont="1" applyFill="1" applyBorder="1" applyAlignment="1" applyProtection="1">
      <alignment horizontal="right" vertical="center" shrinkToFit="1"/>
      <protection locked="0"/>
    </xf>
    <xf numFmtId="177" fontId="32" fillId="8" borderId="18" xfId="12" applyNumberFormat="1" applyFont="1" applyFill="1" applyBorder="1" applyAlignment="1" applyProtection="1">
      <alignment horizontal="right" vertical="center" shrinkToFit="1"/>
      <protection locked="0"/>
    </xf>
    <xf numFmtId="177" fontId="32" fillId="8" borderId="19" xfId="12" applyNumberFormat="1" applyFont="1" applyFill="1" applyBorder="1" applyAlignment="1" applyProtection="1">
      <alignment horizontal="right" vertical="center" shrinkToFit="1"/>
      <protection locked="0"/>
    </xf>
    <xf numFmtId="0" fontId="32" fillId="7" borderId="64" xfId="12" applyFont="1" applyFill="1" applyBorder="1" applyAlignment="1" applyProtection="1">
      <alignment horizontal="center" vertical="center" wrapText="1" shrinkToFit="1"/>
      <protection locked="0"/>
    </xf>
    <xf numFmtId="0" fontId="32" fillId="7" borderId="23" xfId="12" applyFont="1" applyFill="1" applyBorder="1" applyAlignment="1" applyProtection="1">
      <alignment horizontal="center" vertical="center" shrinkToFit="1"/>
      <protection locked="0"/>
    </xf>
    <xf numFmtId="0" fontId="32" fillId="7" borderId="95" xfId="12" applyFont="1" applyFill="1" applyBorder="1" applyAlignment="1" applyProtection="1">
      <alignment horizontal="center" vertical="center" shrinkToFit="1"/>
      <protection locked="0"/>
    </xf>
    <xf numFmtId="0" fontId="32" fillId="7" borderId="94" xfId="12" applyFont="1" applyFill="1" applyBorder="1" applyAlignment="1" applyProtection="1">
      <alignment horizontal="center" vertical="center" shrinkToFit="1"/>
      <protection locked="0"/>
    </xf>
    <xf numFmtId="0" fontId="32" fillId="7" borderId="95" xfId="12" applyFont="1" applyFill="1" applyBorder="1" applyAlignment="1" applyProtection="1">
      <alignment horizontal="center" vertical="center"/>
      <protection locked="0"/>
    </xf>
    <xf numFmtId="0" fontId="32" fillId="6" borderId="112" xfId="12" applyFont="1" applyFill="1" applyBorder="1" applyAlignment="1" applyProtection="1">
      <alignment horizontal="left" vertical="center" shrinkToFit="1"/>
      <protection locked="0"/>
    </xf>
    <xf numFmtId="0" fontId="32" fillId="6" borderId="113" xfId="12" applyFont="1" applyFill="1" applyBorder="1" applyAlignment="1" applyProtection="1">
      <alignment horizontal="left" vertical="center" shrinkToFit="1"/>
      <protection locked="0"/>
    </xf>
    <xf numFmtId="0" fontId="32" fillId="6" borderId="119" xfId="12" applyFont="1" applyFill="1" applyBorder="1" applyAlignment="1" applyProtection="1">
      <alignment horizontal="left" vertical="center" shrinkToFit="1"/>
      <protection locked="0"/>
    </xf>
    <xf numFmtId="177" fontId="32" fillId="6" borderId="112" xfId="12" applyNumberFormat="1" applyFont="1" applyFill="1" applyBorder="1" applyAlignment="1" applyProtection="1">
      <alignment horizontal="right" vertical="center" shrinkToFit="1"/>
      <protection locked="0"/>
    </xf>
    <xf numFmtId="177" fontId="32" fillId="6" borderId="113" xfId="12" applyNumberFormat="1" applyFont="1" applyFill="1" applyBorder="1" applyAlignment="1" applyProtection="1">
      <alignment horizontal="right" vertical="center" shrinkToFit="1"/>
      <protection locked="0"/>
    </xf>
    <xf numFmtId="177" fontId="32" fillId="6" borderId="114" xfId="12" applyNumberFormat="1" applyFont="1" applyFill="1" applyBorder="1" applyAlignment="1" applyProtection="1">
      <alignment horizontal="right" vertical="center" shrinkToFit="1"/>
      <protection locked="0"/>
    </xf>
    <xf numFmtId="0" fontId="32" fillId="6" borderId="114" xfId="12" applyFont="1" applyFill="1" applyBorder="1" applyAlignment="1" applyProtection="1">
      <alignment horizontal="left" vertical="center" shrinkToFit="1"/>
      <protection locked="0"/>
    </xf>
    <xf numFmtId="177" fontId="32" fillId="0" borderId="102" xfId="12" applyNumberFormat="1" applyFont="1" applyBorder="1" applyAlignment="1" applyProtection="1">
      <alignment horizontal="right" vertical="center" shrinkToFit="1"/>
      <protection locked="0"/>
    </xf>
    <xf numFmtId="0" fontId="32" fillId="0" borderId="102" xfId="12" applyFont="1" applyBorder="1" applyAlignment="1" applyProtection="1">
      <alignment horizontal="left" vertical="center" shrinkToFit="1"/>
      <protection locked="0"/>
    </xf>
    <xf numFmtId="0" fontId="32" fillId="0" borderId="108" xfId="12" applyFont="1" applyBorder="1" applyAlignment="1" applyProtection="1">
      <alignment horizontal="left" vertical="center" shrinkToFit="1"/>
      <protection locked="0"/>
    </xf>
    <xf numFmtId="177" fontId="32" fillId="0" borderId="101" xfId="12" applyNumberFormat="1" applyFont="1" applyBorder="1" applyAlignment="1" applyProtection="1">
      <alignment horizontal="right" vertical="center" shrinkToFit="1"/>
      <protection locked="0"/>
    </xf>
    <xf numFmtId="177" fontId="32" fillId="0" borderId="115" xfId="12" applyNumberFormat="1" applyFont="1" applyBorder="1" applyAlignment="1" applyProtection="1">
      <alignment horizontal="right" vertical="center" shrinkToFit="1"/>
      <protection locked="0"/>
    </xf>
    <xf numFmtId="177" fontId="32" fillId="0" borderId="112" xfId="12" applyNumberFormat="1" applyFont="1" applyBorder="1" applyAlignment="1" applyProtection="1">
      <alignment horizontal="right" vertical="center" shrinkToFit="1"/>
      <protection locked="0"/>
    </xf>
    <xf numFmtId="177" fontId="32" fillId="0" borderId="113" xfId="12" applyNumberFormat="1" applyFont="1" applyBorder="1" applyAlignment="1" applyProtection="1">
      <alignment horizontal="right" vertical="center" shrinkToFit="1"/>
      <protection locked="0"/>
    </xf>
    <xf numFmtId="177" fontId="32" fillId="0" borderId="117" xfId="12" applyNumberFormat="1" applyFont="1" applyBorder="1" applyAlignment="1" applyProtection="1">
      <alignment horizontal="right" vertical="center" shrinkToFit="1"/>
      <protection locked="0"/>
    </xf>
    <xf numFmtId="0" fontId="32" fillId="0" borderId="112" xfId="12" applyFont="1" applyBorder="1" applyAlignment="1" applyProtection="1">
      <alignment horizontal="left" vertical="center" shrinkToFit="1"/>
      <protection locked="0"/>
    </xf>
    <xf numFmtId="0" fontId="32" fillId="0" borderId="113" xfId="12" applyFont="1" applyBorder="1" applyAlignment="1" applyProtection="1">
      <alignment horizontal="left" vertical="center" shrinkToFit="1"/>
      <protection locked="0"/>
    </xf>
    <xf numFmtId="0" fontId="32" fillId="0" borderId="114" xfId="12" applyFont="1" applyBorder="1" applyAlignment="1" applyProtection="1">
      <alignment horizontal="left" vertical="center" shrinkToFit="1"/>
      <protection locked="0"/>
    </xf>
    <xf numFmtId="0" fontId="32" fillId="6" borderId="145" xfId="12" applyFont="1" applyFill="1" applyBorder="1" applyAlignment="1" applyProtection="1">
      <alignment horizontal="left" vertical="center" shrinkToFit="1"/>
      <protection locked="0"/>
    </xf>
    <xf numFmtId="0" fontId="32" fillId="6" borderId="146" xfId="12" applyFont="1" applyFill="1" applyBorder="1" applyAlignment="1" applyProtection="1">
      <alignment horizontal="left" vertical="center" shrinkToFit="1"/>
      <protection locked="0"/>
    </xf>
    <xf numFmtId="0" fontId="32" fillId="6" borderId="147" xfId="12" applyFont="1" applyFill="1" applyBorder="1" applyAlignment="1" applyProtection="1">
      <alignment horizontal="left" vertical="center" shrinkToFit="1"/>
      <protection locked="0"/>
    </xf>
    <xf numFmtId="177" fontId="32" fillId="6" borderId="123" xfId="12" applyNumberFormat="1" applyFont="1" applyFill="1" applyBorder="1" applyAlignment="1" applyProtection="1">
      <alignment horizontal="right" vertical="center" shrinkToFit="1"/>
      <protection locked="0"/>
    </xf>
    <xf numFmtId="177" fontId="32" fillId="6" borderId="124" xfId="12" applyNumberFormat="1" applyFont="1" applyFill="1" applyBorder="1" applyAlignment="1" applyProtection="1">
      <alignment horizontal="right" vertical="center" shrinkToFit="1"/>
      <protection locked="0"/>
    </xf>
    <xf numFmtId="0" fontId="32" fillId="6" borderId="124" xfId="12" applyFont="1" applyFill="1" applyBorder="1" applyAlignment="1" applyProtection="1">
      <alignment horizontal="left" vertical="center" shrinkToFit="1"/>
      <protection locked="0"/>
    </xf>
    <xf numFmtId="0" fontId="32" fillId="6" borderId="127" xfId="12" applyFont="1" applyFill="1" applyBorder="1" applyAlignment="1" applyProtection="1">
      <alignment horizontal="left" vertical="center" shrinkToFit="1"/>
      <protection locked="0"/>
    </xf>
    <xf numFmtId="177" fontId="32" fillId="8" borderId="148" xfId="12" applyNumberFormat="1" applyFont="1" applyFill="1" applyBorder="1" applyAlignment="1" applyProtection="1">
      <alignment horizontal="right" vertical="center" shrinkToFit="1"/>
      <protection locked="0"/>
    </xf>
    <xf numFmtId="177" fontId="32" fillId="8" borderId="149" xfId="12" applyNumberFormat="1" applyFont="1" applyFill="1" applyBorder="1" applyAlignment="1" applyProtection="1">
      <alignment horizontal="right" vertical="center" shrinkToFit="1"/>
      <protection locked="0"/>
    </xf>
    <xf numFmtId="177" fontId="32" fillId="8" borderId="150" xfId="12" applyNumberFormat="1" applyFont="1" applyFill="1" applyBorder="1" applyAlignment="1" applyProtection="1">
      <alignment horizontal="right" vertical="center" shrinkToFit="1"/>
      <protection locked="0"/>
    </xf>
    <xf numFmtId="177" fontId="32" fillId="8" borderId="44" xfId="12" applyNumberFormat="1" applyFont="1" applyFill="1" applyBorder="1" applyAlignment="1" applyProtection="1">
      <alignment horizontal="right" vertical="center" shrinkToFit="1"/>
      <protection locked="0"/>
    </xf>
    <xf numFmtId="177" fontId="32" fillId="8" borderId="43" xfId="12" applyNumberFormat="1" applyFont="1" applyFill="1" applyBorder="1" applyAlignment="1" applyProtection="1">
      <alignment horizontal="right" vertical="center" shrinkToFit="1"/>
      <protection locked="0"/>
    </xf>
    <xf numFmtId="0" fontId="32" fillId="6" borderId="39" xfId="12" applyFont="1" applyFill="1" applyBorder="1" applyAlignment="1">
      <alignment horizontal="center" vertical="center"/>
    </xf>
    <xf numFmtId="0" fontId="32" fillId="6" borderId="31" xfId="12" applyFont="1" applyFill="1" applyBorder="1" applyAlignment="1">
      <alignment horizontal="center" vertical="center"/>
    </xf>
    <xf numFmtId="0" fontId="32" fillId="6" borderId="42" xfId="12" applyFont="1" applyFill="1" applyBorder="1" applyAlignment="1">
      <alignment horizontal="center" vertical="center"/>
    </xf>
    <xf numFmtId="0" fontId="32" fillId="6" borderId="32" xfId="12" applyFont="1" applyFill="1" applyBorder="1" applyAlignment="1">
      <alignment horizontal="center" vertical="center"/>
    </xf>
    <xf numFmtId="0" fontId="32" fillId="6" borderId="11" xfId="12" applyFont="1" applyFill="1" applyBorder="1">
      <alignment vertical="center"/>
    </xf>
    <xf numFmtId="0" fontId="32" fillId="6" borderId="12" xfId="12" applyFont="1" applyFill="1" applyBorder="1">
      <alignment vertical="center"/>
    </xf>
    <xf numFmtId="0" fontId="32" fillId="6" borderId="51" xfId="12" applyFont="1" applyFill="1" applyBorder="1">
      <alignment vertical="center"/>
    </xf>
    <xf numFmtId="177" fontId="32" fillId="6" borderId="41" xfId="14" applyNumberFormat="1" applyFont="1" applyFill="1" applyBorder="1" applyAlignment="1">
      <alignment horizontal="right" vertical="center" shrinkToFit="1"/>
    </xf>
    <xf numFmtId="177" fontId="32" fillId="6" borderId="12" xfId="14" applyNumberFormat="1" applyFont="1" applyFill="1" applyBorder="1" applyAlignment="1">
      <alignment horizontal="right" vertical="center" shrinkToFit="1"/>
    </xf>
    <xf numFmtId="177" fontId="32" fillId="6" borderId="82" xfId="14" applyNumberFormat="1" applyFont="1" applyFill="1" applyBorder="1" applyAlignment="1">
      <alignment horizontal="right" vertical="center" shrinkToFit="1"/>
    </xf>
    <xf numFmtId="177" fontId="32" fillId="6" borderId="84" xfId="14" applyNumberFormat="1" applyFont="1" applyFill="1" applyBorder="1" applyAlignment="1">
      <alignment horizontal="right" vertical="center" shrinkToFit="1"/>
    </xf>
    <xf numFmtId="187" fontId="32" fillId="6" borderId="84" xfId="14" applyNumberFormat="1" applyFont="1" applyFill="1" applyBorder="1" applyAlignment="1">
      <alignment horizontal="right" vertical="center" shrinkToFit="1"/>
    </xf>
    <xf numFmtId="187" fontId="32" fillId="6" borderId="12" xfId="14" applyNumberFormat="1" applyFont="1" applyFill="1" applyBorder="1" applyAlignment="1">
      <alignment horizontal="right" vertical="center" shrinkToFit="1"/>
    </xf>
    <xf numFmtId="187" fontId="32" fillId="6" borderId="13" xfId="14" applyNumberFormat="1" applyFont="1" applyFill="1" applyBorder="1" applyAlignment="1">
      <alignment horizontal="right" vertical="center" shrinkToFit="1"/>
    </xf>
    <xf numFmtId="0" fontId="32" fillId="6" borderId="11" xfId="12" applyFont="1" applyFill="1" applyBorder="1" applyAlignment="1">
      <alignment horizontal="center" vertical="top"/>
    </xf>
    <xf numFmtId="0" fontId="32" fillId="6" borderId="12" xfId="12" applyFont="1" applyFill="1" applyBorder="1" applyAlignment="1">
      <alignment horizontal="center" vertical="top"/>
    </xf>
    <xf numFmtId="0" fontId="32" fillId="6" borderId="7" xfId="12" applyFont="1" applyFill="1" applyBorder="1" applyAlignment="1">
      <alignment horizontal="center" vertical="top"/>
    </xf>
    <xf numFmtId="0" fontId="32" fillId="6" borderId="0" xfId="12" applyFont="1" applyFill="1" applyAlignment="1">
      <alignment horizontal="center" vertical="top"/>
    </xf>
    <xf numFmtId="0" fontId="32" fillId="6" borderId="24" xfId="12" applyFont="1" applyFill="1" applyBorder="1" applyAlignment="1">
      <alignment horizontal="center" vertical="top"/>
    </xf>
    <xf numFmtId="0" fontId="32" fillId="6" borderId="56" xfId="12" applyFont="1" applyFill="1" applyBorder="1" applyAlignment="1">
      <alignment horizontal="center" vertical="top"/>
    </xf>
    <xf numFmtId="0" fontId="32" fillId="6" borderId="30" xfId="12" applyFont="1" applyFill="1" applyBorder="1" applyAlignment="1">
      <alignment horizontal="center" vertical="center"/>
    </xf>
    <xf numFmtId="0" fontId="32" fillId="6" borderId="34" xfId="12" applyFont="1" applyFill="1" applyBorder="1" applyAlignment="1">
      <alignment horizontal="center" vertical="center"/>
    </xf>
    <xf numFmtId="0" fontId="32" fillId="8" borderId="19" xfId="12" applyFont="1" applyFill="1" applyBorder="1" applyAlignment="1" applyProtection="1">
      <alignment horizontal="left" vertical="center" shrinkToFit="1"/>
      <protection locked="0"/>
    </xf>
    <xf numFmtId="0" fontId="32" fillId="6" borderId="8" xfId="12" applyFont="1" applyFill="1" applyBorder="1" applyAlignment="1">
      <alignment horizontal="left" vertical="center" wrapText="1"/>
    </xf>
    <xf numFmtId="0" fontId="32" fillId="6" borderId="0" xfId="13" applyFont="1" applyFill="1" applyAlignment="1">
      <alignment horizontal="left" vertical="center"/>
    </xf>
    <xf numFmtId="0" fontId="32" fillId="6" borderId="24" xfId="12" applyFont="1" applyFill="1" applyBorder="1" applyAlignment="1">
      <alignment horizontal="center" vertical="center"/>
    </xf>
    <xf numFmtId="0" fontId="32" fillId="6" borderId="56" xfId="12" applyFont="1" applyFill="1" applyBorder="1" applyAlignment="1">
      <alignment horizontal="center" vertical="center"/>
    </xf>
    <xf numFmtId="0" fontId="32" fillId="6" borderId="67" xfId="12" applyFont="1" applyFill="1" applyBorder="1" applyAlignment="1">
      <alignment horizontal="center" vertical="center"/>
    </xf>
    <xf numFmtId="187" fontId="32" fillId="6" borderId="87" xfId="14" applyNumberFormat="1" applyFont="1" applyFill="1" applyBorder="1" applyAlignment="1">
      <alignment horizontal="right" vertical="center" shrinkToFit="1"/>
    </xf>
    <xf numFmtId="187" fontId="32" fillId="6" borderId="48" xfId="14" applyNumberFormat="1" applyFont="1" applyFill="1" applyBorder="1" applyAlignment="1">
      <alignment horizontal="right" vertical="center" shrinkToFit="1"/>
    </xf>
    <xf numFmtId="0" fontId="32" fillId="6" borderId="65" xfId="12" applyFont="1" applyFill="1" applyBorder="1">
      <alignment vertical="center"/>
    </xf>
    <xf numFmtId="0" fontId="32" fillId="6" borderId="0" xfId="12" applyFont="1" applyFill="1">
      <alignment vertical="center"/>
    </xf>
    <xf numFmtId="0" fontId="32" fillId="6" borderId="38" xfId="12" applyFont="1" applyFill="1" applyBorder="1">
      <alignment vertical="center"/>
    </xf>
    <xf numFmtId="177" fontId="32" fillId="6" borderId="154" xfId="14" applyNumberFormat="1" applyFont="1" applyFill="1" applyBorder="1" applyAlignment="1">
      <alignment horizontal="right" vertical="center" shrinkToFit="1"/>
    </xf>
    <xf numFmtId="177" fontId="32" fillId="6" borderId="86" xfId="14" applyNumberFormat="1" applyFont="1" applyFill="1" applyBorder="1" applyAlignment="1">
      <alignment horizontal="right" vertical="center" shrinkToFit="1"/>
    </xf>
    <xf numFmtId="187" fontId="32" fillId="6" borderId="86" xfId="14" applyNumberFormat="1" applyFont="1" applyFill="1" applyBorder="1" applyAlignment="1">
      <alignment horizontal="right" vertical="center" shrinkToFit="1"/>
    </xf>
    <xf numFmtId="187" fontId="32" fillId="6" borderId="155" xfId="14" applyNumberFormat="1" applyFont="1" applyFill="1" applyBorder="1" applyAlignment="1">
      <alignment horizontal="right" vertical="center" shrinkToFit="1"/>
    </xf>
    <xf numFmtId="0" fontId="32" fillId="6" borderId="41" xfId="12" applyFont="1" applyFill="1" applyBorder="1">
      <alignment vertical="center"/>
    </xf>
    <xf numFmtId="177" fontId="32" fillId="6" borderId="151" xfId="14" applyNumberFormat="1" applyFont="1" applyFill="1" applyBorder="1" applyAlignment="1">
      <alignment horizontal="right" vertical="center" shrinkToFit="1"/>
    </xf>
    <xf numFmtId="177" fontId="32" fillId="6" borderId="83" xfId="14" applyNumberFormat="1" applyFont="1" applyFill="1" applyBorder="1" applyAlignment="1">
      <alignment horizontal="right" vertical="center" shrinkToFit="1"/>
    </xf>
    <xf numFmtId="187" fontId="32" fillId="6" borderId="83" xfId="14" applyNumberFormat="1" applyFont="1" applyFill="1" applyBorder="1" applyAlignment="1">
      <alignment horizontal="right" vertical="center" shrinkToFit="1"/>
    </xf>
    <xf numFmtId="187" fontId="32" fillId="6" borderId="153" xfId="14" applyNumberFormat="1" applyFont="1" applyFill="1" applyBorder="1" applyAlignment="1">
      <alignment horizontal="right" vertical="center" shrinkToFit="1"/>
    </xf>
    <xf numFmtId="0" fontId="32" fillId="6" borderId="7" xfId="12" applyFont="1" applyFill="1" applyBorder="1" applyAlignment="1">
      <alignment horizontal="left" vertical="center"/>
    </xf>
    <xf numFmtId="0" fontId="32" fillId="6" borderId="0" xfId="12" applyFont="1" applyFill="1" applyAlignment="1">
      <alignment horizontal="left" vertical="center"/>
    </xf>
    <xf numFmtId="0" fontId="32" fillId="6" borderId="38" xfId="12" applyFont="1" applyFill="1" applyBorder="1" applyAlignment="1">
      <alignment horizontal="left" vertical="center"/>
    </xf>
    <xf numFmtId="177" fontId="32" fillId="6" borderId="65" xfId="13" applyNumberFormat="1" applyFont="1" applyFill="1" applyBorder="1" applyAlignment="1">
      <alignment horizontal="right" vertical="center" shrinkToFit="1"/>
    </xf>
    <xf numFmtId="177" fontId="32" fillId="6" borderId="0" xfId="13" applyNumberFormat="1" applyFont="1" applyFill="1" applyAlignment="1">
      <alignment horizontal="right" vertical="center" shrinkToFit="1"/>
    </xf>
    <xf numFmtId="177" fontId="32" fillId="6" borderId="85" xfId="13" applyNumberFormat="1" applyFont="1" applyFill="1" applyBorder="1" applyAlignment="1">
      <alignment horizontal="right" vertical="center" shrinkToFit="1"/>
    </xf>
    <xf numFmtId="177" fontId="32" fillId="6" borderId="88" xfId="13" applyNumberFormat="1" applyFont="1" applyFill="1" applyBorder="1" applyAlignment="1">
      <alignment horizontal="right" vertical="center" shrinkToFit="1"/>
    </xf>
    <xf numFmtId="187" fontId="32" fillId="6" borderId="88" xfId="13" applyNumberFormat="1" applyFont="1" applyFill="1" applyBorder="1" applyAlignment="1">
      <alignment horizontal="right" vertical="center" shrinkToFit="1"/>
    </xf>
    <xf numFmtId="187" fontId="32" fillId="6" borderId="0" xfId="13" applyNumberFormat="1" applyFont="1" applyFill="1" applyAlignment="1">
      <alignment horizontal="right" vertical="center" shrinkToFit="1"/>
    </xf>
    <xf numFmtId="187" fontId="32" fillId="6" borderId="66" xfId="13" applyNumberFormat="1" applyFont="1" applyFill="1" applyBorder="1" applyAlignment="1">
      <alignment horizontal="right" vertical="center" shrinkToFit="1"/>
    </xf>
    <xf numFmtId="187" fontId="32" fillId="6" borderId="152" xfId="14" applyNumberFormat="1" applyFont="1" applyFill="1" applyBorder="1" applyAlignment="1">
      <alignment horizontal="right" vertical="center" shrinkToFit="1"/>
    </xf>
    <xf numFmtId="187" fontId="32" fillId="6" borderId="15" xfId="14" applyNumberFormat="1" applyFont="1" applyFill="1" applyBorder="1" applyAlignment="1">
      <alignment horizontal="right" vertical="center" shrinkToFit="1"/>
    </xf>
    <xf numFmtId="0" fontId="32" fillId="6" borderId="41" xfId="12" applyFont="1" applyFill="1" applyBorder="1" applyAlignment="1">
      <alignment horizontal="center" vertical="center" textRotation="255" wrapText="1"/>
    </xf>
    <xf numFmtId="0" fontId="32" fillId="6" borderId="51" xfId="12" applyFont="1" applyFill="1" applyBorder="1" applyAlignment="1">
      <alignment horizontal="center" vertical="center" textRotation="255" wrapText="1"/>
    </xf>
    <xf numFmtId="0" fontId="32" fillId="6" borderId="65" xfId="12" applyFont="1" applyFill="1" applyBorder="1" applyAlignment="1">
      <alignment horizontal="center" vertical="center" textRotation="255" wrapText="1"/>
    </xf>
    <xf numFmtId="0" fontId="32" fillId="6" borderId="38" xfId="12" applyFont="1" applyFill="1" applyBorder="1" applyAlignment="1">
      <alignment horizontal="center" vertical="center" textRotation="255" wrapText="1"/>
    </xf>
    <xf numFmtId="0" fontId="32" fillId="6" borderId="37" xfId="12" applyFont="1" applyFill="1" applyBorder="1" applyAlignment="1">
      <alignment horizontal="center" vertical="center" textRotation="255" wrapText="1"/>
    </xf>
    <xf numFmtId="0" fontId="32" fillId="6" borderId="40" xfId="12" applyFont="1" applyFill="1" applyBorder="1" applyAlignment="1">
      <alignment horizontal="center" vertical="center" textRotation="255" wrapText="1"/>
    </xf>
    <xf numFmtId="0" fontId="32" fillId="6" borderId="11" xfId="12" applyFont="1" applyFill="1" applyBorder="1" applyAlignment="1">
      <alignment horizontal="center" vertical="center" textRotation="255" shrinkToFit="1"/>
    </xf>
    <xf numFmtId="0" fontId="32" fillId="6" borderId="51" xfId="12" applyFont="1" applyFill="1" applyBorder="1" applyAlignment="1">
      <alignment horizontal="center" vertical="center" textRotation="255" shrinkToFit="1"/>
    </xf>
    <xf numFmtId="0" fontId="32" fillId="6" borderId="7" xfId="12" applyFont="1" applyFill="1" applyBorder="1" applyAlignment="1">
      <alignment horizontal="center" vertical="center" textRotation="255" shrinkToFit="1"/>
    </xf>
    <xf numFmtId="0" fontId="32" fillId="6" borderId="38" xfId="12" applyFont="1" applyFill="1" applyBorder="1" applyAlignment="1">
      <alignment horizontal="center" vertical="center" textRotation="255" shrinkToFit="1"/>
    </xf>
    <xf numFmtId="0" fontId="32" fillId="6" borderId="24" xfId="12" applyFont="1" applyFill="1" applyBorder="1" applyAlignment="1">
      <alignment horizontal="center" vertical="center" textRotation="255" shrinkToFit="1"/>
    </xf>
    <xf numFmtId="0" fontId="32" fillId="6" borderId="40" xfId="12" applyFont="1" applyFill="1" applyBorder="1" applyAlignment="1">
      <alignment horizontal="center" vertical="center" textRotation="255" shrinkToFit="1"/>
    </xf>
    <xf numFmtId="177" fontId="32" fillId="6" borderId="65" xfId="14" applyNumberFormat="1" applyFont="1" applyFill="1" applyBorder="1" applyAlignment="1">
      <alignment horizontal="right" vertical="center" shrinkToFit="1"/>
    </xf>
    <xf numFmtId="177" fontId="32" fillId="6" borderId="0" xfId="14" applyNumberFormat="1" applyFont="1" applyFill="1" applyAlignment="1">
      <alignment horizontal="right" vertical="center" shrinkToFit="1"/>
    </xf>
    <xf numFmtId="177" fontId="32" fillId="6" borderId="85" xfId="14" applyNumberFormat="1" applyFont="1" applyFill="1" applyBorder="1" applyAlignment="1">
      <alignment horizontal="right" vertical="center" shrinkToFit="1"/>
    </xf>
    <xf numFmtId="177" fontId="32" fillId="6" borderId="88" xfId="14" applyNumberFormat="1" applyFont="1" applyFill="1" applyBorder="1" applyAlignment="1">
      <alignment horizontal="right" vertical="center" shrinkToFit="1"/>
    </xf>
    <xf numFmtId="187" fontId="32" fillId="6" borderId="88" xfId="14" applyNumberFormat="1" applyFont="1" applyFill="1" applyBorder="1" applyAlignment="1">
      <alignment horizontal="right" vertical="center" shrinkToFit="1"/>
    </xf>
    <xf numFmtId="187" fontId="32" fillId="6" borderId="0" xfId="14" applyNumberFormat="1" applyFont="1" applyFill="1" applyAlignment="1">
      <alignment horizontal="right" vertical="center" shrinkToFit="1"/>
    </xf>
    <xf numFmtId="187" fontId="32" fillId="6" borderId="66" xfId="14" applyNumberFormat="1" applyFont="1" applyFill="1" applyBorder="1" applyAlignment="1">
      <alignment horizontal="right" vertical="center" shrinkToFit="1"/>
    </xf>
    <xf numFmtId="0" fontId="32" fillId="6" borderId="56" xfId="12" applyFont="1" applyFill="1" applyBorder="1">
      <alignment vertical="center"/>
    </xf>
    <xf numFmtId="0" fontId="32"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2" fillId="6" borderId="39" xfId="14" applyFont="1" applyFill="1" applyBorder="1" applyAlignment="1">
      <alignment horizontal="center" vertical="center"/>
    </xf>
    <xf numFmtId="0" fontId="32" fillId="6" borderId="31" xfId="14" applyFont="1" applyFill="1" applyBorder="1" applyAlignment="1">
      <alignment horizontal="center" vertical="center"/>
    </xf>
    <xf numFmtId="0" fontId="32" fillId="6" borderId="32" xfId="14" applyFont="1" applyFill="1" applyBorder="1" applyAlignment="1">
      <alignment horizontal="center" vertical="center"/>
    </xf>
    <xf numFmtId="0" fontId="32" fillId="6" borderId="37" xfId="12" applyFont="1" applyFill="1" applyBorder="1">
      <alignment vertical="center"/>
    </xf>
    <xf numFmtId="0" fontId="32" fillId="6" borderId="65" xfId="12" applyFont="1" applyFill="1" applyBorder="1" applyAlignment="1">
      <alignment vertical="center" shrinkToFit="1"/>
    </xf>
    <xf numFmtId="0" fontId="32" fillId="6" borderId="0" xfId="12" applyFont="1" applyFill="1" applyAlignment="1">
      <alignment vertical="center" shrinkToFit="1"/>
    </xf>
    <xf numFmtId="0" fontId="32" fillId="6" borderId="38" xfId="12" applyFont="1" applyFill="1" applyBorder="1" applyAlignment="1">
      <alignment vertical="center" shrinkToFit="1"/>
    </xf>
    <xf numFmtId="0" fontId="32" fillId="6" borderId="31" xfId="12" applyFont="1" applyFill="1" applyBorder="1" applyAlignment="1">
      <alignment horizontal="center" vertical="center" wrapText="1"/>
    </xf>
    <xf numFmtId="177" fontId="32" fillId="6" borderId="39" xfId="14" applyNumberFormat="1" applyFont="1" applyFill="1" applyBorder="1" applyAlignment="1">
      <alignment horizontal="right" vertical="center" shrinkToFit="1"/>
    </xf>
    <xf numFmtId="177" fontId="32" fillId="6" borderId="31" xfId="14" applyNumberFormat="1" applyFont="1" applyFill="1" applyBorder="1" applyAlignment="1">
      <alignment horizontal="right" vertical="center" shrinkToFit="1"/>
    </xf>
    <xf numFmtId="177" fontId="32" fillId="6" borderId="156" xfId="14" applyNumberFormat="1" applyFont="1" applyFill="1" applyBorder="1" applyAlignment="1">
      <alignment horizontal="right" vertical="center" shrinkToFit="1"/>
    </xf>
    <xf numFmtId="177" fontId="32" fillId="6" borderId="157" xfId="14" applyNumberFormat="1" applyFont="1" applyFill="1" applyBorder="1" applyAlignment="1">
      <alignment horizontal="right" vertical="center" shrinkToFit="1"/>
    </xf>
    <xf numFmtId="177" fontId="32" fillId="6" borderId="158" xfId="14" applyNumberFormat="1" applyFont="1" applyFill="1" applyBorder="1" applyAlignment="1">
      <alignment horizontal="right" vertical="center" shrinkToFit="1"/>
    </xf>
    <xf numFmtId="177" fontId="32" fillId="6" borderId="159" xfId="14" applyNumberFormat="1" applyFont="1" applyFill="1" applyBorder="1" applyAlignment="1">
      <alignment horizontal="right" vertical="center" shrinkToFit="1"/>
    </xf>
    <xf numFmtId="177" fontId="32" fillId="6" borderId="160" xfId="14" applyNumberFormat="1" applyFont="1" applyFill="1" applyBorder="1" applyAlignment="1">
      <alignment horizontal="right" vertical="center" shrinkToFit="1"/>
    </xf>
    <xf numFmtId="177" fontId="32" fillId="6" borderId="91" xfId="14" applyNumberFormat="1" applyFont="1" applyFill="1" applyBorder="1" applyAlignment="1">
      <alignment horizontal="right" vertical="center" shrinkToFit="1"/>
    </xf>
    <xf numFmtId="177" fontId="32" fillId="6" borderId="56" xfId="14" applyNumberFormat="1" applyFont="1" applyFill="1" applyBorder="1" applyAlignment="1">
      <alignment horizontal="right" vertical="center" shrinkToFit="1"/>
    </xf>
    <xf numFmtId="177" fontId="32" fillId="6" borderId="89" xfId="14" applyNumberFormat="1" applyFont="1" applyFill="1" applyBorder="1" applyAlignment="1">
      <alignment horizontal="right" vertical="center" shrinkToFit="1"/>
    </xf>
    <xf numFmtId="187" fontId="32" fillId="6" borderId="91" xfId="14" applyNumberFormat="1" applyFont="1" applyFill="1" applyBorder="1" applyAlignment="1">
      <alignment horizontal="right" vertical="center" shrinkToFit="1"/>
    </xf>
    <xf numFmtId="187" fontId="32" fillId="6" borderId="56" xfId="14" applyNumberFormat="1" applyFont="1" applyFill="1" applyBorder="1" applyAlignment="1">
      <alignment horizontal="right" vertical="center" shrinkToFit="1"/>
    </xf>
    <xf numFmtId="187" fontId="32" fillId="6" borderId="67" xfId="14" applyNumberFormat="1" applyFont="1" applyFill="1" applyBorder="1" applyAlignment="1">
      <alignment horizontal="right" vertical="center" shrinkToFit="1"/>
    </xf>
    <xf numFmtId="0" fontId="32" fillId="6" borderId="11" xfId="12" applyFont="1" applyFill="1" applyBorder="1" applyAlignment="1">
      <alignment horizontal="center" vertical="top" wrapText="1"/>
    </xf>
    <xf numFmtId="0" fontId="32" fillId="6" borderId="12" xfId="12" applyFont="1" applyFill="1" applyBorder="1" applyAlignment="1">
      <alignment horizontal="center" vertical="top" wrapText="1"/>
    </xf>
    <xf numFmtId="0" fontId="32" fillId="6" borderId="51" xfId="12" applyFont="1" applyFill="1" applyBorder="1" applyAlignment="1">
      <alignment horizontal="center" vertical="top" wrapText="1"/>
    </xf>
    <xf numFmtId="0" fontId="32" fillId="6" borderId="7" xfId="12" applyFont="1" applyFill="1" applyBorder="1" applyAlignment="1">
      <alignment horizontal="center" vertical="top" wrapText="1"/>
    </xf>
    <xf numFmtId="0" fontId="32" fillId="6" borderId="0" xfId="12" applyFont="1" applyFill="1" applyAlignment="1">
      <alignment horizontal="center" vertical="top" wrapText="1"/>
    </xf>
    <xf numFmtId="0" fontId="32" fillId="6" borderId="38" xfId="12" applyFont="1" applyFill="1" applyBorder="1" applyAlignment="1">
      <alignment horizontal="center" vertical="top" wrapText="1"/>
    </xf>
    <xf numFmtId="0" fontId="32" fillId="6" borderId="24" xfId="12" applyFont="1" applyFill="1" applyBorder="1" applyAlignment="1">
      <alignment horizontal="center" vertical="top" wrapText="1"/>
    </xf>
    <xf numFmtId="0" fontId="32" fillId="6" borderId="56" xfId="12" applyFont="1" applyFill="1" applyBorder="1" applyAlignment="1">
      <alignment horizontal="center" vertical="top" wrapText="1"/>
    </xf>
    <xf numFmtId="177" fontId="32" fillId="6" borderId="161" xfId="14" applyNumberFormat="1" applyFont="1" applyFill="1" applyBorder="1" applyAlignment="1">
      <alignment horizontal="right" vertical="center" shrinkToFit="1"/>
    </xf>
    <xf numFmtId="177" fontId="32" fillId="6" borderId="90" xfId="14" applyNumberFormat="1" applyFont="1" applyFill="1" applyBorder="1" applyAlignment="1">
      <alignment horizontal="right" vertical="center" shrinkToFit="1"/>
    </xf>
    <xf numFmtId="187" fontId="32" fillId="6" borderId="158" xfId="14" applyNumberFormat="1" applyFont="1" applyFill="1" applyBorder="1" applyAlignment="1">
      <alignment horizontal="right" vertical="center" shrinkToFit="1"/>
    </xf>
    <xf numFmtId="187" fontId="32" fillId="6" borderId="159" xfId="14" applyNumberFormat="1" applyFont="1" applyFill="1" applyBorder="1" applyAlignment="1">
      <alignment horizontal="right" vertical="center" shrinkToFit="1"/>
    </xf>
    <xf numFmtId="187" fontId="32" fillId="6" borderId="162" xfId="14" applyNumberFormat="1" applyFont="1" applyFill="1" applyBorder="1" applyAlignment="1">
      <alignment horizontal="right" vertical="center" shrinkToFit="1"/>
    </xf>
    <xf numFmtId="177" fontId="32" fillId="6" borderId="37" xfId="14" applyNumberFormat="1" applyFont="1" applyFill="1" applyBorder="1" applyAlignment="1">
      <alignment horizontal="right" vertical="center" shrinkToFit="1"/>
    </xf>
    <xf numFmtId="0" fontId="34" fillId="6" borderId="42" xfId="12" applyFont="1" applyFill="1" applyBorder="1" applyAlignment="1">
      <alignment horizontal="center" vertical="center"/>
    </xf>
    <xf numFmtId="0" fontId="32" fillId="6" borderId="41" xfId="12" applyFont="1" applyFill="1" applyBorder="1" applyAlignment="1">
      <alignment horizontal="center" vertical="center" wrapText="1"/>
    </xf>
    <xf numFmtId="0" fontId="32" fillId="6" borderId="12" xfId="12" applyFont="1" applyFill="1" applyBorder="1" applyAlignment="1">
      <alignment horizontal="center" vertical="center" wrapText="1"/>
    </xf>
    <xf numFmtId="0" fontId="32" fillId="6" borderId="51" xfId="12" applyFont="1" applyFill="1" applyBorder="1" applyAlignment="1">
      <alignment horizontal="center" vertical="center" wrapText="1"/>
    </xf>
    <xf numFmtId="0" fontId="32" fillId="6" borderId="65" xfId="12" applyFont="1" applyFill="1" applyBorder="1" applyAlignment="1">
      <alignment horizontal="center" vertical="center" wrapText="1"/>
    </xf>
    <xf numFmtId="0" fontId="32" fillId="6" borderId="0" xfId="12" applyFont="1" applyFill="1" applyAlignment="1">
      <alignment horizontal="center" vertical="center" wrapText="1"/>
    </xf>
    <xf numFmtId="0" fontId="32" fillId="6" borderId="38" xfId="12" applyFont="1" applyFill="1" applyBorder="1" applyAlignment="1">
      <alignment horizontal="center" vertical="center" wrapText="1"/>
    </xf>
    <xf numFmtId="0" fontId="32" fillId="6" borderId="56" xfId="12" applyFont="1" applyFill="1" applyBorder="1" applyAlignment="1">
      <alignment horizontal="center" vertical="center" wrapText="1"/>
    </xf>
    <xf numFmtId="0" fontId="32" fillId="6" borderId="40" xfId="12" applyFont="1" applyFill="1" applyBorder="1" applyAlignment="1">
      <alignment horizontal="center" vertical="center" wrapText="1"/>
    </xf>
    <xf numFmtId="0" fontId="32" fillId="6" borderId="41" xfId="14" applyFont="1" applyFill="1" applyBorder="1" applyAlignment="1">
      <alignment horizontal="left" vertical="center" shrinkToFit="1"/>
    </xf>
    <xf numFmtId="0" fontId="32" fillId="6" borderId="12" xfId="14" applyFont="1" applyFill="1" applyBorder="1" applyAlignment="1">
      <alignment horizontal="left" vertical="center" shrinkToFit="1"/>
    </xf>
    <xf numFmtId="0" fontId="32" fillId="6" borderId="51" xfId="14" applyFont="1" applyFill="1" applyBorder="1" applyAlignment="1">
      <alignment horizontal="left" vertical="center" shrinkToFit="1"/>
    </xf>
    <xf numFmtId="187" fontId="32" fillId="6" borderId="163" xfId="14" applyNumberFormat="1" applyFont="1" applyFill="1" applyBorder="1" applyAlignment="1">
      <alignment horizontal="right" vertical="center" shrinkToFit="1"/>
    </xf>
    <xf numFmtId="187" fontId="32" fillId="6" borderId="50" xfId="14" applyNumberFormat="1" applyFont="1" applyFill="1" applyBorder="1" applyAlignment="1">
      <alignment horizontal="right" vertical="center" shrinkToFit="1"/>
    </xf>
    <xf numFmtId="0" fontId="32" fillId="6" borderId="65" xfId="14" applyFont="1" applyFill="1" applyBorder="1" applyAlignment="1">
      <alignment horizontal="left" vertical="center" shrinkToFit="1"/>
    </xf>
    <xf numFmtId="0" fontId="32" fillId="6" borderId="0" xfId="14" applyFont="1" applyFill="1" applyAlignment="1">
      <alignment horizontal="left" vertical="center" shrinkToFit="1"/>
    </xf>
    <xf numFmtId="0" fontId="32" fillId="6" borderId="38" xfId="14" applyFont="1" applyFill="1" applyBorder="1" applyAlignment="1">
      <alignment horizontal="left" vertical="center" shrinkToFit="1"/>
    </xf>
    <xf numFmtId="0" fontId="32" fillId="6" borderId="11" xfId="12" applyFont="1" applyFill="1" applyBorder="1" applyAlignment="1">
      <alignment horizontal="center" vertical="center" wrapText="1"/>
    </xf>
    <xf numFmtId="0" fontId="32" fillId="6" borderId="7" xfId="12" applyFont="1" applyFill="1" applyBorder="1" applyAlignment="1">
      <alignment horizontal="center" vertical="center" wrapText="1"/>
    </xf>
    <xf numFmtId="0" fontId="32" fillId="6" borderId="74" xfId="12" applyFont="1" applyFill="1" applyBorder="1" applyAlignment="1">
      <alignment horizontal="center" vertical="center" wrapText="1"/>
    </xf>
    <xf numFmtId="0" fontId="32" fillId="6" borderId="75" xfId="12" applyFont="1" applyFill="1" applyBorder="1" applyAlignment="1">
      <alignment horizontal="center" vertical="center" wrapText="1"/>
    </xf>
    <xf numFmtId="0" fontId="32" fillId="6" borderId="70" xfId="12" applyFont="1" applyFill="1" applyBorder="1" applyAlignment="1">
      <alignment horizontal="center" vertical="center" wrapText="1"/>
    </xf>
    <xf numFmtId="187" fontId="32" fillId="6" borderId="129" xfId="14" applyNumberFormat="1" applyFont="1" applyFill="1" applyBorder="1" applyAlignment="1">
      <alignment horizontal="right" vertical="center" shrinkToFit="1"/>
    </xf>
    <xf numFmtId="187" fontId="32" fillId="6" borderId="166" xfId="14" applyNumberFormat="1" applyFont="1" applyFill="1" applyBorder="1" applyAlignment="1">
      <alignment horizontal="right" vertical="center" shrinkToFit="1"/>
    </xf>
    <xf numFmtId="187" fontId="32" fillId="6" borderId="167" xfId="14" applyNumberFormat="1" applyFont="1" applyFill="1" applyBorder="1" applyAlignment="1">
      <alignment horizontal="right" vertical="center" shrinkToFit="1"/>
    </xf>
    <xf numFmtId="187" fontId="32" fillId="6" borderId="168" xfId="14" applyNumberFormat="1" applyFont="1" applyFill="1" applyBorder="1" applyAlignment="1">
      <alignment horizontal="right" vertical="center" shrinkToFit="1"/>
    </xf>
    <xf numFmtId="0" fontId="32" fillId="6" borderId="81" xfId="12" applyFont="1" applyFill="1" applyBorder="1" applyAlignment="1">
      <alignment horizontal="center" vertical="center"/>
    </xf>
    <xf numFmtId="0" fontId="32" fillId="6" borderId="25" xfId="12" applyFont="1" applyFill="1" applyBorder="1" applyAlignment="1">
      <alignment horizontal="center" vertical="center"/>
    </xf>
    <xf numFmtId="0" fontId="32" fillId="6" borderId="46" xfId="12" applyFont="1" applyFill="1" applyBorder="1" applyAlignment="1">
      <alignment horizontal="center" vertical="center"/>
    </xf>
    <xf numFmtId="0" fontId="32" fillId="6" borderId="45" xfId="12" applyFont="1" applyFill="1" applyBorder="1" applyAlignment="1">
      <alignment horizontal="center" vertical="center"/>
    </xf>
    <xf numFmtId="0" fontId="32" fillId="6" borderId="72" xfId="12" applyFont="1" applyFill="1" applyBorder="1">
      <alignment vertical="center"/>
    </xf>
    <xf numFmtId="0" fontId="32" fillId="6" borderId="70" xfId="12" applyFont="1" applyFill="1" applyBorder="1">
      <alignment vertical="center"/>
    </xf>
    <xf numFmtId="177" fontId="32" fillId="6" borderId="172" xfId="14" applyNumberFormat="1" applyFont="1" applyFill="1" applyBorder="1" applyAlignment="1">
      <alignment horizontal="right" vertical="center" shrinkToFit="1"/>
    </xf>
    <xf numFmtId="177" fontId="32" fillId="6" borderId="173" xfId="14" applyNumberFormat="1" applyFont="1" applyFill="1" applyBorder="1" applyAlignment="1">
      <alignment horizontal="right" vertical="center" shrinkToFit="1"/>
    </xf>
    <xf numFmtId="187" fontId="32" fillId="6" borderId="173" xfId="14" applyNumberFormat="1" applyFont="1" applyFill="1" applyBorder="1" applyAlignment="1">
      <alignment horizontal="right" vertical="center" shrinkToFit="1"/>
    </xf>
    <xf numFmtId="187" fontId="32" fillId="6" borderId="174" xfId="14" applyNumberFormat="1" applyFont="1" applyFill="1" applyBorder="1" applyAlignment="1">
      <alignment horizontal="right" vertical="center" shrinkToFit="1"/>
    </xf>
    <xf numFmtId="0" fontId="32" fillId="6" borderId="11" xfId="12" applyFont="1" applyFill="1" applyBorder="1" applyAlignment="1">
      <alignment horizontal="left" vertical="center"/>
    </xf>
    <xf numFmtId="0" fontId="32" fillId="6" borderId="12" xfId="12" applyFont="1" applyFill="1" applyBorder="1" applyAlignment="1">
      <alignment horizontal="left" vertical="center"/>
    </xf>
    <xf numFmtId="0" fontId="32" fillId="6" borderId="12" xfId="12" applyFont="1" applyFill="1" applyBorder="1" applyAlignment="1">
      <alignment horizontal="right" vertical="center"/>
    </xf>
    <xf numFmtId="0" fontId="32" fillId="6" borderId="51" xfId="12" applyFont="1" applyFill="1" applyBorder="1" applyAlignment="1">
      <alignment horizontal="right" vertical="center"/>
    </xf>
    <xf numFmtId="177" fontId="32" fillId="6" borderId="41" xfId="13" applyNumberFormat="1" applyFont="1" applyFill="1" applyBorder="1" applyAlignment="1">
      <alignment horizontal="right" vertical="center" shrinkToFit="1"/>
    </xf>
    <xf numFmtId="177" fontId="32" fillId="6" borderId="12" xfId="13" applyNumberFormat="1" applyFont="1" applyFill="1" applyBorder="1" applyAlignment="1">
      <alignment horizontal="right" vertical="center" shrinkToFit="1"/>
    </xf>
    <xf numFmtId="177" fontId="32" fillId="6" borderId="82" xfId="13" applyNumberFormat="1" applyFont="1" applyFill="1" applyBorder="1" applyAlignment="1">
      <alignment horizontal="right" vertical="center" shrinkToFit="1"/>
    </xf>
    <xf numFmtId="177" fontId="32" fillId="6" borderId="84" xfId="13" applyNumberFormat="1" applyFont="1" applyFill="1" applyBorder="1" applyAlignment="1">
      <alignment horizontal="right" vertical="center" shrinkToFit="1"/>
    </xf>
    <xf numFmtId="187" fontId="32" fillId="6" borderId="169" xfId="14" applyNumberFormat="1" applyFont="1" applyFill="1" applyBorder="1" applyAlignment="1">
      <alignment horizontal="right" vertical="center" shrinkToFit="1"/>
    </xf>
    <xf numFmtId="187" fontId="32" fillId="6" borderId="170" xfId="14" applyNumberFormat="1" applyFont="1" applyFill="1" applyBorder="1" applyAlignment="1">
      <alignment horizontal="right" vertical="center" shrinkToFit="1"/>
    </xf>
    <xf numFmtId="187" fontId="32" fillId="6" borderId="171" xfId="14" applyNumberFormat="1" applyFont="1" applyFill="1" applyBorder="1" applyAlignment="1">
      <alignment horizontal="right" vertical="center" shrinkToFit="1"/>
    </xf>
    <xf numFmtId="176" fontId="32" fillId="6" borderId="41" xfId="14" applyNumberFormat="1" applyFont="1" applyFill="1" applyBorder="1" applyAlignment="1">
      <alignment horizontal="right" vertical="center" shrinkToFit="1"/>
    </xf>
    <xf numFmtId="176" fontId="32" fillId="6" borderId="12" xfId="14" applyNumberFormat="1" applyFont="1" applyFill="1" applyBorder="1" applyAlignment="1">
      <alignment horizontal="right" vertical="center" shrinkToFit="1"/>
    </xf>
    <xf numFmtId="176" fontId="32" fillId="6" borderId="51" xfId="14" applyNumberFormat="1" applyFont="1" applyFill="1" applyBorder="1" applyAlignment="1">
      <alignment horizontal="right" vertical="center" shrinkToFit="1"/>
    </xf>
    <xf numFmtId="0" fontId="32" fillId="6" borderId="26" xfId="12" applyFont="1" applyFill="1" applyBorder="1" applyAlignment="1">
      <alignment horizontal="center" vertical="center"/>
    </xf>
    <xf numFmtId="0" fontId="32" fillId="6" borderId="11" xfId="12" applyFont="1" applyFill="1" applyBorder="1" applyAlignment="1">
      <alignment horizontal="center" vertical="center" textRotation="255" wrapText="1"/>
    </xf>
    <xf numFmtId="0" fontId="32" fillId="6" borderId="7" xfId="12" applyFont="1" applyFill="1" applyBorder="1" applyAlignment="1">
      <alignment horizontal="center" vertical="center" textRotation="255" wrapText="1"/>
    </xf>
    <xf numFmtId="0" fontId="32" fillId="6" borderId="24" xfId="12" applyFont="1" applyFill="1" applyBorder="1" applyAlignment="1">
      <alignment horizontal="center" vertical="center" textRotation="255" wrapText="1"/>
    </xf>
    <xf numFmtId="0" fontId="32" fillId="6" borderId="17" xfId="12" applyFont="1" applyFill="1" applyBorder="1" applyAlignment="1">
      <alignment horizontal="left" vertical="center" wrapText="1"/>
    </xf>
    <xf numFmtId="0" fontId="32" fillId="6" borderId="18" xfId="12" applyFont="1" applyFill="1" applyBorder="1" applyAlignment="1">
      <alignment horizontal="left" vertical="center"/>
    </xf>
    <xf numFmtId="0" fontId="32" fillId="6" borderId="43" xfId="12" applyFont="1" applyFill="1" applyBorder="1" applyAlignment="1">
      <alignment horizontal="left" vertical="center"/>
    </xf>
    <xf numFmtId="187" fontId="32" fillId="6" borderId="128" xfId="14" applyNumberFormat="1" applyFont="1" applyFill="1" applyBorder="1" applyAlignment="1">
      <alignment horizontal="right" vertical="center" shrinkToFit="1"/>
    </xf>
    <xf numFmtId="177" fontId="32" fillId="6" borderId="164" xfId="14" applyNumberFormat="1" applyFont="1" applyFill="1" applyBorder="1" applyAlignment="1">
      <alignment horizontal="right" vertical="center" shrinkToFit="1"/>
    </xf>
    <xf numFmtId="177" fontId="32" fillId="6" borderId="165" xfId="14" applyNumberFormat="1" applyFont="1" applyFill="1" applyBorder="1" applyAlignment="1">
      <alignment horizontal="right" vertical="center" shrinkToFit="1"/>
    </xf>
    <xf numFmtId="0" fontId="32" fillId="6" borderId="7" xfId="12" applyFont="1" applyFill="1" applyBorder="1">
      <alignment vertical="center"/>
    </xf>
    <xf numFmtId="176" fontId="32" fillId="6" borderId="65" xfId="14" applyNumberFormat="1" applyFont="1" applyFill="1" applyBorder="1" applyAlignment="1">
      <alignment horizontal="right" vertical="center" shrinkToFit="1"/>
    </xf>
    <xf numFmtId="176" fontId="32" fillId="6" borderId="0" xfId="14" applyNumberFormat="1" applyFont="1" applyFill="1" applyAlignment="1">
      <alignment horizontal="right" vertical="center" shrinkToFit="1"/>
    </xf>
    <xf numFmtId="176" fontId="32" fillId="6" borderId="38" xfId="14" applyNumberFormat="1" applyFont="1" applyFill="1" applyBorder="1" applyAlignment="1">
      <alignment horizontal="right" vertical="center" shrinkToFit="1"/>
    </xf>
    <xf numFmtId="176" fontId="32" fillId="6" borderId="66" xfId="14" applyNumberFormat="1" applyFont="1" applyFill="1" applyBorder="1" applyAlignment="1">
      <alignment horizontal="right" vertical="center" shrinkToFit="1"/>
    </xf>
    <xf numFmtId="0" fontId="32" fillId="6" borderId="0" xfId="12" applyFont="1" applyFill="1" applyAlignment="1">
      <alignment horizontal="right" vertical="center" wrapText="1"/>
    </xf>
    <xf numFmtId="0" fontId="32" fillId="6" borderId="0" xfId="12" applyFont="1" applyFill="1" applyAlignment="1">
      <alignment horizontal="right" vertical="center"/>
    </xf>
    <xf numFmtId="0" fontId="32" fillId="6" borderId="38" xfId="12" applyFont="1" applyFill="1" applyBorder="1" applyAlignment="1">
      <alignment horizontal="right" vertical="center"/>
    </xf>
    <xf numFmtId="187" fontId="32" fillId="6" borderId="175" xfId="14" applyNumberFormat="1" applyFont="1" applyFill="1" applyBorder="1" applyAlignment="1">
      <alignment horizontal="right" vertical="center" shrinkToFit="1"/>
    </xf>
    <xf numFmtId="187" fontId="32" fillId="6" borderId="176" xfId="14" applyNumberFormat="1" applyFont="1" applyFill="1" applyBorder="1" applyAlignment="1">
      <alignment horizontal="right" vertical="center" shrinkToFit="1"/>
    </xf>
    <xf numFmtId="187" fontId="32" fillId="6" borderId="177" xfId="14" applyNumberFormat="1" applyFont="1" applyFill="1" applyBorder="1" applyAlignment="1">
      <alignment horizontal="right" vertical="center" shrinkToFit="1"/>
    </xf>
    <xf numFmtId="176" fontId="32" fillId="6" borderId="13" xfId="14" applyNumberFormat="1" applyFont="1" applyFill="1" applyBorder="1" applyAlignment="1">
      <alignment horizontal="right" vertical="center" shrinkToFit="1"/>
    </xf>
    <xf numFmtId="0" fontId="32" fillId="6" borderId="75" xfId="12" applyFont="1" applyFill="1" applyBorder="1" applyAlignment="1">
      <alignment horizontal="center" vertical="center"/>
    </xf>
    <xf numFmtId="0" fontId="32" fillId="6" borderId="70" xfId="12" applyFont="1" applyFill="1" applyBorder="1" applyAlignment="1">
      <alignment horizontal="center" vertical="center"/>
    </xf>
    <xf numFmtId="187" fontId="32" fillId="6" borderId="130" xfId="14" applyNumberFormat="1" applyFont="1" applyFill="1" applyBorder="1" applyAlignment="1">
      <alignment horizontal="right" vertical="center" shrinkToFit="1"/>
    </xf>
    <xf numFmtId="187" fontId="32" fillId="6" borderId="18" xfId="14" applyNumberFormat="1" applyFont="1" applyFill="1" applyBorder="1" applyAlignment="1">
      <alignment horizontal="right" vertical="center" shrinkToFit="1"/>
    </xf>
    <xf numFmtId="187" fontId="32" fillId="6" borderId="184" xfId="14" applyNumberFormat="1" applyFont="1" applyFill="1" applyBorder="1" applyAlignment="1">
      <alignment horizontal="right" vertical="center" shrinkToFit="1"/>
    </xf>
    <xf numFmtId="187" fontId="32" fillId="6" borderId="185" xfId="14" applyNumberFormat="1" applyFont="1" applyFill="1" applyBorder="1" applyAlignment="1">
      <alignment horizontal="right" vertical="center" shrinkToFit="1"/>
    </xf>
    <xf numFmtId="0" fontId="32" fillId="6" borderId="74" xfId="12" applyFont="1" applyFill="1" applyBorder="1">
      <alignment vertical="center"/>
    </xf>
    <xf numFmtId="188" fontId="32" fillId="6" borderId="72" xfId="14" applyNumberFormat="1" applyFont="1" applyFill="1" applyBorder="1" applyAlignment="1">
      <alignment horizontal="right" vertical="center" shrinkToFit="1"/>
    </xf>
    <xf numFmtId="188" fontId="32" fillId="6" borderId="75" xfId="14" applyNumberFormat="1" applyFont="1" applyFill="1" applyBorder="1" applyAlignment="1">
      <alignment horizontal="right" vertical="center" shrinkToFit="1"/>
    </xf>
    <xf numFmtId="188" fontId="32" fillId="6" borderId="70" xfId="14" applyNumberFormat="1" applyFont="1" applyFill="1" applyBorder="1" applyAlignment="1">
      <alignment horizontal="right" vertical="center" shrinkToFit="1"/>
    </xf>
    <xf numFmtId="188" fontId="32" fillId="6" borderId="181" xfId="14" applyNumberFormat="1" applyFont="1" applyFill="1" applyBorder="1" applyAlignment="1">
      <alignment horizontal="right" vertical="center" shrinkToFit="1"/>
    </xf>
    <xf numFmtId="188" fontId="32" fillId="6" borderId="182" xfId="14" applyNumberFormat="1" applyFont="1" applyFill="1" applyBorder="1" applyAlignment="1">
      <alignment horizontal="right" vertical="center" shrinkToFit="1"/>
    </xf>
    <xf numFmtId="188" fontId="32" fillId="6" borderId="183" xfId="14" applyNumberFormat="1" applyFont="1" applyFill="1" applyBorder="1" applyAlignment="1">
      <alignment horizontal="right" vertical="center" shrinkToFit="1"/>
    </xf>
    <xf numFmtId="0" fontId="32" fillId="6" borderId="11" xfId="12" applyFont="1" applyFill="1" applyBorder="1" applyAlignment="1">
      <alignment horizontal="left" vertical="center" wrapText="1"/>
    </xf>
    <xf numFmtId="0" fontId="32" fillId="6" borderId="12" xfId="12" applyFont="1" applyFill="1" applyBorder="1" applyAlignment="1">
      <alignment horizontal="left" vertical="center" wrapText="1"/>
    </xf>
    <xf numFmtId="0" fontId="32" fillId="6" borderId="74" xfId="12" applyFont="1" applyFill="1" applyBorder="1" applyAlignment="1">
      <alignment horizontal="left" vertical="center" wrapText="1"/>
    </xf>
    <xf numFmtId="0" fontId="32" fillId="6" borderId="75" xfId="12" applyFont="1" applyFill="1" applyBorder="1" applyAlignment="1">
      <alignment horizontal="left" vertical="center" wrapText="1"/>
    </xf>
    <xf numFmtId="0" fontId="32" fillId="6" borderId="12" xfId="12" applyFont="1" applyFill="1" applyBorder="1" applyAlignment="1">
      <alignment horizontal="center" vertical="center"/>
    </xf>
    <xf numFmtId="0" fontId="32" fillId="6" borderId="51" xfId="12" applyFont="1" applyFill="1" applyBorder="1" applyAlignment="1">
      <alignment horizontal="center" vertical="center"/>
    </xf>
    <xf numFmtId="187" fontId="32" fillId="6" borderId="39" xfId="14" applyNumberFormat="1" applyFont="1" applyFill="1" applyBorder="1" applyAlignment="1">
      <alignment horizontal="right" vertical="center" shrinkToFit="1"/>
    </xf>
    <xf numFmtId="187" fontId="32" fillId="6" borderId="31" xfId="14" applyNumberFormat="1" applyFont="1" applyFill="1" applyBorder="1" applyAlignment="1">
      <alignment horizontal="right" vertical="center" shrinkToFit="1"/>
    </xf>
    <xf numFmtId="187" fontId="32" fillId="6" borderId="156" xfId="14" applyNumberFormat="1" applyFont="1" applyFill="1" applyBorder="1" applyAlignment="1">
      <alignment horizontal="right" vertical="center" shrinkToFit="1"/>
    </xf>
    <xf numFmtId="187" fontId="32" fillId="6" borderId="157" xfId="14" applyNumberFormat="1" applyFont="1" applyFill="1" applyBorder="1" applyAlignment="1">
      <alignment horizontal="right" vertical="center" shrinkToFit="1"/>
    </xf>
    <xf numFmtId="187" fontId="32" fillId="6" borderId="160" xfId="14" applyNumberFormat="1" applyFont="1" applyFill="1" applyBorder="1" applyAlignment="1">
      <alignment horizontal="right" vertical="center" shrinkToFit="1"/>
    </xf>
    <xf numFmtId="188" fontId="32" fillId="6" borderId="65" xfId="14" applyNumberFormat="1" applyFont="1" applyFill="1" applyBorder="1" applyAlignment="1">
      <alignment horizontal="right" vertical="center" shrinkToFit="1"/>
    </xf>
    <xf numFmtId="188" fontId="32" fillId="6" borderId="0" xfId="14" applyNumberFormat="1" applyFont="1" applyFill="1" applyAlignment="1">
      <alignment horizontal="right" vertical="center" shrinkToFit="1"/>
    </xf>
    <xf numFmtId="188" fontId="32" fillId="6" borderId="38" xfId="14" applyNumberFormat="1" applyFont="1" applyFill="1" applyBorder="1" applyAlignment="1">
      <alignment horizontal="right" vertical="center" shrinkToFit="1"/>
    </xf>
    <xf numFmtId="188" fontId="32" fillId="6" borderId="66"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2" fillId="6" borderId="56" xfId="12" applyFont="1" applyFill="1" applyBorder="1" applyAlignment="1">
      <alignment horizontal="left" vertical="center"/>
    </xf>
    <xf numFmtId="0" fontId="32" fillId="6" borderId="56" xfId="12" applyFont="1" applyFill="1" applyBorder="1" applyAlignment="1">
      <alignment horizontal="right" vertical="center" wrapText="1"/>
    </xf>
    <xf numFmtId="0" fontId="32" fillId="6" borderId="56" xfId="12" applyFont="1" applyFill="1" applyBorder="1" applyAlignment="1">
      <alignment horizontal="right" vertical="center"/>
    </xf>
    <xf numFmtId="0" fontId="32" fillId="6" borderId="40" xfId="12" applyFont="1" applyFill="1" applyBorder="1" applyAlignment="1">
      <alignment horizontal="right" vertical="center"/>
    </xf>
    <xf numFmtId="187" fontId="32" fillId="6" borderId="178" xfId="14" applyNumberFormat="1" applyFont="1" applyFill="1" applyBorder="1" applyAlignment="1">
      <alignment horizontal="right" vertical="center" shrinkToFit="1"/>
    </xf>
    <xf numFmtId="187" fontId="32" fillId="6" borderId="179" xfId="14" applyNumberFormat="1" applyFont="1" applyFill="1" applyBorder="1" applyAlignment="1">
      <alignment horizontal="right" vertical="center" shrinkToFit="1"/>
    </xf>
    <xf numFmtId="187" fontId="32" fillId="6" borderId="180" xfId="14" applyNumberFormat="1" applyFont="1" applyFill="1" applyBorder="1" applyAlignment="1">
      <alignment horizontal="right" vertical="center" shrinkToFit="1"/>
    </xf>
    <xf numFmtId="178" fontId="43" fillId="0" borderId="15" xfId="20" applyNumberFormat="1" applyFont="1" applyBorder="1" applyAlignment="1">
      <alignment horizontal="center" vertical="center" wrapText="1"/>
    </xf>
    <xf numFmtId="178" fontId="43" fillId="0" borderId="50" xfId="20" applyNumberFormat="1" applyFont="1" applyBorder="1" applyAlignment="1">
      <alignment horizontal="center" vertical="center" wrapText="1"/>
    </xf>
    <xf numFmtId="178" fontId="43" fillId="0" borderId="39" xfId="20" applyNumberFormat="1" applyFont="1" applyBorder="1" applyAlignment="1">
      <alignment horizontal="center" vertical="center"/>
    </xf>
    <xf numFmtId="178" fontId="43" fillId="0" borderId="31" xfId="20" applyNumberFormat="1" applyFont="1" applyBorder="1" applyAlignment="1">
      <alignment horizontal="center" vertical="center"/>
    </xf>
    <xf numFmtId="178" fontId="43" fillId="0" borderId="42" xfId="20" applyNumberFormat="1" applyFont="1" applyBorder="1" applyAlignment="1">
      <alignment horizontal="center" vertical="center"/>
    </xf>
    <xf numFmtId="0" fontId="39" fillId="6" borderId="34" xfId="18" applyFont="1" applyFill="1" applyBorder="1" applyAlignment="1">
      <alignment horizontal="center" vertical="center" wrapText="1"/>
    </xf>
    <xf numFmtId="0" fontId="39" fillId="6" borderId="34" xfId="18" applyFont="1" applyFill="1" applyBorder="1" applyAlignment="1">
      <alignment horizontal="center" vertical="center"/>
    </xf>
    <xf numFmtId="178" fontId="41" fillId="6" borderId="39" xfId="18" applyNumberFormat="1" applyFont="1" applyFill="1" applyBorder="1" applyAlignment="1">
      <alignment vertical="center" wrapText="1"/>
    </xf>
    <xf numFmtId="178" fontId="41" fillId="6" borderId="31" xfId="18" applyNumberFormat="1" applyFont="1" applyFill="1" applyBorder="1" applyAlignment="1">
      <alignment vertical="center" wrapText="1"/>
    </xf>
    <xf numFmtId="178" fontId="41" fillId="6" borderId="42" xfId="18" applyNumberFormat="1" applyFont="1" applyFill="1" applyBorder="1" applyAlignment="1">
      <alignment vertical="center" wrapText="1"/>
    </xf>
    <xf numFmtId="178" fontId="41" fillId="0" borderId="39" xfId="18" applyNumberFormat="1" applyFont="1" applyBorder="1" applyAlignment="1">
      <alignment vertical="center" wrapText="1"/>
    </xf>
    <xf numFmtId="178" fontId="41" fillId="0" borderId="31" xfId="18" applyNumberFormat="1" applyFont="1" applyBorder="1" applyAlignment="1">
      <alignment vertical="center" wrapText="1"/>
    </xf>
    <xf numFmtId="178" fontId="41" fillId="0" borderId="42" xfId="18" applyNumberFormat="1" applyFont="1" applyBorder="1" applyAlignment="1">
      <alignment vertical="center" wrapText="1"/>
    </xf>
    <xf numFmtId="0" fontId="41" fillId="6" borderId="39" xfId="18" applyFont="1" applyFill="1" applyBorder="1">
      <alignment vertical="center"/>
    </xf>
    <xf numFmtId="0" fontId="41" fillId="6" borderId="31" xfId="18" applyFont="1" applyFill="1" applyBorder="1">
      <alignment vertical="center"/>
    </xf>
    <xf numFmtId="0" fontId="41" fillId="6" borderId="42" xfId="18" applyFont="1" applyFill="1" applyBorder="1">
      <alignment vertical="center"/>
    </xf>
    <xf numFmtId="178" fontId="41" fillId="0" borderId="12" xfId="18" applyNumberFormat="1" applyFont="1" applyBorder="1">
      <alignment vertical="center"/>
    </xf>
    <xf numFmtId="179" fontId="41" fillId="6" borderId="39" xfId="19" applyNumberFormat="1" applyFont="1" applyFill="1" applyBorder="1" applyAlignment="1">
      <alignment horizontal="left" vertical="center" wrapText="1"/>
    </xf>
    <xf numFmtId="179" fontId="41" fillId="6" borderId="31" xfId="19" applyNumberFormat="1" applyFont="1" applyFill="1" applyBorder="1" applyAlignment="1">
      <alignment horizontal="left" vertical="center" wrapText="1"/>
    </xf>
    <xf numFmtId="179" fontId="41" fillId="6" borderId="42" xfId="19" applyNumberFormat="1" applyFont="1" applyFill="1" applyBorder="1" applyAlignment="1">
      <alignment horizontal="left" vertical="center" wrapText="1"/>
    </xf>
    <xf numFmtId="0" fontId="41" fillId="6" borderId="39" xfId="19" applyFont="1" applyFill="1" applyBorder="1" applyAlignment="1">
      <alignment horizontal="left" vertical="center"/>
    </xf>
    <xf numFmtId="0" fontId="41" fillId="6" borderId="31" xfId="19" applyFont="1" applyFill="1" applyBorder="1" applyAlignment="1">
      <alignment horizontal="left" vertical="center"/>
    </xf>
    <xf numFmtId="0" fontId="41" fillId="6" borderId="42" xfId="19" applyFont="1" applyFill="1" applyBorder="1" applyAlignment="1">
      <alignment horizontal="left" vertical="center"/>
    </xf>
    <xf numFmtId="178" fontId="43" fillId="0" borderId="39" xfId="18" applyNumberFormat="1" applyFont="1" applyBorder="1">
      <alignment vertical="center"/>
    </xf>
    <xf numFmtId="178" fontId="43" fillId="0" borderId="31" xfId="18" applyNumberFormat="1" applyFont="1" applyBorder="1">
      <alignment vertical="center"/>
    </xf>
    <xf numFmtId="178" fontId="43" fillId="0" borderId="42" xfId="18"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46" fillId="0" borderId="39" xfId="22" applyFont="1" applyBorder="1" applyAlignment="1" applyProtection="1">
      <alignment horizontal="left" vertical="center" wrapText="1"/>
      <protection locked="0"/>
    </xf>
    <xf numFmtId="0" fontId="46" fillId="0" borderId="31" xfId="22" applyFont="1" applyBorder="1" applyAlignment="1" applyProtection="1">
      <alignment horizontal="left" vertical="center" wrapText="1"/>
      <protection locked="0"/>
    </xf>
    <xf numFmtId="0" fontId="46" fillId="0" borderId="32" xfId="22" applyFont="1" applyBorder="1" applyAlignment="1" applyProtection="1">
      <alignment horizontal="left" vertical="center" wrapText="1"/>
      <protection locked="0"/>
    </xf>
    <xf numFmtId="0" fontId="46" fillId="0" borderId="44" xfId="22" applyFont="1" applyBorder="1" applyAlignment="1" applyProtection="1">
      <alignment horizontal="left" vertical="center" wrapText="1"/>
      <protection locked="0"/>
    </xf>
    <xf numFmtId="0" fontId="46" fillId="0" borderId="18" xfId="22" applyFont="1" applyBorder="1" applyAlignment="1" applyProtection="1">
      <alignment horizontal="left" vertical="center" wrapText="1"/>
      <protection locked="0"/>
    </xf>
    <xf numFmtId="0" fontId="46" fillId="0" borderId="19" xfId="22" applyFont="1" applyBorder="1" applyAlignment="1" applyProtection="1">
      <alignment horizontal="left" vertical="center" wrapText="1"/>
      <protection locked="0"/>
    </xf>
    <xf numFmtId="0" fontId="46" fillId="0" borderId="2" xfId="22" applyFont="1" applyBorder="1" applyAlignment="1">
      <alignment horizontal="left" vertical="center"/>
    </xf>
    <xf numFmtId="0" fontId="46" fillId="0" borderId="3" xfId="22" applyFont="1" applyBorder="1" applyAlignment="1">
      <alignment horizontal="left" vertical="center"/>
    </xf>
    <xf numFmtId="0" fontId="46" fillId="0" borderId="8" xfId="22" applyFont="1" applyBorder="1" applyAlignment="1">
      <alignment horizontal="left" vertical="center" wrapText="1"/>
    </xf>
    <xf numFmtId="0" fontId="46" fillId="0" borderId="9" xfId="22" applyFont="1" applyBorder="1" applyAlignment="1">
      <alignment horizontal="left" vertical="center" wrapText="1"/>
    </xf>
    <xf numFmtId="0" fontId="46" fillId="0" borderId="12" xfId="22" applyFont="1" applyBorder="1" applyAlignment="1">
      <alignment horizontal="left" vertical="center"/>
    </xf>
    <xf numFmtId="0" fontId="46" fillId="0" borderId="13" xfId="22" applyFont="1" applyBorder="1" applyAlignment="1">
      <alignment horizontal="left" vertical="center"/>
    </xf>
    <xf numFmtId="0" fontId="46" fillId="0" borderId="31" xfId="22" applyFont="1" applyBorder="1" applyAlignment="1">
      <alignment horizontal="left" vertical="center"/>
    </xf>
    <xf numFmtId="0" fontId="46" fillId="0" borderId="32" xfId="22" applyFont="1" applyBorder="1" applyAlignment="1">
      <alignment horizontal="left" vertical="center"/>
    </xf>
  </cellXfs>
  <cellStyles count="24">
    <cellStyle name="標準" xfId="0" builtinId="0"/>
    <cellStyle name="標準 2" xfId="6" xr:uid="{00000000-0005-0000-0000-000001000000}"/>
    <cellStyle name="標準 2 2" xfId="7" xr:uid="{00000000-0005-0000-0000-000002000000}"/>
    <cellStyle name="標準 2 3" xfId="10" xr:uid="{00000000-0005-0000-0000-000003000000}"/>
    <cellStyle name="標準 2 4" xfId="16" xr:uid="{00000000-0005-0000-0000-000004000000}"/>
    <cellStyle name="標準 3" xfId="11" xr:uid="{00000000-0005-0000-0000-000005000000}"/>
    <cellStyle name="標準 4" xfId="5" xr:uid="{00000000-0005-0000-0000-000006000000}"/>
    <cellStyle name="標準 4 2" xfId="23" xr:uid="{00000000-0005-0000-0000-000007000000}"/>
    <cellStyle name="標準 4_APAHO401600" xfId="1" xr:uid="{00000000-0005-0000-0000-000008000000}"/>
    <cellStyle name="標準 4_APAHO401600 2" xfId="22" xr:uid="{00000000-0005-0000-0000-000009000000}"/>
    <cellStyle name="標準 4_APAHO4019001" xfId="4" xr:uid="{00000000-0005-0000-0000-00000A000000}"/>
    <cellStyle name="標準 4_ZJ08_022012_青森市_2010" xfId="3" xr:uid="{00000000-0005-0000-0000-00000B000000}"/>
    <cellStyle name="標準 6" xfId="8" xr:uid="{00000000-0005-0000-0000-00000C000000}"/>
    <cellStyle name="標準 6_APAHO401000" xfId="9" xr:uid="{00000000-0005-0000-0000-00000D000000}"/>
    <cellStyle name="標準 6_APAHO401200_O-JJ1016-001-3_財政状況資料集(決算状況カード(各会計・関係団体))(Rev2)2" xfId="15" xr:uid="{00000000-0005-0000-0000-00000E000000}"/>
    <cellStyle name="標準 6_APAHO402200_O-JJ1016-001-3_財政状況資料集(決算状況カード(各会計・関係団体))(Rev2)2" xfId="12" xr:uid="{00000000-0005-0000-0000-00000F000000}"/>
    <cellStyle name="標準_【レイアウト】（県）資料３（Ｐ２）　歳出比較分析表 2" xfId="18" xr:uid="{00000000-0005-0000-0000-000010000000}"/>
    <cellStyle name="標準_【レイアウト】（市）資料３（Ｐ２）　歳出比較分析表 2" xfId="19" xr:uid="{00000000-0005-0000-0000-000011000000}"/>
    <cellStyle name="標準_APAHO251300 2" xfId="20" xr:uid="{00000000-0005-0000-0000-000012000000}"/>
    <cellStyle name="標準_APAHO252300 2" xfId="21" xr:uid="{00000000-0005-0000-0000-000013000000}"/>
    <cellStyle name="標準_Book1" xfId="13" xr:uid="{00000000-0005-0000-0000-000014000000}"/>
    <cellStyle name="標準_Book1 2" xfId="17" xr:uid="{00000000-0005-0000-0000-000015000000}"/>
    <cellStyle name="標準_O-JJ0722-001-3_決算状況カード(各会計・関係団体)_O-JJ1016-001-3_財政状況資料集(決算状況カード(各会計・関係団体))(Rev2)2" xfId="14" xr:uid="{00000000-0005-0000-0000-000016000000}"/>
    <cellStyle name="標準_O-JJ0722-001-8_連結実質赤字比率に係る赤字・黒字の構成分析" xfId="2" xr:uid="{00000000-0005-0000-0000-000017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R02</c:v>
                </c:pt>
                <c:pt idx="1">
                  <c:v> R03</c:v>
                </c:pt>
                <c:pt idx="2">
                  <c:v> R04</c:v>
                </c:pt>
                <c:pt idx="3">
                  <c:v> R05</c:v>
                </c:pt>
                <c:pt idx="4">
                  <c:v> R06</c:v>
                </c:pt>
              </c:strCache>
            </c:strRef>
          </c:cat>
          <c:val>
            <c:numRef>
              <c:f>([1]データシート!$F$3,[1]データシート!$F$5,[1]データシート!$F$7,[1]データシート!$F$9,[1]データシート!$F$11)</c:f>
              <c:numCache>
                <c:formatCode>General</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7265-4A40-96E1-2555DD632CAF}"/>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R02</c:v>
                </c:pt>
                <c:pt idx="1">
                  <c:v> R03</c:v>
                </c:pt>
                <c:pt idx="2">
                  <c:v> R04</c:v>
                </c:pt>
                <c:pt idx="3">
                  <c:v> R05</c:v>
                </c:pt>
                <c:pt idx="4">
                  <c:v> R06</c:v>
                </c:pt>
              </c:strCache>
            </c:strRef>
          </c:cat>
          <c:val>
            <c:numRef>
              <c:f>([1]データシート!$D$3,[1]データシート!$D$5,[1]データシート!$D$7,[1]データシート!$D$9,[1]データシート!$D$11)</c:f>
              <c:numCache>
                <c:formatCode>General</c:formatCode>
                <c:ptCount val="5"/>
                <c:pt idx="0">
                  <c:v>33366</c:v>
                </c:pt>
                <c:pt idx="1">
                  <c:v>47285</c:v>
                </c:pt>
                <c:pt idx="2">
                  <c:v>39079</c:v>
                </c:pt>
                <c:pt idx="3">
                  <c:v>44238</c:v>
                </c:pt>
                <c:pt idx="4">
                  <c:v>31800</c:v>
                </c:pt>
              </c:numCache>
            </c:numRef>
          </c:val>
          <c:smooth val="0"/>
          <c:extLst>
            <c:ext xmlns:c16="http://schemas.microsoft.com/office/drawing/2014/chart" uri="{C3380CC4-5D6E-409C-BE32-E72D297353CC}">
              <c16:uniqueId val="{00000001-7265-4A40-96E1-2555DD632CAF}"/>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8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626377478983E-2"/>
              <c:y val="7.5163741787178565E-2"/>
            </c:manualLayout>
          </c:layout>
          <c:overlay val="0"/>
          <c:spPr>
            <a:noFill/>
            <a:ln w="25400">
              <a:noFill/>
            </a:ln>
          </c:spPr>
        </c:title>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5.71</c:v>
                </c:pt>
                <c:pt idx="1">
                  <c:v>9.32</c:v>
                </c:pt>
                <c:pt idx="2">
                  <c:v>8.31</c:v>
                </c:pt>
                <c:pt idx="3">
                  <c:v>4.03</c:v>
                </c:pt>
                <c:pt idx="4">
                  <c:v>4.72</c:v>
                </c:pt>
              </c:numCache>
            </c:numRef>
          </c:val>
          <c:extLst>
            <c:ext xmlns:c16="http://schemas.microsoft.com/office/drawing/2014/chart" uri="{C3380CC4-5D6E-409C-BE32-E72D297353CC}">
              <c16:uniqueId val="{00000000-76DB-4D8B-B680-0A42F9CDB16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12.14</c:v>
                </c:pt>
                <c:pt idx="1">
                  <c:v>13.33</c:v>
                </c:pt>
                <c:pt idx="2">
                  <c:v>14.47</c:v>
                </c:pt>
                <c:pt idx="3">
                  <c:v>14.66</c:v>
                </c:pt>
                <c:pt idx="4">
                  <c:v>9.58</c:v>
                </c:pt>
              </c:numCache>
            </c:numRef>
          </c:val>
          <c:extLst>
            <c:ext xmlns:c16="http://schemas.microsoft.com/office/drawing/2014/chart" uri="{C3380CC4-5D6E-409C-BE32-E72D297353CC}">
              <c16:uniqueId val="{00000001-76DB-4D8B-B680-0A42F9CDB16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-1.1499999999999999</c:v>
                </c:pt>
                <c:pt idx="1">
                  <c:v>5.38</c:v>
                </c:pt>
                <c:pt idx="2">
                  <c:v>-0.75</c:v>
                </c:pt>
                <c:pt idx="3">
                  <c:v>-3.97</c:v>
                </c:pt>
                <c:pt idx="4">
                  <c:v>-4.2699999999999996</c:v>
                </c:pt>
              </c:numCache>
            </c:numRef>
          </c:val>
          <c:smooth val="0"/>
          <c:extLst>
            <c:ext xmlns:c16="http://schemas.microsoft.com/office/drawing/2014/chart" uri="{C3380CC4-5D6E-409C-BE32-E72D297353CC}">
              <c16:uniqueId val="{00000002-76DB-4D8B-B680-0A42F9CDB16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1EBF-4097-9C3E-1DD004D06F4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EBF-4097-9C3E-1DD004D06F47}"/>
            </c:ext>
          </c:extLst>
        </c:ser>
        <c:ser>
          <c:idx val="2"/>
          <c:order val="2"/>
          <c:tx>
            <c:strRef>
              <c:f>データシート!$A$29</c:f>
              <c:strCache>
                <c:ptCount val="1"/>
                <c:pt idx="0">
                  <c:v>コミュニティバス事業特別会計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EBF-4097-9C3E-1DD004D06F47}"/>
            </c:ext>
          </c:extLst>
        </c:ser>
        <c:ser>
          <c:idx val="3"/>
          <c:order val="3"/>
          <c:tx>
            <c:strRef>
              <c:f>データシート!$A$30</c:f>
              <c:strCache>
                <c:ptCount val="1"/>
                <c:pt idx="0">
                  <c:v>土地取得事業特別会計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1EBF-4097-9C3E-1DD004D06F47}"/>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0.09</c:v>
                </c:pt>
                <c:pt idx="8">
                  <c:v>#N/A</c:v>
                </c:pt>
                <c:pt idx="9">
                  <c:v>0.01</c:v>
                </c:pt>
              </c:numCache>
            </c:numRef>
          </c:val>
          <c:extLst>
            <c:ext xmlns:c16="http://schemas.microsoft.com/office/drawing/2014/chart" uri="{C3380CC4-5D6E-409C-BE32-E72D297353CC}">
              <c16:uniqueId val="{00000004-1EBF-4097-9C3E-1DD004D06F47}"/>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0.62</c:v>
                </c:pt>
                <c:pt idx="2">
                  <c:v>#N/A</c:v>
                </c:pt>
                <c:pt idx="3">
                  <c:v>0.41</c:v>
                </c:pt>
                <c:pt idx="4">
                  <c:v>#N/A</c:v>
                </c:pt>
                <c:pt idx="5">
                  <c:v>0.4</c:v>
                </c:pt>
                <c:pt idx="6">
                  <c:v>#N/A</c:v>
                </c:pt>
                <c:pt idx="7">
                  <c:v>0.38</c:v>
                </c:pt>
                <c:pt idx="8">
                  <c:v>#N/A</c:v>
                </c:pt>
                <c:pt idx="9">
                  <c:v>0.38</c:v>
                </c:pt>
              </c:numCache>
            </c:numRef>
          </c:val>
          <c:extLst>
            <c:ext xmlns:c16="http://schemas.microsoft.com/office/drawing/2014/chart" uri="{C3380CC4-5D6E-409C-BE32-E72D297353CC}">
              <c16:uniqueId val="{00000005-1EBF-4097-9C3E-1DD004D06F47}"/>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1.17</c:v>
                </c:pt>
                <c:pt idx="2">
                  <c:v>#N/A</c:v>
                </c:pt>
                <c:pt idx="3">
                  <c:v>1.8</c:v>
                </c:pt>
                <c:pt idx="4">
                  <c:v>#N/A</c:v>
                </c:pt>
                <c:pt idx="5">
                  <c:v>1.58</c:v>
                </c:pt>
                <c:pt idx="6">
                  <c:v>#N/A</c:v>
                </c:pt>
                <c:pt idx="7">
                  <c:v>1.1200000000000001</c:v>
                </c:pt>
                <c:pt idx="8">
                  <c:v>#N/A</c:v>
                </c:pt>
                <c:pt idx="9">
                  <c:v>0.8</c:v>
                </c:pt>
              </c:numCache>
            </c:numRef>
          </c:val>
          <c:extLst>
            <c:ext xmlns:c16="http://schemas.microsoft.com/office/drawing/2014/chart" uri="{C3380CC4-5D6E-409C-BE32-E72D297353CC}">
              <c16:uniqueId val="{00000006-1EBF-4097-9C3E-1DD004D06F47}"/>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0.02</c:v>
                </c:pt>
                <c:pt idx="2">
                  <c:v>#N/A</c:v>
                </c:pt>
                <c:pt idx="3">
                  <c:v>0.03</c:v>
                </c:pt>
                <c:pt idx="4">
                  <c:v>#N/A</c:v>
                </c:pt>
                <c:pt idx="5">
                  <c:v>7.0000000000000007E-2</c:v>
                </c:pt>
                <c:pt idx="6">
                  <c:v>#N/A</c:v>
                </c:pt>
                <c:pt idx="7">
                  <c:v>0.91</c:v>
                </c:pt>
                <c:pt idx="8">
                  <c:v>#N/A</c:v>
                </c:pt>
                <c:pt idx="9">
                  <c:v>1.21</c:v>
                </c:pt>
              </c:numCache>
            </c:numRef>
          </c:val>
          <c:extLst>
            <c:ext xmlns:c16="http://schemas.microsoft.com/office/drawing/2014/chart" uri="{C3380CC4-5D6E-409C-BE32-E72D297353CC}">
              <c16:uniqueId val="{00000007-1EBF-4097-9C3E-1DD004D06F4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5.7</c:v>
                </c:pt>
                <c:pt idx="2">
                  <c:v>#N/A</c:v>
                </c:pt>
                <c:pt idx="3">
                  <c:v>9.32</c:v>
                </c:pt>
                <c:pt idx="4">
                  <c:v>#N/A</c:v>
                </c:pt>
                <c:pt idx="5">
                  <c:v>8.31</c:v>
                </c:pt>
                <c:pt idx="6">
                  <c:v>#N/A</c:v>
                </c:pt>
                <c:pt idx="7">
                  <c:v>4.0199999999999996</c:v>
                </c:pt>
                <c:pt idx="8">
                  <c:v>#N/A</c:v>
                </c:pt>
                <c:pt idx="9">
                  <c:v>4.72</c:v>
                </c:pt>
              </c:numCache>
            </c:numRef>
          </c:val>
          <c:extLst>
            <c:ext xmlns:c16="http://schemas.microsoft.com/office/drawing/2014/chart" uri="{C3380CC4-5D6E-409C-BE32-E72D297353CC}">
              <c16:uniqueId val="{00000008-1EBF-4097-9C3E-1DD004D06F4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4.01</c:v>
                </c:pt>
                <c:pt idx="2">
                  <c:v>#N/A</c:v>
                </c:pt>
                <c:pt idx="3">
                  <c:v>4.33</c:v>
                </c:pt>
                <c:pt idx="4">
                  <c:v>#N/A</c:v>
                </c:pt>
                <c:pt idx="5">
                  <c:v>4.67</c:v>
                </c:pt>
                <c:pt idx="6">
                  <c:v>#N/A</c:v>
                </c:pt>
                <c:pt idx="7">
                  <c:v>5.43</c:v>
                </c:pt>
                <c:pt idx="8">
                  <c:v>#N/A</c:v>
                </c:pt>
                <c:pt idx="9">
                  <c:v>5.65</c:v>
                </c:pt>
              </c:numCache>
            </c:numRef>
          </c:val>
          <c:extLst>
            <c:ext xmlns:c16="http://schemas.microsoft.com/office/drawing/2014/chart" uri="{C3380CC4-5D6E-409C-BE32-E72D297353CC}">
              <c16:uniqueId val="{00000009-1EBF-4097-9C3E-1DD004D06F4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5533</c:v>
                </c:pt>
                <c:pt idx="5">
                  <c:v>5302</c:v>
                </c:pt>
                <c:pt idx="8">
                  <c:v>5091</c:v>
                </c:pt>
                <c:pt idx="11">
                  <c:v>4857</c:v>
                </c:pt>
                <c:pt idx="14">
                  <c:v>4629</c:v>
                </c:pt>
              </c:numCache>
            </c:numRef>
          </c:val>
          <c:extLst>
            <c:ext xmlns:c16="http://schemas.microsoft.com/office/drawing/2014/chart" uri="{C3380CC4-5D6E-409C-BE32-E72D297353CC}">
              <c16:uniqueId val="{00000000-DFEB-4662-B0AC-C00EADACA11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FEB-4662-B0AC-C00EADACA11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c:v>
                </c:pt>
                <c:pt idx="3">
                  <c:v>3</c:v>
                </c:pt>
                <c:pt idx="6">
                  <c:v>3</c:v>
                </c:pt>
                <c:pt idx="9">
                  <c:v>3</c:v>
                </c:pt>
                <c:pt idx="12">
                  <c:v>24</c:v>
                </c:pt>
              </c:numCache>
            </c:numRef>
          </c:val>
          <c:extLst>
            <c:ext xmlns:c16="http://schemas.microsoft.com/office/drawing/2014/chart" uri="{C3380CC4-5D6E-409C-BE32-E72D297353CC}">
              <c16:uniqueId val="{00000002-DFEB-4662-B0AC-C00EADACA11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220</c:v>
                </c:pt>
                <c:pt idx="3">
                  <c:v>248</c:v>
                </c:pt>
                <c:pt idx="6">
                  <c:v>290</c:v>
                </c:pt>
                <c:pt idx="9">
                  <c:v>323</c:v>
                </c:pt>
                <c:pt idx="12">
                  <c:v>276</c:v>
                </c:pt>
              </c:numCache>
            </c:numRef>
          </c:val>
          <c:extLst>
            <c:ext xmlns:c16="http://schemas.microsoft.com/office/drawing/2014/chart" uri="{C3380CC4-5D6E-409C-BE32-E72D297353CC}">
              <c16:uniqueId val="{00000003-DFEB-4662-B0AC-C00EADACA11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1520</c:v>
                </c:pt>
                <c:pt idx="3">
                  <c:v>1641</c:v>
                </c:pt>
                <c:pt idx="6">
                  <c:v>1636</c:v>
                </c:pt>
                <c:pt idx="9">
                  <c:v>1627</c:v>
                </c:pt>
                <c:pt idx="12">
                  <c:v>1641</c:v>
                </c:pt>
              </c:numCache>
            </c:numRef>
          </c:val>
          <c:extLst>
            <c:ext xmlns:c16="http://schemas.microsoft.com/office/drawing/2014/chart" uri="{C3380CC4-5D6E-409C-BE32-E72D297353CC}">
              <c16:uniqueId val="{00000004-DFEB-4662-B0AC-C00EADACA11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FEB-4662-B0AC-C00EADACA11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FEB-4662-B0AC-C00EADACA11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5238</c:v>
                </c:pt>
                <c:pt idx="3">
                  <c:v>5020</c:v>
                </c:pt>
                <c:pt idx="6">
                  <c:v>4817</c:v>
                </c:pt>
                <c:pt idx="9">
                  <c:v>4592</c:v>
                </c:pt>
                <c:pt idx="12">
                  <c:v>4491</c:v>
                </c:pt>
              </c:numCache>
            </c:numRef>
          </c:val>
          <c:extLst>
            <c:ext xmlns:c16="http://schemas.microsoft.com/office/drawing/2014/chart" uri="{C3380CC4-5D6E-409C-BE32-E72D297353CC}">
              <c16:uniqueId val="{00000007-DFEB-4662-B0AC-C00EADACA11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1449</c:v>
                </c:pt>
                <c:pt idx="2">
                  <c:v>#N/A</c:v>
                </c:pt>
                <c:pt idx="3">
                  <c:v>#N/A</c:v>
                </c:pt>
                <c:pt idx="4">
                  <c:v>1610</c:v>
                </c:pt>
                <c:pt idx="5">
                  <c:v>#N/A</c:v>
                </c:pt>
                <c:pt idx="6">
                  <c:v>#N/A</c:v>
                </c:pt>
                <c:pt idx="7">
                  <c:v>1655</c:v>
                </c:pt>
                <c:pt idx="8">
                  <c:v>#N/A</c:v>
                </c:pt>
                <c:pt idx="9">
                  <c:v>#N/A</c:v>
                </c:pt>
                <c:pt idx="10">
                  <c:v>1688</c:v>
                </c:pt>
                <c:pt idx="11">
                  <c:v>#N/A</c:v>
                </c:pt>
                <c:pt idx="12">
                  <c:v>#N/A</c:v>
                </c:pt>
                <c:pt idx="13">
                  <c:v>1803</c:v>
                </c:pt>
                <c:pt idx="14">
                  <c:v>#N/A</c:v>
                </c:pt>
              </c:numCache>
            </c:numRef>
          </c:val>
          <c:smooth val="0"/>
          <c:extLst>
            <c:ext xmlns:c16="http://schemas.microsoft.com/office/drawing/2014/chart" uri="{C3380CC4-5D6E-409C-BE32-E72D297353CC}">
              <c16:uniqueId val="{00000008-DFEB-4662-B0AC-C00EADACA11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54566</c:v>
                </c:pt>
                <c:pt idx="5">
                  <c:v>52470</c:v>
                </c:pt>
                <c:pt idx="8">
                  <c:v>49737</c:v>
                </c:pt>
                <c:pt idx="11">
                  <c:v>47269</c:v>
                </c:pt>
                <c:pt idx="14">
                  <c:v>45793</c:v>
                </c:pt>
              </c:numCache>
            </c:numRef>
          </c:val>
          <c:extLst>
            <c:ext xmlns:c16="http://schemas.microsoft.com/office/drawing/2014/chart" uri="{C3380CC4-5D6E-409C-BE32-E72D297353CC}">
              <c16:uniqueId val="{00000000-3E9E-4B98-A2EF-FBC98406C4F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3820</c:v>
                </c:pt>
                <c:pt idx="5">
                  <c:v>4220</c:v>
                </c:pt>
                <c:pt idx="8">
                  <c:v>4304</c:v>
                </c:pt>
                <c:pt idx="11">
                  <c:v>4484</c:v>
                </c:pt>
                <c:pt idx="14">
                  <c:v>4367</c:v>
                </c:pt>
              </c:numCache>
            </c:numRef>
          </c:val>
          <c:extLst>
            <c:ext xmlns:c16="http://schemas.microsoft.com/office/drawing/2014/chart" uri="{C3380CC4-5D6E-409C-BE32-E72D297353CC}">
              <c16:uniqueId val="{00000001-3E9E-4B98-A2EF-FBC98406C4F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9717</c:v>
                </c:pt>
                <c:pt idx="5">
                  <c:v>10561</c:v>
                </c:pt>
                <c:pt idx="8">
                  <c:v>10883</c:v>
                </c:pt>
                <c:pt idx="11">
                  <c:v>11180</c:v>
                </c:pt>
                <c:pt idx="14">
                  <c:v>9691</c:v>
                </c:pt>
              </c:numCache>
            </c:numRef>
          </c:val>
          <c:extLst>
            <c:ext xmlns:c16="http://schemas.microsoft.com/office/drawing/2014/chart" uri="{C3380CC4-5D6E-409C-BE32-E72D297353CC}">
              <c16:uniqueId val="{00000002-3E9E-4B98-A2EF-FBC98406C4F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E9E-4B98-A2EF-FBC98406C4F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E9E-4B98-A2EF-FBC98406C4F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E9E-4B98-A2EF-FBC98406C4F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4988</c:v>
                </c:pt>
                <c:pt idx="3">
                  <c:v>5113</c:v>
                </c:pt>
                <c:pt idx="6">
                  <c:v>5181</c:v>
                </c:pt>
                <c:pt idx="9">
                  <c:v>5327</c:v>
                </c:pt>
                <c:pt idx="12">
                  <c:v>5552</c:v>
                </c:pt>
              </c:numCache>
            </c:numRef>
          </c:val>
          <c:extLst>
            <c:ext xmlns:c16="http://schemas.microsoft.com/office/drawing/2014/chart" uri="{C3380CC4-5D6E-409C-BE32-E72D297353CC}">
              <c16:uniqueId val="{00000006-3E9E-4B98-A2EF-FBC98406C4F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499</c:v>
                </c:pt>
                <c:pt idx="3">
                  <c:v>625</c:v>
                </c:pt>
                <c:pt idx="6">
                  <c:v>733</c:v>
                </c:pt>
                <c:pt idx="9">
                  <c:v>801</c:v>
                </c:pt>
                <c:pt idx="12">
                  <c:v>823</c:v>
                </c:pt>
              </c:numCache>
            </c:numRef>
          </c:val>
          <c:extLst>
            <c:ext xmlns:c16="http://schemas.microsoft.com/office/drawing/2014/chart" uri="{C3380CC4-5D6E-409C-BE32-E72D297353CC}">
              <c16:uniqueId val="{00000007-3E9E-4B98-A2EF-FBC98406C4F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25455</c:v>
                </c:pt>
                <c:pt idx="3">
                  <c:v>24607</c:v>
                </c:pt>
                <c:pt idx="6">
                  <c:v>25408</c:v>
                </c:pt>
                <c:pt idx="9">
                  <c:v>26094</c:v>
                </c:pt>
                <c:pt idx="12">
                  <c:v>26405</c:v>
                </c:pt>
              </c:numCache>
            </c:numRef>
          </c:val>
          <c:extLst>
            <c:ext xmlns:c16="http://schemas.microsoft.com/office/drawing/2014/chart" uri="{C3380CC4-5D6E-409C-BE32-E72D297353CC}">
              <c16:uniqueId val="{00000008-3E9E-4B98-A2EF-FBC98406C4F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13</c:v>
                </c:pt>
                <c:pt idx="3">
                  <c:v>9</c:v>
                </c:pt>
                <c:pt idx="6">
                  <c:v>456</c:v>
                </c:pt>
                <c:pt idx="9">
                  <c:v>444</c:v>
                </c:pt>
                <c:pt idx="12">
                  <c:v>422</c:v>
                </c:pt>
              </c:numCache>
            </c:numRef>
          </c:val>
          <c:extLst>
            <c:ext xmlns:c16="http://schemas.microsoft.com/office/drawing/2014/chart" uri="{C3380CC4-5D6E-409C-BE32-E72D297353CC}">
              <c16:uniqueId val="{00000009-3E9E-4B98-A2EF-FBC98406C4F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49844</c:v>
                </c:pt>
                <c:pt idx="3">
                  <c:v>48619</c:v>
                </c:pt>
                <c:pt idx="6">
                  <c:v>46127</c:v>
                </c:pt>
                <c:pt idx="9">
                  <c:v>44265</c:v>
                </c:pt>
                <c:pt idx="12">
                  <c:v>41784</c:v>
                </c:pt>
              </c:numCache>
            </c:numRef>
          </c:val>
          <c:extLst>
            <c:ext xmlns:c16="http://schemas.microsoft.com/office/drawing/2014/chart" uri="{C3380CC4-5D6E-409C-BE32-E72D297353CC}">
              <c16:uniqueId val="{0000000A-3E9E-4B98-A2EF-FBC98406C4F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12695</c:v>
                </c:pt>
                <c:pt idx="2">
                  <c:v>#N/A</c:v>
                </c:pt>
                <c:pt idx="3">
                  <c:v>#N/A</c:v>
                </c:pt>
                <c:pt idx="4">
                  <c:v>11722</c:v>
                </c:pt>
                <c:pt idx="5">
                  <c:v>#N/A</c:v>
                </c:pt>
                <c:pt idx="6">
                  <c:v>#N/A</c:v>
                </c:pt>
                <c:pt idx="7">
                  <c:v>12982</c:v>
                </c:pt>
                <c:pt idx="8">
                  <c:v>#N/A</c:v>
                </c:pt>
                <c:pt idx="9">
                  <c:v>#N/A</c:v>
                </c:pt>
                <c:pt idx="10">
                  <c:v>13998</c:v>
                </c:pt>
                <c:pt idx="11">
                  <c:v>#N/A</c:v>
                </c:pt>
                <c:pt idx="12">
                  <c:v>#N/A</c:v>
                </c:pt>
                <c:pt idx="13">
                  <c:v>15136</c:v>
                </c:pt>
                <c:pt idx="14">
                  <c:v>#N/A</c:v>
                </c:pt>
              </c:numCache>
            </c:numRef>
          </c:val>
          <c:smooth val="0"/>
          <c:extLst>
            <c:ext xmlns:c16="http://schemas.microsoft.com/office/drawing/2014/chart" uri="{C3380CC4-5D6E-409C-BE32-E72D297353CC}">
              <c16:uniqueId val="{0000000B-3E9E-4B98-A2EF-FBC98406C4F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R04</c:v>
                </c:pt>
                <c:pt idx="1">
                  <c:v>R05</c:v>
                </c:pt>
                <c:pt idx="2">
                  <c:v>R06</c:v>
                </c:pt>
              </c:strCache>
            </c:strRef>
          </c:cat>
          <c:val>
            <c:numRef>
              <c:f>[1]データシート!$B$72:$D$72</c:f>
              <c:numCache>
                <c:formatCode>General</c:formatCode>
                <c:ptCount val="3"/>
                <c:pt idx="0">
                  <c:v>3824</c:v>
                </c:pt>
                <c:pt idx="1">
                  <c:v>3893</c:v>
                </c:pt>
                <c:pt idx="2">
                  <c:v>2560</c:v>
                </c:pt>
              </c:numCache>
            </c:numRef>
          </c:val>
          <c:extLst>
            <c:ext xmlns:c16="http://schemas.microsoft.com/office/drawing/2014/chart" uri="{C3380CC4-5D6E-409C-BE32-E72D297353CC}">
              <c16:uniqueId val="{00000000-AF37-4517-AB8E-360B2C330A9E}"/>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R04</c:v>
                </c:pt>
                <c:pt idx="1">
                  <c:v>R05</c:v>
                </c:pt>
                <c:pt idx="2">
                  <c:v>R06</c:v>
                </c:pt>
              </c:strCache>
            </c:strRef>
          </c:cat>
          <c:val>
            <c:numRef>
              <c:f>[1]データシート!$B$73:$D$73</c:f>
              <c:numCache>
                <c:formatCode>General</c:formatCode>
                <c:ptCount val="3"/>
                <c:pt idx="0">
                  <c:v>1241</c:v>
                </c:pt>
                <c:pt idx="1">
                  <c:v>1060</c:v>
                </c:pt>
                <c:pt idx="2">
                  <c:v>908</c:v>
                </c:pt>
              </c:numCache>
            </c:numRef>
          </c:val>
          <c:extLst>
            <c:ext xmlns:c16="http://schemas.microsoft.com/office/drawing/2014/chart" uri="{C3380CC4-5D6E-409C-BE32-E72D297353CC}">
              <c16:uniqueId val="{00000001-AF37-4517-AB8E-360B2C330A9E}"/>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R04</c:v>
                </c:pt>
                <c:pt idx="1">
                  <c:v>R05</c:v>
                </c:pt>
                <c:pt idx="2">
                  <c:v>R06</c:v>
                </c:pt>
              </c:strCache>
            </c:strRef>
          </c:cat>
          <c:val>
            <c:numRef>
              <c:f>[1]データシート!$B$74:$D$74</c:f>
              <c:numCache>
                <c:formatCode>General</c:formatCode>
                <c:ptCount val="3"/>
                <c:pt idx="0">
                  <c:v>2578</c:v>
                </c:pt>
                <c:pt idx="1">
                  <c:v>2576</c:v>
                </c:pt>
                <c:pt idx="2">
                  <c:v>2612</c:v>
                </c:pt>
              </c:numCache>
            </c:numRef>
          </c:val>
          <c:extLst>
            <c:ext xmlns:c16="http://schemas.microsoft.com/office/drawing/2014/chart" uri="{C3380CC4-5D6E-409C-BE32-E72D297353CC}">
              <c16:uniqueId val="{00000002-AF37-4517-AB8E-360B2C330A9E}"/>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新潟県新発田市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地方債の償還が進んだことにより、元利償還金が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百万円の減となった。年次計画により、公営企業の地方債償還財源に充てた繰入金は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、一部事務組合等の地方債償還に充てた補助金又は負担金は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算入公債費等については、災害復旧費等に係る基準財政需要額、特定財源の減により合計で、2</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以上により、分子は1,8</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百万円となり、前年度比で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百万円の増となった。分母との比較から、分子の増加割合の方が高い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、実質公債比率は、単年度比較</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においても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（7.6→</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今後も引き続き事業の見直しや優良債の優先的な活用により、改善を図っていきたい。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新潟県新発田市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将来負担額(A)については、地方債の償還が進んだことによる地方債現在高の減などにより、約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94</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分子から控除される充当可能財源等(B)については、臨時財政対策債償還費、合併特例債償還費の減により基準財政需要額算入見込額が減少したことで約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以上により、(A)、(B)ともに減少したが、(B)の方が大きく減少したため、分子は前年度比で約1,</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百万円の増となった。将来負担比率も6</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％となり、前年度比で3.</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今後も引き続き、公営企業の改善を図り、後世への負担を軽減するよう財政の健全化を図っていきたい。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FAEA5E94-0B43-470E-A2E1-B0F17DE658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7BE65698-F0A0-41E9-B349-19671C19BF2A}"/>
            </a:ext>
          </a:extLst>
        </xdr:cNvPr>
        <xdr:cNvSpPr>
          <a:spLocks noChangeArrowheads="1"/>
        </xdr:cNvSpPr>
      </xdr:nvSpPr>
      <xdr:spPr>
        <a:xfrm>
          <a:off x="763905" y="1219771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2F5546BC-C886-49E4-8634-2B88F781BD8C}"/>
            </a:ext>
          </a:extLst>
        </xdr:cNvPr>
        <xdr:cNvSpPr>
          <a:spLocks noChangeArrowheads="1"/>
        </xdr:cNvSpPr>
      </xdr:nvSpPr>
      <xdr:spPr>
        <a:xfrm>
          <a:off x="763905" y="1353312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F0AC2F5B-ACFE-4446-A206-73885B16276D}"/>
            </a:ext>
          </a:extLst>
        </xdr:cNvPr>
        <xdr:cNvSpPr>
          <a:spLocks noChangeArrowheads="1"/>
        </xdr:cNvSpPr>
      </xdr:nvSpPr>
      <xdr:spPr>
        <a:xfrm>
          <a:off x="123825" y="123825"/>
          <a:ext cx="12076430" cy="62674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3BC6E0AD-5099-45E3-A320-134DC407F93F}"/>
            </a:ext>
          </a:extLst>
        </xdr:cNvPr>
        <xdr:cNvSpPr>
          <a:spLocks noChangeShapeType="1"/>
        </xdr:cNvSpPr>
      </xdr:nvSpPr>
      <xdr:spPr>
        <a:xfrm>
          <a:off x="563880" y="11727180"/>
          <a:ext cx="6515100" cy="365760"/>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EB8F0A5-6503-4EA7-9235-81B1E8118115}"/>
            </a:ext>
          </a:extLst>
        </xdr:cNvPr>
        <xdr:cNvSpPr>
          <a:spLocks noChangeArrowheads="1"/>
        </xdr:cNvSpPr>
      </xdr:nvSpPr>
      <xdr:spPr>
        <a:xfrm>
          <a:off x="12403455" y="165100"/>
          <a:ext cx="3592830" cy="41148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6183BC8B-9288-4C7B-BDAA-4B891E499A82}"/>
            </a:ext>
          </a:extLst>
        </xdr:cNvPr>
        <xdr:cNvSpPr>
          <a:spLocks noChangeArrowheads="1"/>
        </xdr:cNvSpPr>
      </xdr:nvSpPr>
      <xdr:spPr>
        <a:xfrm>
          <a:off x="16189960" y="165100"/>
          <a:ext cx="6652895" cy="41148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新潟県新発田市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675E969-3E76-49B0-A246-B6C8A4C28B7F}"/>
            </a:ext>
          </a:extLst>
        </xdr:cNvPr>
        <xdr:cNvSpPr txBox="1">
          <a:spLocks noChangeArrowheads="1"/>
        </xdr:cNvSpPr>
      </xdr:nvSpPr>
      <xdr:spPr>
        <a:xfrm>
          <a:off x="533400" y="942340"/>
          <a:ext cx="2159635" cy="47752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CFFC9A67-8958-4547-8FDF-4F0A5FB5F9C3}"/>
            </a:ext>
          </a:extLst>
        </xdr:cNvPr>
        <xdr:cNvSpPr>
          <a:spLocks noChangeArrowheads="1"/>
        </xdr:cNvSpPr>
      </xdr:nvSpPr>
      <xdr:spPr>
        <a:xfrm>
          <a:off x="763905" y="1287081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2C017202-5262-476B-A967-535FB3D06738}"/>
            </a:ext>
          </a:extLst>
        </xdr:cNvPr>
        <xdr:cNvSpPr>
          <a:spLocks noChangeArrowheads="1"/>
        </xdr:cNvSpPr>
      </xdr:nvSpPr>
      <xdr:spPr>
        <a:xfrm>
          <a:off x="12403455" y="795020"/>
          <a:ext cx="10439400" cy="425132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9F6797D7-3A52-4F41-98C9-FD337B005CD4}"/>
            </a:ext>
          </a:extLst>
        </xdr:cNvPr>
        <xdr:cNvSpPr txBox="1"/>
      </xdr:nvSpPr>
      <xdr:spPr>
        <a:xfrm>
          <a:off x="12403455" y="1274445"/>
          <a:ext cx="10438130" cy="37719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運営における財源調整のための財政調整基金については、人事院勧告等による職員給与費等の増や除雪費の増などに伴い取崩し額が増加し、基金残高は減少した。また、減債基金については、財政計画に基づく取崩しなどにより基金残高は減少した。その他特的目的基金では、主に教育振興基金において、歴史資料館の建設等を目的とした積立てなどにより、基金残高は増加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結果として、財政調整基金の減少が大きく影響し、基金全体としては減少した。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及び減債基金については、当市の中長期に渡る財政状況をシミュレーションした財政計画に基づいて積立て及び取崩しを行っていく予定である。特に、財政調整基金については当市が安定した財政運営に必要と見込む</a:t>
          </a:r>
          <a:r>
            <a:rPr kumimoji="1" lang="en-US" altLang="ja-JP" sz="1300">
              <a:solidFill>
                <a:schemeClr val="dk1"/>
              </a:solidFill>
              <a:effectLst/>
              <a:latin typeface="ＭＳ ゴシック"/>
              <a:ea typeface="ＭＳ ゴシック"/>
              <a:cs typeface="+mn-cs"/>
            </a:rPr>
            <a:t>30</a:t>
          </a:r>
          <a:r>
            <a:rPr kumimoji="1" lang="ja-JP" altLang="en-US" sz="1300">
              <a:solidFill>
                <a:schemeClr val="dk1"/>
              </a:solidFill>
              <a:effectLst/>
              <a:latin typeface="ＭＳ ゴシック"/>
              <a:ea typeface="ＭＳ ゴシック"/>
              <a:cs typeface="+mn-cs"/>
            </a:rPr>
            <a:t>億円以上の残高を維持することを基本方針としているが、令和6年度末時点の残高が30億円を下回った。今後は、収支の改善による積み増し等を通じて、財政調整基金残高を早期に30億円超まで回復させる。</a:t>
          </a:r>
        </a:p>
        <a:p>
          <a:r>
            <a:rPr kumimoji="1" lang="ja-JP" altLang="en-US" sz="1300">
              <a:solidFill>
                <a:schemeClr val="dk1"/>
              </a:solidFill>
              <a:effectLst/>
              <a:latin typeface="ＭＳ ゴシック"/>
              <a:ea typeface="ＭＳ ゴシック"/>
              <a:cs typeface="+mn-cs"/>
            </a:rPr>
            <a:t>　その他特定目的基金については、各基金の目的及び計画に基づき積立て及び取崩しを行う。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4A22DC20-B0AD-4ABF-805D-1DCF4730EC6A}"/>
            </a:ext>
          </a:extLst>
        </xdr:cNvPr>
        <xdr:cNvSpPr>
          <a:spLocks noChangeArrowheads="1"/>
        </xdr:cNvSpPr>
      </xdr:nvSpPr>
      <xdr:spPr>
        <a:xfrm>
          <a:off x="12484735" y="895985"/>
          <a:ext cx="1256665" cy="34607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195703A8-FCA7-4C2A-BFE1-DCC27DC607CC}"/>
            </a:ext>
          </a:extLst>
        </xdr:cNvPr>
        <xdr:cNvSpPr>
          <a:spLocks noChangeArrowheads="1"/>
        </xdr:cNvSpPr>
      </xdr:nvSpPr>
      <xdr:spPr>
        <a:xfrm>
          <a:off x="12403455" y="12249785"/>
          <a:ext cx="10439400" cy="539813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A0A29FAA-75AA-42DA-974C-01A229B34699}"/>
            </a:ext>
          </a:extLst>
        </xdr:cNvPr>
        <xdr:cNvSpPr txBox="1"/>
      </xdr:nvSpPr>
      <xdr:spPr>
        <a:xfrm>
          <a:off x="12403455" y="12715240"/>
          <a:ext cx="10438130" cy="49339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p>
        <a:p>
          <a:r>
            <a:rPr kumimoji="1" lang="ja-JP" altLang="en-US" sz="1300">
              <a:solidFill>
                <a:schemeClr val="dk1"/>
              </a:solidFill>
              <a:effectLst/>
              <a:latin typeface="ＭＳ ゴシック"/>
              <a:ea typeface="ＭＳ ゴシック"/>
              <a:cs typeface="+mn-cs"/>
            </a:rPr>
            <a:t>・公共施設等総合管理基金：公共施設の統廃合、長寿命化、除却等に要する経費の財源</a:t>
          </a:r>
        </a:p>
        <a:p>
          <a:r>
            <a:rPr kumimoji="1" lang="ja-JP" altLang="en-US" sz="1300">
              <a:solidFill>
                <a:schemeClr val="dk1"/>
              </a:solidFill>
              <a:effectLst/>
              <a:latin typeface="ＭＳ ゴシック"/>
              <a:ea typeface="ＭＳ ゴシック"/>
              <a:cs typeface="+mn-cs"/>
            </a:rPr>
            <a:t>・加治川用水土地改良事業基金：令和7年度以降の国営加治川用水土地改良事業負担金の支払い及び起債償還に要する経費の財源</a:t>
          </a:r>
        </a:p>
        <a:p>
          <a:r>
            <a:rPr kumimoji="1" lang="ja-JP" altLang="en-US" sz="1300">
              <a:solidFill>
                <a:schemeClr val="dk1"/>
              </a:solidFill>
              <a:effectLst/>
              <a:latin typeface="ＭＳ ゴシック"/>
              <a:ea typeface="ＭＳ ゴシック"/>
              <a:cs typeface="+mn-cs"/>
            </a:rPr>
            <a:t>・地域振興基金：地域づくりの推進、進展に要する経費の財源</a:t>
          </a:r>
        </a:p>
        <a:p>
          <a:r>
            <a:rPr kumimoji="1" lang="ja-JP" altLang="en-US" sz="1300">
              <a:solidFill>
                <a:schemeClr val="dk1"/>
              </a:solidFill>
              <a:effectLst/>
              <a:latin typeface="ＭＳ ゴシック"/>
              <a:ea typeface="ＭＳ ゴシック"/>
              <a:cs typeface="+mn-cs"/>
            </a:rPr>
            <a:t>・教育振興基金：教育の振興に要する経費の財源</a:t>
          </a:r>
        </a:p>
        <a:p>
          <a:r>
            <a:rPr kumimoji="1" lang="ja-JP" altLang="en-US" sz="1300">
              <a:solidFill>
                <a:schemeClr val="dk1"/>
              </a:solidFill>
              <a:effectLst/>
              <a:latin typeface="ＭＳ ゴシック"/>
              <a:ea typeface="ＭＳ ゴシック"/>
              <a:cs typeface="+mn-cs"/>
            </a:rPr>
            <a:t>・地域福祉基金：地域保健福祉活動の推進に要する経費の財源</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・公共施設等総合管理基金：基金運用利息の積立てによる増加</a:t>
          </a:r>
        </a:p>
        <a:p>
          <a:r>
            <a:rPr kumimoji="1" lang="ja-JP" altLang="en-US" sz="1300">
              <a:solidFill>
                <a:schemeClr val="dk1"/>
              </a:solidFill>
              <a:effectLst/>
              <a:latin typeface="ＭＳ ゴシック"/>
              <a:ea typeface="ＭＳ ゴシック"/>
              <a:cs typeface="+mn-cs"/>
            </a:rPr>
            <a:t>・加治川用水土地改良事業基金：基金運用利息の積立てによる増加</a:t>
          </a:r>
        </a:p>
        <a:p>
          <a:r>
            <a:rPr kumimoji="1" lang="ja-JP" altLang="en-US" sz="1300">
              <a:solidFill>
                <a:schemeClr val="dk1"/>
              </a:solidFill>
              <a:effectLst/>
              <a:latin typeface="ＭＳ ゴシック"/>
              <a:ea typeface="ＭＳ ゴシック"/>
              <a:cs typeface="+mn-cs"/>
            </a:rPr>
            <a:t>・地域振興基金：令和6年度ふるさとしばた応援寄附金（市長に一任分）の増額に伴う積立て額の増加</a:t>
          </a:r>
        </a:p>
        <a:p>
          <a:r>
            <a:rPr kumimoji="1" lang="ja-JP" altLang="en-US" sz="1300">
              <a:solidFill>
                <a:schemeClr val="dk1"/>
              </a:solidFill>
              <a:effectLst/>
              <a:latin typeface="ＭＳ ゴシック"/>
              <a:ea typeface="ＭＳ ゴシック"/>
              <a:cs typeface="+mn-cs"/>
            </a:rPr>
            <a:t>・教育振興基金：主に歴史資料館の建設を目的とした積立てによる増加</a:t>
          </a:r>
        </a:p>
        <a:p>
          <a:r>
            <a:rPr kumimoji="1" lang="ja-JP" altLang="en-US" sz="1300">
              <a:solidFill>
                <a:schemeClr val="dk1"/>
              </a:solidFill>
              <a:effectLst/>
              <a:latin typeface="ＭＳ ゴシック"/>
              <a:ea typeface="ＭＳ ゴシック"/>
              <a:cs typeface="+mn-cs"/>
            </a:rPr>
            <a:t>・地域福祉基金：小学校施設整備事業（小学校遊具設置等工事）の財源として取り崩したことによる減少</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・公共施設等総合管理基金：公共施設の統廃合、長寿命化、除却等に活用</a:t>
          </a:r>
        </a:p>
        <a:p>
          <a:r>
            <a:rPr kumimoji="1" lang="ja-JP" altLang="en-US" sz="1300">
              <a:solidFill>
                <a:schemeClr val="dk1"/>
              </a:solidFill>
              <a:effectLst/>
              <a:latin typeface="ＭＳ ゴシック"/>
              <a:ea typeface="ＭＳ ゴシック"/>
              <a:cs typeface="+mn-cs"/>
            </a:rPr>
            <a:t>・加治川用水土地改良事業基金：令和7年度以降の国営加治川用水土地改良事業負担金の支払い及び起債償還に活用</a:t>
          </a:r>
        </a:p>
        <a:p>
          <a:r>
            <a:rPr kumimoji="1" lang="ja-JP" altLang="en-US" sz="1300">
              <a:solidFill>
                <a:schemeClr val="dk1"/>
              </a:solidFill>
              <a:effectLst/>
              <a:latin typeface="ＭＳ ゴシック"/>
              <a:ea typeface="ＭＳ ゴシック"/>
              <a:cs typeface="+mn-cs"/>
            </a:rPr>
            <a:t>・地域振興基金：地域づくりの推進、進展のために活用</a:t>
          </a:r>
        </a:p>
        <a:p>
          <a:r>
            <a:rPr kumimoji="1" lang="ja-JP" altLang="en-US" sz="1300">
              <a:solidFill>
                <a:schemeClr val="dk1"/>
              </a:solidFill>
              <a:effectLst/>
              <a:latin typeface="ＭＳ ゴシック"/>
              <a:ea typeface="ＭＳ ゴシック"/>
              <a:cs typeface="+mn-cs"/>
            </a:rPr>
            <a:t>・教育振興基金：教育の振興のために活用</a:t>
          </a:r>
        </a:p>
        <a:p>
          <a:r>
            <a:rPr kumimoji="1" lang="ja-JP" altLang="en-US" sz="1300">
              <a:solidFill>
                <a:schemeClr val="dk1"/>
              </a:solidFill>
              <a:effectLst/>
              <a:latin typeface="ＭＳ ゴシック"/>
              <a:ea typeface="ＭＳ ゴシック"/>
              <a:cs typeface="+mn-cs"/>
            </a:rPr>
            <a:t>・地域福祉基金：地域保健福祉活動の推進のために活用</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F64BB425-E362-4A45-8301-CFB1A5EB4E12}"/>
            </a:ext>
          </a:extLst>
        </xdr:cNvPr>
        <xdr:cNvSpPr>
          <a:spLocks noChangeArrowheads="1"/>
        </xdr:cNvSpPr>
      </xdr:nvSpPr>
      <xdr:spPr>
        <a:xfrm>
          <a:off x="12484735" y="12349480"/>
          <a:ext cx="231394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E6F5A1EB-0DD1-4A76-AC25-050E2D03EC1D}"/>
            </a:ext>
          </a:extLst>
        </xdr:cNvPr>
        <xdr:cNvSpPr>
          <a:spLocks noChangeArrowheads="1"/>
        </xdr:cNvSpPr>
      </xdr:nvSpPr>
      <xdr:spPr>
        <a:xfrm>
          <a:off x="12403455" y="5183505"/>
          <a:ext cx="10439400" cy="338963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B0893DD8-1437-467E-BF4E-4A50CA40D629}"/>
            </a:ext>
          </a:extLst>
        </xdr:cNvPr>
        <xdr:cNvSpPr txBox="1"/>
      </xdr:nvSpPr>
      <xdr:spPr>
        <a:xfrm>
          <a:off x="12403455" y="5650230"/>
          <a:ext cx="10438130" cy="29070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当初予算での収支差額の増大や物価高騰対策のための補正対応のほか、人事院勧告等による職員給与費等の増や除雪費の増など、取崩し額の増加要因が増えたため、基金残高は減少した。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　年間の財政運営（当初予算・補正予算）に必要となる額</a:t>
          </a:r>
          <a:r>
            <a:rPr kumimoji="1" lang="en-US" altLang="ja-JP" sz="1300">
              <a:solidFill>
                <a:schemeClr val="dk1"/>
              </a:solidFill>
              <a:effectLst/>
              <a:latin typeface="ＭＳ ゴシック"/>
              <a:ea typeface="ＭＳ ゴシック"/>
              <a:cs typeface="+mn-cs"/>
            </a:rPr>
            <a:t>20</a:t>
          </a:r>
          <a:r>
            <a:rPr kumimoji="1" lang="ja-JP" altLang="en-US" sz="1300">
              <a:solidFill>
                <a:schemeClr val="dk1"/>
              </a:solidFill>
              <a:effectLst/>
              <a:latin typeface="ＭＳ ゴシック"/>
              <a:ea typeface="ＭＳ ゴシック"/>
              <a:cs typeface="+mn-cs"/>
            </a:rPr>
            <a:t>億円及び除雪や災害等の緊急時に迅速に対応するために必要と見込む額</a:t>
          </a:r>
          <a:r>
            <a:rPr kumimoji="1" lang="en-US" altLang="ja-JP" sz="1300">
              <a:solidFill>
                <a:schemeClr val="dk1"/>
              </a:solidFill>
              <a:effectLst/>
              <a:latin typeface="ＭＳ ゴシック"/>
              <a:ea typeface="ＭＳ ゴシック"/>
              <a:cs typeface="+mn-cs"/>
            </a:rPr>
            <a:t>10</a:t>
          </a:r>
          <a:r>
            <a:rPr kumimoji="1" lang="ja-JP" altLang="en-US" sz="1300">
              <a:solidFill>
                <a:schemeClr val="dk1"/>
              </a:solidFill>
              <a:effectLst/>
              <a:latin typeface="ＭＳ ゴシック"/>
              <a:ea typeface="ＭＳ ゴシック"/>
              <a:cs typeface="+mn-cs"/>
            </a:rPr>
            <a:t>億円を合わせた</a:t>
          </a:r>
          <a:r>
            <a:rPr kumimoji="1" lang="en-US" altLang="ja-JP" sz="1300">
              <a:solidFill>
                <a:schemeClr val="dk1"/>
              </a:solidFill>
              <a:effectLst/>
              <a:latin typeface="ＭＳ ゴシック"/>
              <a:ea typeface="ＭＳ ゴシック"/>
              <a:cs typeface="+mn-cs"/>
            </a:rPr>
            <a:t>30</a:t>
          </a:r>
          <a:r>
            <a:rPr kumimoji="1" lang="ja-JP" altLang="en-US" sz="1300">
              <a:solidFill>
                <a:schemeClr val="dk1"/>
              </a:solidFill>
              <a:effectLst/>
              <a:latin typeface="ＭＳ ゴシック"/>
              <a:ea typeface="ＭＳ ゴシック"/>
              <a:cs typeface="+mn-cs"/>
            </a:rPr>
            <a:t>億円以上の基金残高を維持する。ただし、令和6年度末時点の残高が30億円を下回ったため、収支の改善による積み増し等を通じて、財政調整基金残高を早期に30億円超まで回復させる。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E57050D8-4924-4209-9269-D44D5A7986A1}"/>
            </a:ext>
          </a:extLst>
        </xdr:cNvPr>
        <xdr:cNvSpPr>
          <a:spLocks noChangeArrowheads="1"/>
        </xdr:cNvSpPr>
      </xdr:nvSpPr>
      <xdr:spPr>
        <a:xfrm>
          <a:off x="12484735" y="5277485"/>
          <a:ext cx="1851025" cy="33401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EF88FFE9-BC88-4F5F-BB19-3A0C28B16195}"/>
            </a:ext>
          </a:extLst>
        </xdr:cNvPr>
        <xdr:cNvSpPr>
          <a:spLocks noChangeArrowheads="1"/>
        </xdr:cNvSpPr>
      </xdr:nvSpPr>
      <xdr:spPr>
        <a:xfrm>
          <a:off x="12403455" y="8716645"/>
          <a:ext cx="10439400" cy="339471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7D36E19D-C46C-48D3-9D7D-4639F445F580}"/>
            </a:ext>
          </a:extLst>
        </xdr:cNvPr>
        <xdr:cNvSpPr txBox="1"/>
      </xdr:nvSpPr>
      <xdr:spPr>
        <a:xfrm>
          <a:off x="12403455" y="9182100"/>
          <a:ext cx="10438130" cy="2909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　令和6年度に普通交付税措置された臨時財政対策債償還基金費分（約1.6億円）などを積み立てる一方、令和5年度に積み立てた臨時財政対策債償還基金費分約0.6億円と財政計画に基づく2.5億円の取崩しを行ったため、基金残高は減少した。</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　合併建設計画に基づき合併特例債を活用した大型ハード事業を進めてきたことなどにより、地方債償還に併せて、当市の財政計画に基づき平成</a:t>
          </a:r>
          <a:r>
            <a:rPr kumimoji="1" lang="en-US" altLang="ja-JP" sz="1300">
              <a:solidFill>
                <a:schemeClr val="dk1"/>
              </a:solidFill>
              <a:effectLst/>
              <a:latin typeface="ＭＳ ゴシック"/>
              <a:ea typeface="ＭＳ ゴシック"/>
              <a:cs typeface="+mn-cs"/>
            </a:rPr>
            <a:t>30</a:t>
          </a:r>
          <a:r>
            <a:rPr kumimoji="1" lang="ja-JP" altLang="en-US" sz="1300">
              <a:solidFill>
                <a:schemeClr val="dk1"/>
              </a:solidFill>
              <a:effectLst/>
              <a:latin typeface="ＭＳ ゴシック"/>
              <a:ea typeface="ＭＳ ゴシック"/>
              <a:cs typeface="+mn-cs"/>
            </a:rPr>
            <a:t>年度から計画的に取り崩ししている。</a:t>
          </a:r>
        </a:p>
        <a:p>
          <a:r>
            <a:rPr kumimoji="1" lang="ja-JP" altLang="en-US" sz="1300">
              <a:solidFill>
                <a:schemeClr val="dk1"/>
              </a:solidFill>
              <a:effectLst/>
              <a:latin typeface="ＭＳ ゴシック"/>
              <a:ea typeface="ＭＳ ゴシック"/>
              <a:cs typeface="+mn-cs"/>
            </a:rPr>
            <a:t>　なお、令和6年度に積み立てた臨時財政対策債償還基金費分は、臨時財政対策債の償還年次に併せて令和7年度及び8年度に取り崩す予定である。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6CBE68A2-B251-4A74-81D8-C8D5094ED08D}"/>
            </a:ext>
          </a:extLst>
        </xdr:cNvPr>
        <xdr:cNvSpPr>
          <a:spLocks noChangeArrowheads="1"/>
        </xdr:cNvSpPr>
      </xdr:nvSpPr>
      <xdr:spPr>
        <a:xfrm>
          <a:off x="12484735" y="8809355"/>
          <a:ext cx="1256665" cy="33464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87AE9E7D-AC10-4A19-A277-5405B394C587}"/>
            </a:ext>
          </a:extLst>
        </xdr:cNvPr>
        <xdr:cNvSpPr/>
      </xdr:nvSpPr>
      <xdr:spPr>
        <a:xfrm>
          <a:off x="666750" y="411480"/>
          <a:ext cx="1153795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F7C97BE2-B2C6-49F9-B11D-71BCB337058E}"/>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8524937-C073-4411-A906-7C67D8F3E12A}"/>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630FA324-B567-4B7B-BAB5-A89F65D6BC27}"/>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新潟県新発田市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76682954-FFB8-4CE6-822A-A3A67AF73342}"/>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163ED1AA-6762-4341-9099-DD8BAFAE00C8}"/>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CB82AFE1-A11D-476D-B50E-91A9BE639039}"/>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1FFE7932-6360-452F-9E31-E95800E4E84F}"/>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2D2F1552-4597-49EC-85A4-8007E1CC46E1}"/>
            </a:ext>
          </a:extLst>
        </xdr:cNvPr>
        <xdr:cNvSpPr/>
      </xdr:nvSpPr>
      <xdr:spPr>
        <a:xfrm>
          <a:off x="876300" y="1211580"/>
          <a:ext cx="126365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8AF250BF-76F2-456C-81C1-BA55DDC99965}"/>
            </a:ext>
          </a:extLst>
        </xdr:cNvPr>
        <xdr:cNvSpPr/>
      </xdr:nvSpPr>
      <xdr:spPr>
        <a:xfrm>
          <a:off x="2095500" y="1211580"/>
          <a:ext cx="11404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91,677
90,762
533.11
49,706,510
48,163,778
1,262,405
26,724,098
41,784,373</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FEBA7338-9D23-4B42-BBB6-F85BEBB91E88}"/>
            </a:ext>
          </a:extLst>
        </xdr:cNvPr>
        <xdr:cNvSpPr/>
      </xdr:nvSpPr>
      <xdr:spPr>
        <a:xfrm>
          <a:off x="3295650" y="1211580"/>
          <a:ext cx="139065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48422031-69D5-4C25-8A7C-D3F1C78D767B}"/>
            </a:ext>
          </a:extLst>
        </xdr:cNvPr>
        <xdr:cNvSpPr/>
      </xdr:nvSpPr>
      <xdr:spPr>
        <a:xfrm>
          <a:off x="4686300" y="1230630"/>
          <a:ext cx="184150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3849D219-82DD-4622-9B25-3B1809A78D86}"/>
            </a:ext>
          </a:extLst>
        </xdr:cNvPr>
        <xdr:cNvSpPr/>
      </xdr:nvSpPr>
      <xdr:spPr>
        <a:xfrm>
          <a:off x="6527800" y="1230630"/>
          <a:ext cx="115570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7.7
67.2</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CEE5D283-5EB2-4027-BB22-9DA59E31C628}"/>
            </a:ext>
          </a:extLst>
        </xdr:cNvPr>
        <xdr:cNvSpPr/>
      </xdr:nvSpPr>
      <xdr:spPr>
        <a:xfrm>
          <a:off x="7747000" y="1230630"/>
          <a:ext cx="5778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EEAF6044-A8C1-4A44-AEBD-F2F1A6FDC085}"/>
            </a:ext>
          </a:extLst>
        </xdr:cNvPr>
        <xdr:cNvSpPr/>
      </xdr:nvSpPr>
      <xdr:spPr>
        <a:xfrm>
          <a:off x="4686300" y="2049780"/>
          <a:ext cx="184150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DA433697-E8FB-4F21-8DBE-9DE2D54E5859}"/>
            </a:ext>
          </a:extLst>
        </xdr:cNvPr>
        <xdr:cNvSpPr/>
      </xdr:nvSpPr>
      <xdr:spPr>
        <a:xfrm>
          <a:off x="6591300" y="2049780"/>
          <a:ext cx="312420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6221AD1F-B8FF-43C4-9F23-E012E7BBB02B}"/>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854E6484-E00A-4D5A-A927-2A59C943A092}"/>
            </a:ext>
          </a:extLst>
        </xdr:cNvPr>
        <xdr:cNvSpPr/>
      </xdr:nvSpPr>
      <xdr:spPr>
        <a:xfrm>
          <a:off x="9963150" y="1243330"/>
          <a:ext cx="11557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622DB69D-2710-4EDC-AADE-782002AA51DA}"/>
            </a:ext>
          </a:extLst>
        </xdr:cNvPr>
        <xdr:cNvSpPr/>
      </xdr:nvSpPr>
      <xdr:spPr>
        <a:xfrm>
          <a:off x="9963150" y="1506220"/>
          <a:ext cx="11557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CA3EE5D1-932B-410A-9B40-14D4142A82A9}"/>
            </a:ext>
          </a:extLst>
        </xdr:cNvPr>
        <xdr:cNvSpPr/>
      </xdr:nvSpPr>
      <xdr:spPr>
        <a:xfrm>
          <a:off x="9963150" y="1828800"/>
          <a:ext cx="115570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9E9346BC-EC11-4360-8B97-5AFE1DDBCB57}"/>
            </a:ext>
          </a:extLst>
        </xdr:cNvPr>
        <xdr:cNvCxnSpPr/>
      </xdr:nvCxnSpPr>
      <xdr:spPr>
        <a:xfrm>
          <a:off x="9823450" y="1332230"/>
          <a:ext cx="1524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E9C7F6C3-99B0-4A85-BF1C-A81C212E658E}"/>
            </a:ext>
          </a:extLst>
        </xdr:cNvPr>
        <xdr:cNvCxnSpPr/>
      </xdr:nvCxnSpPr>
      <xdr:spPr>
        <a:xfrm>
          <a:off x="9906000" y="180340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83245A8C-E41D-4ADD-AA72-13EA2FB52924}"/>
            </a:ext>
          </a:extLst>
        </xdr:cNvPr>
        <xdr:cNvCxnSpPr/>
      </xdr:nvCxnSpPr>
      <xdr:spPr>
        <a:xfrm>
          <a:off x="9823450" y="180340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9BDE85CD-D64F-4C89-AD4D-644E3E121786}"/>
            </a:ext>
          </a:extLst>
        </xdr:cNvPr>
        <xdr:cNvCxnSpPr/>
      </xdr:nvCxnSpPr>
      <xdr:spPr>
        <a:xfrm flipV="1">
          <a:off x="9906000" y="203390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27A1B5D8-01DA-4160-8206-3D9D6DFF3233}"/>
            </a:ext>
          </a:extLst>
        </xdr:cNvPr>
        <xdr:cNvCxnSpPr/>
      </xdr:nvCxnSpPr>
      <xdr:spPr>
        <a:xfrm>
          <a:off x="9823450" y="217678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8FB1B833-FD27-44EC-B5EC-D1403EE8318F}"/>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13146549-B399-4239-B289-90C899BA9352}"/>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FB3C19B2-C95D-4832-96A2-ACD6E32089FC}"/>
            </a:ext>
          </a:extLst>
        </xdr:cNvPr>
        <xdr:cNvSpPr txBox="1"/>
      </xdr:nvSpPr>
      <xdr:spPr>
        <a:xfrm>
          <a:off x="704850" y="294513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5905"/>
    <xdr:sp macro="" textlink="">
      <xdr:nvSpPr>
        <xdr:cNvPr id="30" name="テキスト ボックス 29">
          <a:extLst>
            <a:ext uri="{FF2B5EF4-FFF2-40B4-BE49-F238E27FC236}">
              <a16:creationId xmlns:a16="http://schemas.microsoft.com/office/drawing/2014/main" id="{00A7AC05-DC05-4350-8D78-4D96ED09EBA3}"/>
            </a:ext>
          </a:extLst>
        </xdr:cNvPr>
        <xdr:cNvSpPr txBox="1"/>
      </xdr:nvSpPr>
      <xdr:spPr>
        <a:xfrm>
          <a:off x="704850" y="3191510"/>
          <a:ext cx="57588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5905"/>
    <xdr:sp macro="" textlink="">
      <xdr:nvSpPr>
        <xdr:cNvPr id="31" name="テキスト ボックス 30">
          <a:extLst>
            <a:ext uri="{FF2B5EF4-FFF2-40B4-BE49-F238E27FC236}">
              <a16:creationId xmlns:a16="http://schemas.microsoft.com/office/drawing/2014/main" id="{13789C6F-28CB-4BD1-BAE4-714ACAE484E6}"/>
            </a:ext>
          </a:extLst>
        </xdr:cNvPr>
        <xdr:cNvSpPr txBox="1"/>
      </xdr:nvSpPr>
      <xdr:spPr>
        <a:xfrm>
          <a:off x="704850" y="3441700"/>
          <a:ext cx="87255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5F3EC1EA-17B0-4180-BD36-C248E7FD2ABD}"/>
            </a:ext>
          </a:extLst>
        </xdr:cNvPr>
        <xdr:cNvSpPr txBox="1"/>
      </xdr:nvSpPr>
      <xdr:spPr>
        <a:xfrm>
          <a:off x="704850" y="368808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256BE8AE-3C67-49D0-87B4-7FF6018AE262}"/>
            </a:ext>
          </a:extLst>
        </xdr:cNvPr>
        <xdr:cNvSpPr txBox="1"/>
      </xdr:nvSpPr>
      <xdr:spPr>
        <a:xfrm>
          <a:off x="704850" y="393827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A7BABE03-419C-4B99-A388-4DB6DF3AAED7}"/>
            </a:ext>
          </a:extLst>
        </xdr:cNvPr>
        <xdr:cNvSpPr txBox="1"/>
      </xdr:nvSpPr>
      <xdr:spPr>
        <a:xfrm>
          <a:off x="704850" y="418846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5905"/>
    <xdr:sp macro="" textlink="">
      <xdr:nvSpPr>
        <xdr:cNvPr id="35" name="テキスト ボックス 34">
          <a:extLst>
            <a:ext uri="{FF2B5EF4-FFF2-40B4-BE49-F238E27FC236}">
              <a16:creationId xmlns:a16="http://schemas.microsoft.com/office/drawing/2014/main" id="{D05D64E4-8499-437D-9422-2408D63C3F3B}"/>
            </a:ext>
          </a:extLst>
        </xdr:cNvPr>
        <xdr:cNvSpPr txBox="1"/>
      </xdr:nvSpPr>
      <xdr:spPr>
        <a:xfrm>
          <a:off x="704850" y="4434840"/>
          <a:ext cx="1847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36393E32-C51A-462F-BCEF-A4179C0A57FD}"/>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3534CD72-4FB5-4855-A35A-328C6EF5E13F}"/>
            </a:ext>
          </a:extLst>
        </xdr:cNvPr>
        <xdr:cNvSpPr txBox="1"/>
      </xdr:nvSpPr>
      <xdr:spPr>
        <a:xfrm>
          <a:off x="1624330" y="526034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7825" cy="358775"/>
    <xdr:sp macro="" textlink="">
      <xdr:nvSpPr>
        <xdr:cNvPr id="38" name="テキスト ボックス 37">
          <a:extLst>
            <a:ext uri="{FF2B5EF4-FFF2-40B4-BE49-F238E27FC236}">
              <a16:creationId xmlns:a16="http://schemas.microsoft.com/office/drawing/2014/main" id="{8A757E25-F501-478C-B093-1BEFCD58759D}"/>
            </a:ext>
          </a:extLst>
        </xdr:cNvPr>
        <xdr:cNvSpPr txBox="1"/>
      </xdr:nvSpPr>
      <xdr:spPr>
        <a:xfrm>
          <a:off x="2890520" y="523494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[0.49]</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5C7A0933-6235-4C92-B5A6-8D3CBE94B54D}"/>
            </a:ext>
          </a:extLst>
        </xdr:cNvPr>
        <xdr:cNvSpPr/>
      </xdr:nvSpPr>
      <xdr:spPr>
        <a:xfrm>
          <a:off x="5372100" y="5156200"/>
          <a:ext cx="139065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C212F951-CC37-4BF4-9E95-CA6515948333}"/>
            </a:ext>
          </a:extLst>
        </xdr:cNvPr>
        <xdr:cNvSpPr/>
      </xdr:nvSpPr>
      <xdr:spPr>
        <a:xfrm>
          <a:off x="5372100" y="5342890"/>
          <a:ext cx="139065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BEBC9D3F-B4BC-4484-A92D-634C09492F1C}"/>
            </a:ext>
          </a:extLst>
        </xdr:cNvPr>
        <xdr:cNvSpPr/>
      </xdr:nvSpPr>
      <xdr:spPr>
        <a:xfrm>
          <a:off x="6870700" y="5156200"/>
          <a:ext cx="11557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2778C4FC-2C4F-4904-B9C0-5AD3BB583A2D}"/>
            </a:ext>
          </a:extLst>
        </xdr:cNvPr>
        <xdr:cNvSpPr/>
      </xdr:nvSpPr>
      <xdr:spPr>
        <a:xfrm>
          <a:off x="6870700" y="5342890"/>
          <a:ext cx="11557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1B9382F8-69C4-4DE5-9E91-777BED149C25}"/>
            </a:ext>
          </a:extLst>
        </xdr:cNvPr>
        <xdr:cNvSpPr/>
      </xdr:nvSpPr>
      <xdr:spPr>
        <a:xfrm>
          <a:off x="8197850" y="5156200"/>
          <a:ext cx="11557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C6764A02-DD9F-436E-ABFB-C2DA7242DC71}"/>
            </a:ext>
          </a:extLst>
        </xdr:cNvPr>
        <xdr:cNvSpPr/>
      </xdr:nvSpPr>
      <xdr:spPr>
        <a:xfrm>
          <a:off x="8197850" y="5342890"/>
          <a:ext cx="11557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C922E7E5-C99B-40E4-A60D-D876025AFFDC}"/>
            </a:ext>
          </a:extLst>
        </xdr:cNvPr>
        <xdr:cNvSpPr/>
      </xdr:nvSpPr>
      <xdr:spPr>
        <a:xfrm>
          <a:off x="704850" y="5652770"/>
          <a:ext cx="462280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96ACB4C3-ECC6-4F8D-AC80-713E0A4CC6F7}"/>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16C1D35A-67EA-4971-B5E0-3BEF16E3860D}"/>
            </a:ext>
          </a:extLst>
        </xdr:cNvPr>
        <xdr:cNvSpPr/>
      </xdr:nvSpPr>
      <xdr:spPr>
        <a:xfrm>
          <a:off x="5499100" y="5652770"/>
          <a:ext cx="34518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EC1FEB5C-57C0-45B1-85EA-DEC9BDCE2D26}"/>
            </a:ext>
          </a:extLst>
        </xdr:cNvPr>
        <xdr:cNvSpPr txBox="1"/>
      </xdr:nvSpPr>
      <xdr:spPr>
        <a:xfrm>
          <a:off x="5607050" y="5962650"/>
          <a:ext cx="524891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財政力指数は、市の行財政を運営していく上で必要となる標準的な経費のうち、どれだけ市税等の一般財源で賄うことができるかを示す指標である。市税収入の増減に影響を受ける一方、人口減少問題への対応や企業誘致等による市税確保・増収策により向上させることができる。</a:t>
          </a:r>
        </a:p>
        <a:p>
          <a:r>
            <a:rPr kumimoji="1" lang="ja-JP" altLang="en-US" sz="1300">
              <a:latin typeface="ＭＳ Ｐゴシック"/>
              <a:ea typeface="ＭＳ Ｐゴシック"/>
            </a:rPr>
            <a:t>　財政力指数（</a:t>
          </a:r>
          <a:r>
            <a:rPr kumimoji="1" lang="en-US" altLang="ja-JP" sz="1300">
              <a:latin typeface="ＭＳ Ｐゴシック"/>
              <a:ea typeface="ＭＳ Ｐゴシック"/>
            </a:rPr>
            <a:t>3</a:t>
          </a:r>
          <a:r>
            <a:rPr kumimoji="1" lang="ja-JP" altLang="en-US" sz="1300">
              <a:latin typeface="ＭＳ Ｐゴシック"/>
              <a:ea typeface="ＭＳ Ｐゴシック"/>
            </a:rPr>
            <a:t>ヵ年平均）は0.</a:t>
          </a:r>
          <a:r>
            <a:rPr kumimoji="1" lang="en-US" altLang="ja-JP" sz="1300">
              <a:latin typeface="ＭＳ Ｐゴシック"/>
              <a:ea typeface="ＭＳ Ｐゴシック"/>
            </a:rPr>
            <a:t>0</a:t>
          </a:r>
          <a:r>
            <a:rPr kumimoji="1" lang="ja-JP" altLang="en-US" sz="1300">
              <a:latin typeface="ＭＳ Ｐゴシック"/>
              <a:ea typeface="ＭＳ Ｐゴシック"/>
            </a:rPr>
            <a:t>1ポイント上昇（良化）したが、これは財政力指数（単年度）が低かった令和3年度が算定から外れたためであり、令和6年度単年度では0.006ポイント微減（悪化）した。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F7F7B35-2C06-48A6-966D-2188CEE871B4}"/>
            </a:ext>
          </a:extLst>
        </xdr:cNvPr>
        <xdr:cNvCxnSpPr/>
      </xdr:nvCxnSpPr>
      <xdr:spPr>
        <a:xfrm>
          <a:off x="704850" y="8012430"/>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E3417714-4DA1-4E02-AB65-7C7082EBFED2}"/>
            </a:ext>
          </a:extLst>
        </xdr:cNvPr>
        <xdr:cNvSpPr txBox="1"/>
      </xdr:nvSpPr>
      <xdr:spPr>
        <a:xfrm>
          <a:off x="0" y="7874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a:extLst>
            <a:ext uri="{FF2B5EF4-FFF2-40B4-BE49-F238E27FC236}">
              <a16:creationId xmlns:a16="http://schemas.microsoft.com/office/drawing/2014/main" id="{7544AB98-92A9-4A9E-99E9-FB6DD1A5E884}"/>
            </a:ext>
          </a:extLst>
        </xdr:cNvPr>
        <xdr:cNvCxnSpPr/>
      </xdr:nvCxnSpPr>
      <xdr:spPr>
        <a:xfrm>
          <a:off x="704850" y="7618730"/>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a:extLst>
            <a:ext uri="{FF2B5EF4-FFF2-40B4-BE49-F238E27FC236}">
              <a16:creationId xmlns:a16="http://schemas.microsoft.com/office/drawing/2014/main" id="{609758A3-C245-47CE-83C0-9BBC8A2B3FA5}"/>
            </a:ext>
          </a:extLst>
        </xdr:cNvPr>
        <xdr:cNvSpPr txBox="1"/>
      </xdr:nvSpPr>
      <xdr:spPr>
        <a:xfrm>
          <a:off x="0" y="7479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a:extLst>
            <a:ext uri="{FF2B5EF4-FFF2-40B4-BE49-F238E27FC236}">
              <a16:creationId xmlns:a16="http://schemas.microsoft.com/office/drawing/2014/main" id="{DB4784F9-5009-4601-A9E2-6DB628C59117}"/>
            </a:ext>
          </a:extLst>
        </xdr:cNvPr>
        <xdr:cNvCxnSpPr/>
      </xdr:nvCxnSpPr>
      <xdr:spPr>
        <a:xfrm>
          <a:off x="704850" y="7223125"/>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5905"/>
    <xdr:sp macro="" textlink="">
      <xdr:nvSpPr>
        <xdr:cNvPr id="54" name="テキスト ボックス 53">
          <a:extLst>
            <a:ext uri="{FF2B5EF4-FFF2-40B4-BE49-F238E27FC236}">
              <a16:creationId xmlns:a16="http://schemas.microsoft.com/office/drawing/2014/main" id="{B4097EDE-00A5-45B6-8EDC-2928A4FCC4F8}"/>
            </a:ext>
          </a:extLst>
        </xdr:cNvPr>
        <xdr:cNvSpPr txBox="1"/>
      </xdr:nvSpPr>
      <xdr:spPr>
        <a:xfrm>
          <a:off x="0" y="70846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8FEBBD07-FFF5-4F15-8EA2-A34A9E9CB8DD}"/>
            </a:ext>
          </a:extLst>
        </xdr:cNvPr>
        <xdr:cNvCxnSpPr/>
      </xdr:nvCxnSpPr>
      <xdr:spPr>
        <a:xfrm>
          <a:off x="704850" y="6832600"/>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5905"/>
    <xdr:sp macro="" textlink="">
      <xdr:nvSpPr>
        <xdr:cNvPr id="56" name="テキスト ボックス 55">
          <a:extLst>
            <a:ext uri="{FF2B5EF4-FFF2-40B4-BE49-F238E27FC236}">
              <a16:creationId xmlns:a16="http://schemas.microsoft.com/office/drawing/2014/main" id="{A32DD7E7-F6D9-4E14-9717-02C5A9648F15}"/>
            </a:ext>
          </a:extLst>
        </xdr:cNvPr>
        <xdr:cNvSpPr txBox="1"/>
      </xdr:nvSpPr>
      <xdr:spPr>
        <a:xfrm>
          <a:off x="0" y="66941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a:extLst>
            <a:ext uri="{FF2B5EF4-FFF2-40B4-BE49-F238E27FC236}">
              <a16:creationId xmlns:a16="http://schemas.microsoft.com/office/drawing/2014/main" id="{A052C0ED-FF12-4EAA-938C-11F54F722CB9}"/>
            </a:ext>
          </a:extLst>
        </xdr:cNvPr>
        <xdr:cNvCxnSpPr/>
      </xdr:nvCxnSpPr>
      <xdr:spPr>
        <a:xfrm>
          <a:off x="704850" y="6438265"/>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5905"/>
    <xdr:sp macro="" textlink="">
      <xdr:nvSpPr>
        <xdr:cNvPr id="58" name="テキスト ボックス 57">
          <a:extLst>
            <a:ext uri="{FF2B5EF4-FFF2-40B4-BE49-F238E27FC236}">
              <a16:creationId xmlns:a16="http://schemas.microsoft.com/office/drawing/2014/main" id="{E217DCDA-A29B-41A6-B668-F2DA8CCACE7D}"/>
            </a:ext>
          </a:extLst>
        </xdr:cNvPr>
        <xdr:cNvSpPr txBox="1"/>
      </xdr:nvSpPr>
      <xdr:spPr>
        <a:xfrm>
          <a:off x="0" y="63004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a:extLst>
            <a:ext uri="{FF2B5EF4-FFF2-40B4-BE49-F238E27FC236}">
              <a16:creationId xmlns:a16="http://schemas.microsoft.com/office/drawing/2014/main" id="{8FB9B470-833F-4A26-9375-B19030E7978E}"/>
            </a:ext>
          </a:extLst>
        </xdr:cNvPr>
        <xdr:cNvCxnSpPr/>
      </xdr:nvCxnSpPr>
      <xdr:spPr>
        <a:xfrm>
          <a:off x="704850" y="6043295"/>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a:extLst>
            <a:ext uri="{FF2B5EF4-FFF2-40B4-BE49-F238E27FC236}">
              <a16:creationId xmlns:a16="http://schemas.microsoft.com/office/drawing/2014/main" id="{3E780684-D47C-4664-A16A-8B12ECD8F76C}"/>
            </a:ext>
          </a:extLst>
        </xdr:cNvPr>
        <xdr:cNvSpPr txBox="1"/>
      </xdr:nvSpPr>
      <xdr:spPr>
        <a:xfrm>
          <a:off x="0" y="5904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106194D9-907E-4D0D-814E-5A0EA7B27DA5}"/>
            </a:ext>
          </a:extLst>
        </xdr:cNvPr>
        <xdr:cNvCxnSpPr/>
      </xdr:nvCxnSpPr>
      <xdr:spPr>
        <a:xfrm>
          <a:off x="704850" y="5652770"/>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a:extLst>
            <a:ext uri="{FF2B5EF4-FFF2-40B4-BE49-F238E27FC236}">
              <a16:creationId xmlns:a16="http://schemas.microsoft.com/office/drawing/2014/main" id="{B2CB2D2F-DAF6-468B-B471-F361811588F1}"/>
            </a:ext>
          </a:extLst>
        </xdr:cNvPr>
        <xdr:cNvSpPr txBox="1"/>
      </xdr:nvSpPr>
      <xdr:spPr>
        <a:xfrm>
          <a:off x="0" y="5514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61578FBB-AE86-498C-BB34-6B545912B00B}"/>
            </a:ext>
          </a:extLst>
        </xdr:cNvPr>
        <xdr:cNvSpPr/>
      </xdr:nvSpPr>
      <xdr:spPr>
        <a:xfrm>
          <a:off x="704850" y="5652770"/>
          <a:ext cx="462280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169545</xdr:rowOff>
    </xdr:from>
    <xdr:to>
      <xdr:col>23</xdr:col>
      <xdr:colOff>133350</xdr:colOff>
      <xdr:row>45</xdr:row>
      <xdr:rowOff>20320</xdr:rowOff>
    </xdr:to>
    <xdr:cxnSp macro="">
      <xdr:nvCxnSpPr>
        <xdr:cNvPr id="64" name="直線コネクタ 63">
          <a:extLst>
            <a:ext uri="{FF2B5EF4-FFF2-40B4-BE49-F238E27FC236}">
              <a16:creationId xmlns:a16="http://schemas.microsoft.com/office/drawing/2014/main" id="{062B3E1C-DA87-43B8-BE4C-2F23FD2DF89C}"/>
            </a:ext>
          </a:extLst>
        </xdr:cNvPr>
        <xdr:cNvCxnSpPr/>
      </xdr:nvCxnSpPr>
      <xdr:spPr>
        <a:xfrm flipV="1">
          <a:off x="4514850" y="6204585"/>
          <a:ext cx="0" cy="13595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163830</xdr:rowOff>
    </xdr:from>
    <xdr:ext cx="762000" cy="259080"/>
    <xdr:sp macro="" textlink="">
      <xdr:nvSpPr>
        <xdr:cNvPr id="65" name="財政力最小値テキスト">
          <a:extLst>
            <a:ext uri="{FF2B5EF4-FFF2-40B4-BE49-F238E27FC236}">
              <a16:creationId xmlns:a16="http://schemas.microsoft.com/office/drawing/2014/main" id="{E61E9F7D-CA17-455E-B88A-C6DC5B8A71AF}"/>
            </a:ext>
          </a:extLst>
        </xdr:cNvPr>
        <xdr:cNvSpPr txBox="1"/>
      </xdr:nvSpPr>
      <xdr:spPr>
        <a:xfrm>
          <a:off x="4584700" y="7539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0.34</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20320</xdr:rowOff>
    </xdr:from>
    <xdr:to>
      <xdr:col>24</xdr:col>
      <xdr:colOff>12700</xdr:colOff>
      <xdr:row>45</xdr:row>
      <xdr:rowOff>20320</xdr:rowOff>
    </xdr:to>
    <xdr:cxnSp macro="">
      <xdr:nvCxnSpPr>
        <xdr:cNvPr id="66" name="直線コネクタ 65">
          <a:extLst>
            <a:ext uri="{FF2B5EF4-FFF2-40B4-BE49-F238E27FC236}">
              <a16:creationId xmlns:a16="http://schemas.microsoft.com/office/drawing/2014/main" id="{AD1D5092-57F0-40DB-BE8F-3B0F29282F08}"/>
            </a:ext>
          </a:extLst>
        </xdr:cNvPr>
        <xdr:cNvCxnSpPr/>
      </xdr:nvCxnSpPr>
      <xdr:spPr>
        <a:xfrm>
          <a:off x="4425950" y="75641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84455</xdr:rowOff>
    </xdr:from>
    <xdr:ext cx="762000" cy="259080"/>
    <xdr:sp macro="" textlink="">
      <xdr:nvSpPr>
        <xdr:cNvPr id="67" name="財政力最大値テキスト">
          <a:extLst>
            <a:ext uri="{FF2B5EF4-FFF2-40B4-BE49-F238E27FC236}">
              <a16:creationId xmlns:a16="http://schemas.microsoft.com/office/drawing/2014/main" id="{0B6A787B-C262-4E75-A246-D3DAAE7F356C}"/>
            </a:ext>
          </a:extLst>
        </xdr:cNvPr>
        <xdr:cNvSpPr txBox="1"/>
      </xdr:nvSpPr>
      <xdr:spPr>
        <a:xfrm>
          <a:off x="4584700" y="5951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169545</xdr:rowOff>
    </xdr:from>
    <xdr:to>
      <xdr:col>24</xdr:col>
      <xdr:colOff>12700</xdr:colOff>
      <xdr:row>36</xdr:row>
      <xdr:rowOff>169545</xdr:rowOff>
    </xdr:to>
    <xdr:cxnSp macro="">
      <xdr:nvCxnSpPr>
        <xdr:cNvPr id="68" name="直線コネクタ 67">
          <a:extLst>
            <a:ext uri="{FF2B5EF4-FFF2-40B4-BE49-F238E27FC236}">
              <a16:creationId xmlns:a16="http://schemas.microsoft.com/office/drawing/2014/main" id="{2FD5E0E1-7427-4C5C-9C85-4D43649DE25B}"/>
            </a:ext>
          </a:extLst>
        </xdr:cNvPr>
        <xdr:cNvCxnSpPr/>
      </xdr:nvCxnSpPr>
      <xdr:spPr>
        <a:xfrm>
          <a:off x="4425950" y="62045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162560</xdr:rowOff>
    </xdr:from>
    <xdr:to>
      <xdr:col>23</xdr:col>
      <xdr:colOff>133350</xdr:colOff>
      <xdr:row>44</xdr:row>
      <xdr:rowOff>4445</xdr:rowOff>
    </xdr:to>
    <xdr:cxnSp macro="">
      <xdr:nvCxnSpPr>
        <xdr:cNvPr id="69" name="直線コネクタ 68">
          <a:extLst>
            <a:ext uri="{FF2B5EF4-FFF2-40B4-BE49-F238E27FC236}">
              <a16:creationId xmlns:a16="http://schemas.microsoft.com/office/drawing/2014/main" id="{E2457C91-C1F2-4992-85C4-F49658A394A4}"/>
            </a:ext>
          </a:extLst>
        </xdr:cNvPr>
        <xdr:cNvCxnSpPr/>
      </xdr:nvCxnSpPr>
      <xdr:spPr>
        <a:xfrm flipV="1">
          <a:off x="3752850" y="7371080"/>
          <a:ext cx="762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17780</xdr:rowOff>
    </xdr:from>
    <xdr:ext cx="762000" cy="255905"/>
    <xdr:sp macro="" textlink="">
      <xdr:nvSpPr>
        <xdr:cNvPr id="70" name="財政力平均値テキスト">
          <a:extLst>
            <a:ext uri="{FF2B5EF4-FFF2-40B4-BE49-F238E27FC236}">
              <a16:creationId xmlns:a16="http://schemas.microsoft.com/office/drawing/2014/main" id="{6C5DF7DA-CD1F-4677-8CE2-64957DCEAA14}"/>
            </a:ext>
          </a:extLst>
        </xdr:cNvPr>
        <xdr:cNvSpPr txBox="1"/>
      </xdr:nvSpPr>
      <xdr:spPr>
        <a:xfrm>
          <a:off x="4584700" y="689102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1270</xdr:rowOff>
    </xdr:from>
    <xdr:to>
      <xdr:col>23</xdr:col>
      <xdr:colOff>184150</xdr:colOff>
      <xdr:row>42</xdr:row>
      <xdr:rowOff>102870</xdr:rowOff>
    </xdr:to>
    <xdr:sp macro="" textlink="">
      <xdr:nvSpPr>
        <xdr:cNvPr id="71" name="フローチャート: 判断 70">
          <a:extLst>
            <a:ext uri="{FF2B5EF4-FFF2-40B4-BE49-F238E27FC236}">
              <a16:creationId xmlns:a16="http://schemas.microsoft.com/office/drawing/2014/main" id="{9C264371-AA1E-4B96-AEC8-C04E3E20A298}"/>
            </a:ext>
          </a:extLst>
        </xdr:cNvPr>
        <xdr:cNvSpPr/>
      </xdr:nvSpPr>
      <xdr:spPr>
        <a:xfrm>
          <a:off x="4464050" y="704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xdr:rowOff>
    </xdr:from>
    <xdr:to>
      <xdr:col>19</xdr:col>
      <xdr:colOff>133350</xdr:colOff>
      <xdr:row>44</xdr:row>
      <xdr:rowOff>4445</xdr:rowOff>
    </xdr:to>
    <xdr:cxnSp macro="">
      <xdr:nvCxnSpPr>
        <xdr:cNvPr id="72" name="直線コネクタ 71">
          <a:extLst>
            <a:ext uri="{FF2B5EF4-FFF2-40B4-BE49-F238E27FC236}">
              <a16:creationId xmlns:a16="http://schemas.microsoft.com/office/drawing/2014/main" id="{C4646A94-87FB-4AFB-8414-62E21A0CB58F}"/>
            </a:ext>
          </a:extLst>
        </xdr:cNvPr>
        <xdr:cNvCxnSpPr/>
      </xdr:nvCxnSpPr>
      <xdr:spPr>
        <a:xfrm>
          <a:off x="2940050" y="738060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1270</xdr:rowOff>
    </xdr:from>
    <xdr:to>
      <xdr:col>19</xdr:col>
      <xdr:colOff>184150</xdr:colOff>
      <xdr:row>42</xdr:row>
      <xdr:rowOff>102870</xdr:rowOff>
    </xdr:to>
    <xdr:sp macro="" textlink="">
      <xdr:nvSpPr>
        <xdr:cNvPr id="73" name="フローチャート: 判断 72">
          <a:extLst>
            <a:ext uri="{FF2B5EF4-FFF2-40B4-BE49-F238E27FC236}">
              <a16:creationId xmlns:a16="http://schemas.microsoft.com/office/drawing/2014/main" id="{F7F29A6F-7705-495F-8B87-5EAA2F4AB17F}"/>
            </a:ext>
          </a:extLst>
        </xdr:cNvPr>
        <xdr:cNvSpPr/>
      </xdr:nvSpPr>
      <xdr:spPr>
        <a:xfrm>
          <a:off x="3702050" y="704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113030</xdr:rowOff>
    </xdr:from>
    <xdr:ext cx="736600" cy="259080"/>
    <xdr:sp macro="" textlink="">
      <xdr:nvSpPr>
        <xdr:cNvPr id="74" name="テキスト ボックス 73">
          <a:extLst>
            <a:ext uri="{FF2B5EF4-FFF2-40B4-BE49-F238E27FC236}">
              <a16:creationId xmlns:a16="http://schemas.microsoft.com/office/drawing/2014/main" id="{C01E168A-C5E8-4712-9CF3-1D1AD2E07976}"/>
            </a:ext>
          </a:extLst>
        </xdr:cNvPr>
        <xdr:cNvSpPr txBox="1"/>
      </xdr:nvSpPr>
      <xdr:spPr>
        <a:xfrm>
          <a:off x="3409950" y="68186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44</xdr:row>
      <xdr:rowOff>4445</xdr:rowOff>
    </xdr:from>
    <xdr:to>
      <xdr:col>15</xdr:col>
      <xdr:colOff>82550</xdr:colOff>
      <xdr:row>44</xdr:row>
      <xdr:rowOff>4445</xdr:rowOff>
    </xdr:to>
    <xdr:cxnSp macro="">
      <xdr:nvCxnSpPr>
        <xdr:cNvPr id="75" name="直線コネクタ 74">
          <a:extLst>
            <a:ext uri="{FF2B5EF4-FFF2-40B4-BE49-F238E27FC236}">
              <a16:creationId xmlns:a16="http://schemas.microsoft.com/office/drawing/2014/main" id="{14706921-09B1-452B-B979-721E1D95BF4A}"/>
            </a:ext>
          </a:extLst>
        </xdr:cNvPr>
        <xdr:cNvCxnSpPr/>
      </xdr:nvCxnSpPr>
      <xdr:spPr>
        <a:xfrm>
          <a:off x="2127250" y="738060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159385</xdr:rowOff>
    </xdr:from>
    <xdr:to>
      <xdr:col>15</xdr:col>
      <xdr:colOff>133350</xdr:colOff>
      <xdr:row>42</xdr:row>
      <xdr:rowOff>89535</xdr:rowOff>
    </xdr:to>
    <xdr:sp macro="" textlink="">
      <xdr:nvSpPr>
        <xdr:cNvPr id="76" name="フローチャート: 判断 75">
          <a:extLst>
            <a:ext uri="{FF2B5EF4-FFF2-40B4-BE49-F238E27FC236}">
              <a16:creationId xmlns:a16="http://schemas.microsoft.com/office/drawing/2014/main" id="{837E1338-9E96-4847-BD74-774C7BBFA87F}"/>
            </a:ext>
          </a:extLst>
        </xdr:cNvPr>
        <xdr:cNvSpPr/>
      </xdr:nvSpPr>
      <xdr:spPr>
        <a:xfrm>
          <a:off x="2889250" y="70326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99695</xdr:rowOff>
    </xdr:from>
    <xdr:ext cx="762000" cy="255905"/>
    <xdr:sp macro="" textlink="">
      <xdr:nvSpPr>
        <xdr:cNvPr id="77" name="テキスト ボックス 76">
          <a:extLst>
            <a:ext uri="{FF2B5EF4-FFF2-40B4-BE49-F238E27FC236}">
              <a16:creationId xmlns:a16="http://schemas.microsoft.com/office/drawing/2014/main" id="{139B2961-9433-40FD-8C6E-5B595566F96F}"/>
            </a:ext>
          </a:extLst>
        </xdr:cNvPr>
        <xdr:cNvSpPr txBox="1"/>
      </xdr:nvSpPr>
      <xdr:spPr>
        <a:xfrm>
          <a:off x="2597150" y="68052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43</xdr:row>
      <xdr:rowOff>162560</xdr:rowOff>
    </xdr:from>
    <xdr:to>
      <xdr:col>11</xdr:col>
      <xdr:colOff>31750</xdr:colOff>
      <xdr:row>44</xdr:row>
      <xdr:rowOff>4445</xdr:rowOff>
    </xdr:to>
    <xdr:cxnSp macro="">
      <xdr:nvCxnSpPr>
        <xdr:cNvPr id="78" name="直線コネクタ 77">
          <a:extLst>
            <a:ext uri="{FF2B5EF4-FFF2-40B4-BE49-F238E27FC236}">
              <a16:creationId xmlns:a16="http://schemas.microsoft.com/office/drawing/2014/main" id="{55438ED2-8A40-4964-AF45-8E7B4A2D30A3}"/>
            </a:ext>
          </a:extLst>
        </xdr:cNvPr>
        <xdr:cNvCxnSpPr/>
      </xdr:nvCxnSpPr>
      <xdr:spPr>
        <a:xfrm>
          <a:off x="1333500" y="7371080"/>
          <a:ext cx="7937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DF4BA05B-E29A-4FB3-BCEB-9EF5E94D898B}"/>
            </a:ext>
          </a:extLst>
        </xdr:cNvPr>
        <xdr:cNvSpPr/>
      </xdr:nvSpPr>
      <xdr:spPr>
        <a:xfrm>
          <a:off x="2095500" y="701929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86360</xdr:rowOff>
    </xdr:from>
    <xdr:ext cx="762000" cy="255905"/>
    <xdr:sp macro="" textlink="">
      <xdr:nvSpPr>
        <xdr:cNvPr id="80" name="テキスト ボックス 79">
          <a:extLst>
            <a:ext uri="{FF2B5EF4-FFF2-40B4-BE49-F238E27FC236}">
              <a16:creationId xmlns:a16="http://schemas.microsoft.com/office/drawing/2014/main" id="{EB9E417E-A798-4C03-A620-CF83CAE6F773}"/>
            </a:ext>
          </a:extLst>
        </xdr:cNvPr>
        <xdr:cNvSpPr txBox="1"/>
      </xdr:nvSpPr>
      <xdr:spPr>
        <a:xfrm>
          <a:off x="1784350" y="6791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106045</xdr:rowOff>
    </xdr:from>
    <xdr:to>
      <xdr:col>7</xdr:col>
      <xdr:colOff>31750</xdr:colOff>
      <xdr:row>42</xdr:row>
      <xdr:rowOff>36195</xdr:rowOff>
    </xdr:to>
    <xdr:sp macro="" textlink="">
      <xdr:nvSpPr>
        <xdr:cNvPr id="81" name="フローチャート: 判断 80">
          <a:extLst>
            <a:ext uri="{FF2B5EF4-FFF2-40B4-BE49-F238E27FC236}">
              <a16:creationId xmlns:a16="http://schemas.microsoft.com/office/drawing/2014/main" id="{11477699-57EE-4F76-B6E3-1C7FA018DD70}"/>
            </a:ext>
          </a:extLst>
        </xdr:cNvPr>
        <xdr:cNvSpPr/>
      </xdr:nvSpPr>
      <xdr:spPr>
        <a:xfrm>
          <a:off x="1282700" y="697928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46355</xdr:rowOff>
    </xdr:from>
    <xdr:ext cx="762000" cy="259080"/>
    <xdr:sp macro="" textlink="">
      <xdr:nvSpPr>
        <xdr:cNvPr id="82" name="テキスト ボックス 81">
          <a:extLst>
            <a:ext uri="{FF2B5EF4-FFF2-40B4-BE49-F238E27FC236}">
              <a16:creationId xmlns:a16="http://schemas.microsoft.com/office/drawing/2014/main" id="{4D06C89A-0F3C-4894-AEA4-462237E255D4}"/>
            </a:ext>
          </a:extLst>
        </xdr:cNvPr>
        <xdr:cNvSpPr txBox="1"/>
      </xdr:nvSpPr>
      <xdr:spPr>
        <a:xfrm>
          <a:off x="971550" y="6751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2B0E7DEC-8C03-4475-8C32-4712D116A7F1}"/>
            </a:ext>
          </a:extLst>
        </xdr:cNvPr>
        <xdr:cNvSpPr txBox="1"/>
      </xdr:nvSpPr>
      <xdr:spPr>
        <a:xfrm>
          <a:off x="4318000"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5314E787-C022-4C27-BA36-73C98A87365D}"/>
            </a:ext>
          </a:extLst>
        </xdr:cNvPr>
        <xdr:cNvSpPr txBox="1"/>
      </xdr:nvSpPr>
      <xdr:spPr>
        <a:xfrm>
          <a:off x="3556000"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A7E23DBD-032B-4B48-B6AF-7C4602C2059F}"/>
            </a:ext>
          </a:extLst>
        </xdr:cNvPr>
        <xdr:cNvSpPr txBox="1"/>
      </xdr:nvSpPr>
      <xdr:spPr>
        <a:xfrm>
          <a:off x="2743200"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FAE6EB88-5BBB-4485-8B14-BE87DFD059DC}"/>
            </a:ext>
          </a:extLst>
        </xdr:cNvPr>
        <xdr:cNvSpPr txBox="1"/>
      </xdr:nvSpPr>
      <xdr:spPr>
        <a:xfrm>
          <a:off x="1930400"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7E9D9299-3A92-4425-9520-F65B0CEBE798}"/>
            </a:ext>
          </a:extLst>
        </xdr:cNvPr>
        <xdr:cNvSpPr txBox="1"/>
      </xdr:nvSpPr>
      <xdr:spPr>
        <a:xfrm>
          <a:off x="1136650"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43</xdr:row>
      <xdr:rowOff>111760</xdr:rowOff>
    </xdr:from>
    <xdr:to>
      <xdr:col>23</xdr:col>
      <xdr:colOff>184150</xdr:colOff>
      <xdr:row>44</xdr:row>
      <xdr:rowOff>41910</xdr:rowOff>
    </xdr:to>
    <xdr:sp macro="" textlink="">
      <xdr:nvSpPr>
        <xdr:cNvPr id="88" name="楕円 87">
          <a:extLst>
            <a:ext uri="{FF2B5EF4-FFF2-40B4-BE49-F238E27FC236}">
              <a16:creationId xmlns:a16="http://schemas.microsoft.com/office/drawing/2014/main" id="{62339606-28D7-498B-8AAF-BFBED3E82599}"/>
            </a:ext>
          </a:extLst>
        </xdr:cNvPr>
        <xdr:cNvSpPr/>
      </xdr:nvSpPr>
      <xdr:spPr>
        <a:xfrm>
          <a:off x="4464050" y="73202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83820</xdr:rowOff>
    </xdr:from>
    <xdr:ext cx="762000" cy="259080"/>
    <xdr:sp macro="" textlink="">
      <xdr:nvSpPr>
        <xdr:cNvPr id="89" name="財政力該当値テキスト">
          <a:extLst>
            <a:ext uri="{FF2B5EF4-FFF2-40B4-BE49-F238E27FC236}">
              <a16:creationId xmlns:a16="http://schemas.microsoft.com/office/drawing/2014/main" id="{00E5444C-28B2-4146-9960-40CFCB9DEC3E}"/>
            </a:ext>
          </a:extLst>
        </xdr:cNvPr>
        <xdr:cNvSpPr txBox="1"/>
      </xdr:nvSpPr>
      <xdr:spPr>
        <a:xfrm>
          <a:off x="4584700" y="7292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125095</xdr:rowOff>
    </xdr:from>
    <xdr:to>
      <xdr:col>19</xdr:col>
      <xdr:colOff>184150</xdr:colOff>
      <xdr:row>44</xdr:row>
      <xdr:rowOff>55245</xdr:rowOff>
    </xdr:to>
    <xdr:sp macro="" textlink="">
      <xdr:nvSpPr>
        <xdr:cNvPr id="90" name="楕円 89">
          <a:extLst>
            <a:ext uri="{FF2B5EF4-FFF2-40B4-BE49-F238E27FC236}">
              <a16:creationId xmlns:a16="http://schemas.microsoft.com/office/drawing/2014/main" id="{C7981A78-5D2F-4705-B70A-AC66AB5B52B1}"/>
            </a:ext>
          </a:extLst>
        </xdr:cNvPr>
        <xdr:cNvSpPr/>
      </xdr:nvSpPr>
      <xdr:spPr>
        <a:xfrm>
          <a:off x="3702050" y="73336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40640</xdr:rowOff>
    </xdr:from>
    <xdr:ext cx="736600" cy="255905"/>
    <xdr:sp macro="" textlink="">
      <xdr:nvSpPr>
        <xdr:cNvPr id="91" name="テキスト ボックス 90">
          <a:extLst>
            <a:ext uri="{FF2B5EF4-FFF2-40B4-BE49-F238E27FC236}">
              <a16:creationId xmlns:a16="http://schemas.microsoft.com/office/drawing/2014/main" id="{26E6EAC0-00B2-4D79-ADF4-4B4D2B8E7334}"/>
            </a:ext>
          </a:extLst>
        </xdr:cNvPr>
        <xdr:cNvSpPr txBox="1"/>
      </xdr:nvSpPr>
      <xdr:spPr>
        <a:xfrm>
          <a:off x="3409950" y="741680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125095</xdr:rowOff>
    </xdr:from>
    <xdr:to>
      <xdr:col>15</xdr:col>
      <xdr:colOff>133350</xdr:colOff>
      <xdr:row>44</xdr:row>
      <xdr:rowOff>55245</xdr:rowOff>
    </xdr:to>
    <xdr:sp macro="" textlink="">
      <xdr:nvSpPr>
        <xdr:cNvPr id="92" name="楕円 91">
          <a:extLst>
            <a:ext uri="{FF2B5EF4-FFF2-40B4-BE49-F238E27FC236}">
              <a16:creationId xmlns:a16="http://schemas.microsoft.com/office/drawing/2014/main" id="{23583D9F-6108-4E83-9DFF-7B7C44CE8DC4}"/>
            </a:ext>
          </a:extLst>
        </xdr:cNvPr>
        <xdr:cNvSpPr/>
      </xdr:nvSpPr>
      <xdr:spPr>
        <a:xfrm>
          <a:off x="2889250" y="73336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40640</xdr:rowOff>
    </xdr:from>
    <xdr:ext cx="762000" cy="255905"/>
    <xdr:sp macro="" textlink="">
      <xdr:nvSpPr>
        <xdr:cNvPr id="93" name="テキスト ボックス 92">
          <a:extLst>
            <a:ext uri="{FF2B5EF4-FFF2-40B4-BE49-F238E27FC236}">
              <a16:creationId xmlns:a16="http://schemas.microsoft.com/office/drawing/2014/main" id="{B62181B4-8682-468D-83F8-A595C147096D}"/>
            </a:ext>
          </a:extLst>
        </xdr:cNvPr>
        <xdr:cNvSpPr txBox="1"/>
      </xdr:nvSpPr>
      <xdr:spPr>
        <a:xfrm>
          <a:off x="2597150" y="74168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43</xdr:row>
      <xdr:rowOff>125095</xdr:rowOff>
    </xdr:from>
    <xdr:to>
      <xdr:col>11</xdr:col>
      <xdr:colOff>82550</xdr:colOff>
      <xdr:row>44</xdr:row>
      <xdr:rowOff>55245</xdr:rowOff>
    </xdr:to>
    <xdr:sp macro="" textlink="">
      <xdr:nvSpPr>
        <xdr:cNvPr id="94" name="楕円 93">
          <a:extLst>
            <a:ext uri="{FF2B5EF4-FFF2-40B4-BE49-F238E27FC236}">
              <a16:creationId xmlns:a16="http://schemas.microsoft.com/office/drawing/2014/main" id="{FC452554-5A67-446F-B5BD-5FD3711ECF90}"/>
            </a:ext>
          </a:extLst>
        </xdr:cNvPr>
        <xdr:cNvSpPr/>
      </xdr:nvSpPr>
      <xdr:spPr>
        <a:xfrm>
          <a:off x="2095500" y="733361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40640</xdr:rowOff>
    </xdr:from>
    <xdr:ext cx="762000" cy="255905"/>
    <xdr:sp macro="" textlink="">
      <xdr:nvSpPr>
        <xdr:cNvPr id="95" name="テキスト ボックス 94">
          <a:extLst>
            <a:ext uri="{FF2B5EF4-FFF2-40B4-BE49-F238E27FC236}">
              <a16:creationId xmlns:a16="http://schemas.microsoft.com/office/drawing/2014/main" id="{6A10770D-0FB3-4187-B11E-B576AAF1B4B7}"/>
            </a:ext>
          </a:extLst>
        </xdr:cNvPr>
        <xdr:cNvSpPr txBox="1"/>
      </xdr:nvSpPr>
      <xdr:spPr>
        <a:xfrm>
          <a:off x="1784350" y="74168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111760</xdr:rowOff>
    </xdr:from>
    <xdr:to>
      <xdr:col>7</xdr:col>
      <xdr:colOff>31750</xdr:colOff>
      <xdr:row>44</xdr:row>
      <xdr:rowOff>41910</xdr:rowOff>
    </xdr:to>
    <xdr:sp macro="" textlink="">
      <xdr:nvSpPr>
        <xdr:cNvPr id="96" name="楕円 95">
          <a:extLst>
            <a:ext uri="{FF2B5EF4-FFF2-40B4-BE49-F238E27FC236}">
              <a16:creationId xmlns:a16="http://schemas.microsoft.com/office/drawing/2014/main" id="{E3F93D6B-846B-428C-809C-3AE4FFC26217}"/>
            </a:ext>
          </a:extLst>
        </xdr:cNvPr>
        <xdr:cNvSpPr/>
      </xdr:nvSpPr>
      <xdr:spPr>
        <a:xfrm>
          <a:off x="1282700" y="732028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26670</xdr:rowOff>
    </xdr:from>
    <xdr:ext cx="762000" cy="259080"/>
    <xdr:sp macro="" textlink="">
      <xdr:nvSpPr>
        <xdr:cNvPr id="97" name="テキスト ボックス 96">
          <a:extLst>
            <a:ext uri="{FF2B5EF4-FFF2-40B4-BE49-F238E27FC236}">
              <a16:creationId xmlns:a16="http://schemas.microsoft.com/office/drawing/2014/main" id="{3D6037E3-DFB4-49E0-A8A7-50E2A0E025C0}"/>
            </a:ext>
          </a:extLst>
        </xdr:cNvPr>
        <xdr:cNvSpPr txBox="1"/>
      </xdr:nvSpPr>
      <xdr:spPr>
        <a:xfrm>
          <a:off x="971550" y="7402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863A39DE-253F-47D1-B4D4-2C790085A896}"/>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6070"/>
    <xdr:sp macro="" textlink="">
      <xdr:nvSpPr>
        <xdr:cNvPr id="99" name="テキスト ボックス 98">
          <a:extLst>
            <a:ext uri="{FF2B5EF4-FFF2-40B4-BE49-F238E27FC236}">
              <a16:creationId xmlns:a16="http://schemas.microsoft.com/office/drawing/2014/main" id="{F5D851B2-FFDD-4E87-AF8C-7A6C4C65F2C2}"/>
            </a:ext>
          </a:extLst>
        </xdr:cNvPr>
        <xdr:cNvSpPr txBox="1"/>
      </xdr:nvSpPr>
      <xdr:spPr>
        <a:xfrm>
          <a:off x="1541145" y="8986520"/>
          <a:ext cx="143891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7825" cy="355600"/>
    <xdr:sp macro="" textlink="">
      <xdr:nvSpPr>
        <xdr:cNvPr id="100" name="テキスト ボックス 99">
          <a:extLst>
            <a:ext uri="{FF2B5EF4-FFF2-40B4-BE49-F238E27FC236}">
              <a16:creationId xmlns:a16="http://schemas.microsoft.com/office/drawing/2014/main" id="{C9A052AF-73EB-4724-8C97-98704E3B8D63}"/>
            </a:ext>
          </a:extLst>
        </xdr:cNvPr>
        <xdr:cNvSpPr txBox="1"/>
      </xdr:nvSpPr>
      <xdr:spPr>
        <a:xfrm>
          <a:off x="2973705" y="896112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[89.3%]</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78639F23-438B-4789-9170-54F4DBEED14C}"/>
            </a:ext>
          </a:extLst>
        </xdr:cNvPr>
        <xdr:cNvSpPr/>
      </xdr:nvSpPr>
      <xdr:spPr>
        <a:xfrm>
          <a:off x="5372100" y="8882380"/>
          <a:ext cx="139065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FFB0DABB-C506-4964-A74E-462D1104EA3B}"/>
            </a:ext>
          </a:extLst>
        </xdr:cNvPr>
        <xdr:cNvSpPr/>
      </xdr:nvSpPr>
      <xdr:spPr>
        <a:xfrm>
          <a:off x="5372100" y="9065260"/>
          <a:ext cx="139065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33F0083A-062F-4B70-B861-0F7DDF1DF68D}"/>
            </a:ext>
          </a:extLst>
        </xdr:cNvPr>
        <xdr:cNvSpPr/>
      </xdr:nvSpPr>
      <xdr:spPr>
        <a:xfrm>
          <a:off x="6870700" y="8882380"/>
          <a:ext cx="11557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16CAEAD2-2D69-4568-B86D-DBC094025F42}"/>
            </a:ext>
          </a:extLst>
        </xdr:cNvPr>
        <xdr:cNvSpPr/>
      </xdr:nvSpPr>
      <xdr:spPr>
        <a:xfrm>
          <a:off x="6870700" y="9065260"/>
          <a:ext cx="11557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7C2BD002-498C-40CB-8479-6310DAD84499}"/>
            </a:ext>
          </a:extLst>
        </xdr:cNvPr>
        <xdr:cNvSpPr/>
      </xdr:nvSpPr>
      <xdr:spPr>
        <a:xfrm>
          <a:off x="8197850" y="8882380"/>
          <a:ext cx="11557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374A0A12-2552-470F-9442-72AC34C09669}"/>
            </a:ext>
          </a:extLst>
        </xdr:cNvPr>
        <xdr:cNvSpPr/>
      </xdr:nvSpPr>
      <xdr:spPr>
        <a:xfrm>
          <a:off x="8197850" y="9065260"/>
          <a:ext cx="11557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DC5CB49D-E4C5-447C-A10A-D4BBFC923AF8}"/>
            </a:ext>
          </a:extLst>
        </xdr:cNvPr>
        <xdr:cNvSpPr/>
      </xdr:nvSpPr>
      <xdr:spPr>
        <a:xfrm>
          <a:off x="704850" y="9378950"/>
          <a:ext cx="4622800" cy="23558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6A30FEC-19CA-4E94-90C7-0F2ED394A863}"/>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816A64A1-9C42-4E22-B7A2-B3348C8B9826}"/>
            </a:ext>
          </a:extLst>
        </xdr:cNvPr>
        <xdr:cNvSpPr/>
      </xdr:nvSpPr>
      <xdr:spPr>
        <a:xfrm>
          <a:off x="5499100" y="9378950"/>
          <a:ext cx="34518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F8FB585-06AB-46E4-BE0C-4D366067562F}"/>
            </a:ext>
          </a:extLst>
        </xdr:cNvPr>
        <xdr:cNvSpPr txBox="1"/>
      </xdr:nvSpPr>
      <xdr:spPr>
        <a:xfrm>
          <a:off x="5607050" y="9688830"/>
          <a:ext cx="524891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経常収支比率は、毎年度経常的に収入される市税や地方交付税等の一般財源で、経常的な歳出（人件費や扶助費、公債費など）をどの程度賄えているかを表す指標である。この比率が高いと、市町村独自の各種事業などの臨時的、投資的又は政策的な経費に充てられる財源が相対的に少ないことを示し、財政が硬直化した状態にあるといえる。</a:t>
          </a:r>
        </a:p>
        <a:p>
          <a:r>
            <a:rPr kumimoji="1" lang="ja-JP" altLang="en-US" sz="1300">
              <a:latin typeface="ＭＳ Ｐゴシック"/>
              <a:ea typeface="ＭＳ Ｐゴシック"/>
            </a:rPr>
            <a:t>　令和6年度は、公債費は減少したものの、人件費、維持補修費、扶助費などの経常的経費が増加したため、指標は1.8ポイント上昇（悪化）した。</a:t>
          </a:r>
        </a:p>
      </xdr:txBody>
    </xdr:sp>
    <xdr:clientData/>
  </xdr:twoCellAnchor>
  <xdr:oneCellAnchor>
    <xdr:from>
      <xdr:col>3</xdr:col>
      <xdr:colOff>95250</xdr:colOff>
      <xdr:row>54</xdr:row>
      <xdr:rowOff>139700</xdr:rowOff>
    </xdr:from>
    <xdr:ext cx="298450" cy="225425"/>
    <xdr:sp macro="" textlink="">
      <xdr:nvSpPr>
        <xdr:cNvPr id="111" name="テキスト ボックス 110">
          <a:extLst>
            <a:ext uri="{FF2B5EF4-FFF2-40B4-BE49-F238E27FC236}">
              <a16:creationId xmlns:a16="http://schemas.microsoft.com/office/drawing/2014/main" id="{906773B6-CC47-428D-85EC-A03612024513}"/>
            </a:ext>
          </a:extLst>
        </xdr:cNvPr>
        <xdr:cNvSpPr txBox="1"/>
      </xdr:nvSpPr>
      <xdr:spPr>
        <a:xfrm>
          <a:off x="666750" y="919226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527119B3-636B-4A4A-AE16-8A601369471C}"/>
            </a:ext>
          </a:extLst>
        </xdr:cNvPr>
        <xdr:cNvCxnSpPr/>
      </xdr:nvCxnSpPr>
      <xdr:spPr>
        <a:xfrm>
          <a:off x="704850" y="11734800"/>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5905"/>
    <xdr:sp macro="" textlink="">
      <xdr:nvSpPr>
        <xdr:cNvPr id="113" name="テキスト ボックス 112">
          <a:extLst>
            <a:ext uri="{FF2B5EF4-FFF2-40B4-BE49-F238E27FC236}">
              <a16:creationId xmlns:a16="http://schemas.microsoft.com/office/drawing/2014/main" id="{5AB19D03-D0D5-4DFC-AE5E-DCFA558FDB99}"/>
            </a:ext>
          </a:extLst>
        </xdr:cNvPr>
        <xdr:cNvSpPr txBox="1"/>
      </xdr:nvSpPr>
      <xdr:spPr>
        <a:xfrm>
          <a:off x="0" y="115963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DAA7C6CE-44E6-419A-8281-46D02BB9F9D3}"/>
            </a:ext>
          </a:extLst>
        </xdr:cNvPr>
        <xdr:cNvCxnSpPr/>
      </xdr:nvCxnSpPr>
      <xdr:spPr>
        <a:xfrm>
          <a:off x="704850" y="11146790"/>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111760</xdr:rowOff>
    </xdr:from>
    <xdr:ext cx="762000" cy="255905"/>
    <xdr:sp macro="" textlink="">
      <xdr:nvSpPr>
        <xdr:cNvPr id="115" name="テキスト ボックス 114">
          <a:extLst>
            <a:ext uri="{FF2B5EF4-FFF2-40B4-BE49-F238E27FC236}">
              <a16:creationId xmlns:a16="http://schemas.microsoft.com/office/drawing/2014/main" id="{2732DD2E-BD7E-4DC8-9CBD-9DE9EC8700F8}"/>
            </a:ext>
          </a:extLst>
        </xdr:cNvPr>
        <xdr:cNvSpPr txBox="1"/>
      </xdr:nvSpPr>
      <xdr:spPr>
        <a:xfrm>
          <a:off x="0" y="110083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C679B216-EADD-4D0B-9A36-AAC6C03B863E}"/>
            </a:ext>
          </a:extLst>
        </xdr:cNvPr>
        <xdr:cNvCxnSpPr/>
      </xdr:nvCxnSpPr>
      <xdr:spPr>
        <a:xfrm>
          <a:off x="704850" y="10558780"/>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7" name="テキスト ボックス 116">
          <a:extLst>
            <a:ext uri="{FF2B5EF4-FFF2-40B4-BE49-F238E27FC236}">
              <a16:creationId xmlns:a16="http://schemas.microsoft.com/office/drawing/2014/main" id="{AE3C8A80-4475-4088-9ED0-95B56D2B1E5A}"/>
            </a:ext>
          </a:extLst>
        </xdr:cNvPr>
        <xdr:cNvSpPr txBox="1"/>
      </xdr:nvSpPr>
      <xdr:spPr>
        <a:xfrm>
          <a:off x="0" y="10416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5135DAD1-B831-45DD-9846-772BDE443F3C}"/>
            </a:ext>
          </a:extLst>
        </xdr:cNvPr>
        <xdr:cNvCxnSpPr/>
      </xdr:nvCxnSpPr>
      <xdr:spPr>
        <a:xfrm>
          <a:off x="704850" y="9966960"/>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105410</xdr:rowOff>
    </xdr:from>
    <xdr:ext cx="762000" cy="259080"/>
    <xdr:sp macro="" textlink="">
      <xdr:nvSpPr>
        <xdr:cNvPr id="119" name="テキスト ボックス 118">
          <a:extLst>
            <a:ext uri="{FF2B5EF4-FFF2-40B4-BE49-F238E27FC236}">
              <a16:creationId xmlns:a16="http://schemas.microsoft.com/office/drawing/2014/main" id="{6F63414A-E443-46D2-8E1D-C248ADB32CD7}"/>
            </a:ext>
          </a:extLst>
        </xdr:cNvPr>
        <xdr:cNvSpPr txBox="1"/>
      </xdr:nvSpPr>
      <xdr:spPr>
        <a:xfrm>
          <a:off x="0" y="9828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CA391A0E-0F72-4D14-8278-7CA8EADDA317}"/>
            </a:ext>
          </a:extLst>
        </xdr:cNvPr>
        <xdr:cNvCxnSpPr/>
      </xdr:nvCxnSpPr>
      <xdr:spPr>
        <a:xfrm>
          <a:off x="704850" y="9378950"/>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1" name="テキスト ボックス 120">
          <a:extLst>
            <a:ext uri="{FF2B5EF4-FFF2-40B4-BE49-F238E27FC236}">
              <a16:creationId xmlns:a16="http://schemas.microsoft.com/office/drawing/2014/main" id="{5A3308A5-742D-4B20-9182-5B95F9E24CE1}"/>
            </a:ext>
          </a:extLst>
        </xdr:cNvPr>
        <xdr:cNvSpPr txBox="1"/>
      </xdr:nvSpPr>
      <xdr:spPr>
        <a:xfrm>
          <a:off x="0" y="9236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AA871E17-A460-4491-8278-31ED4049EEBC}"/>
            </a:ext>
          </a:extLst>
        </xdr:cNvPr>
        <xdr:cNvSpPr/>
      </xdr:nvSpPr>
      <xdr:spPr>
        <a:xfrm>
          <a:off x="704850" y="9378950"/>
          <a:ext cx="4622800" cy="23558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97790</xdr:rowOff>
    </xdr:from>
    <xdr:to>
      <xdr:col>23</xdr:col>
      <xdr:colOff>133350</xdr:colOff>
      <xdr:row>66</xdr:row>
      <xdr:rowOff>52705</xdr:rowOff>
    </xdr:to>
    <xdr:cxnSp macro="">
      <xdr:nvCxnSpPr>
        <xdr:cNvPr id="123" name="直線コネクタ 122">
          <a:extLst>
            <a:ext uri="{FF2B5EF4-FFF2-40B4-BE49-F238E27FC236}">
              <a16:creationId xmlns:a16="http://schemas.microsoft.com/office/drawing/2014/main" id="{37632D5C-9D9B-4E90-AB11-5C10159FFC7B}"/>
            </a:ext>
          </a:extLst>
        </xdr:cNvPr>
        <xdr:cNvCxnSpPr/>
      </xdr:nvCxnSpPr>
      <xdr:spPr>
        <a:xfrm flipV="1">
          <a:off x="4514850" y="9820910"/>
          <a:ext cx="0" cy="12960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24765</xdr:rowOff>
    </xdr:from>
    <xdr:ext cx="762000" cy="259080"/>
    <xdr:sp macro="" textlink="">
      <xdr:nvSpPr>
        <xdr:cNvPr id="124" name="財政構造の弾力性最小値テキスト">
          <a:extLst>
            <a:ext uri="{FF2B5EF4-FFF2-40B4-BE49-F238E27FC236}">
              <a16:creationId xmlns:a16="http://schemas.microsoft.com/office/drawing/2014/main" id="{1C399F08-1E66-49C3-B6A8-5F3D4D732E6B}"/>
            </a:ext>
          </a:extLst>
        </xdr:cNvPr>
        <xdr:cNvSpPr txBox="1"/>
      </xdr:nvSpPr>
      <xdr:spPr>
        <a:xfrm>
          <a:off x="4584700" y="110890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99.5</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52705</xdr:rowOff>
    </xdr:from>
    <xdr:to>
      <xdr:col>24</xdr:col>
      <xdr:colOff>12700</xdr:colOff>
      <xdr:row>66</xdr:row>
      <xdr:rowOff>52705</xdr:rowOff>
    </xdr:to>
    <xdr:cxnSp macro="">
      <xdr:nvCxnSpPr>
        <xdr:cNvPr id="125" name="直線コネクタ 124">
          <a:extLst>
            <a:ext uri="{FF2B5EF4-FFF2-40B4-BE49-F238E27FC236}">
              <a16:creationId xmlns:a16="http://schemas.microsoft.com/office/drawing/2014/main" id="{926B124C-A1E0-4E4C-9D33-019ABF3CD6A3}"/>
            </a:ext>
          </a:extLst>
        </xdr:cNvPr>
        <xdr:cNvCxnSpPr/>
      </xdr:nvCxnSpPr>
      <xdr:spPr>
        <a:xfrm>
          <a:off x="4425950" y="111169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12065</xdr:rowOff>
    </xdr:from>
    <xdr:ext cx="762000" cy="259080"/>
    <xdr:sp macro="" textlink="">
      <xdr:nvSpPr>
        <xdr:cNvPr id="126" name="財政構造の弾力性最大値テキスト">
          <a:extLst>
            <a:ext uri="{FF2B5EF4-FFF2-40B4-BE49-F238E27FC236}">
              <a16:creationId xmlns:a16="http://schemas.microsoft.com/office/drawing/2014/main" id="{0D4D8A7D-7731-446F-A34B-32EA8E72EBA5}"/>
            </a:ext>
          </a:extLst>
        </xdr:cNvPr>
        <xdr:cNvSpPr txBox="1"/>
      </xdr:nvSpPr>
      <xdr:spPr>
        <a:xfrm>
          <a:off x="4584700" y="95675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77.5</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97790</xdr:rowOff>
    </xdr:from>
    <xdr:to>
      <xdr:col>24</xdr:col>
      <xdr:colOff>12700</xdr:colOff>
      <xdr:row>58</xdr:row>
      <xdr:rowOff>97790</xdr:rowOff>
    </xdr:to>
    <xdr:cxnSp macro="">
      <xdr:nvCxnSpPr>
        <xdr:cNvPr id="127" name="直線コネクタ 126">
          <a:extLst>
            <a:ext uri="{FF2B5EF4-FFF2-40B4-BE49-F238E27FC236}">
              <a16:creationId xmlns:a16="http://schemas.microsoft.com/office/drawing/2014/main" id="{BAB0E065-422B-4CB6-99B0-C1C0B0064037}"/>
            </a:ext>
          </a:extLst>
        </xdr:cNvPr>
        <xdr:cNvCxnSpPr/>
      </xdr:nvCxnSpPr>
      <xdr:spPr>
        <a:xfrm>
          <a:off x="4425950" y="98209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14605</xdr:rowOff>
    </xdr:from>
    <xdr:to>
      <xdr:col>23</xdr:col>
      <xdr:colOff>133350</xdr:colOff>
      <xdr:row>62</xdr:row>
      <xdr:rowOff>122555</xdr:rowOff>
    </xdr:to>
    <xdr:cxnSp macro="">
      <xdr:nvCxnSpPr>
        <xdr:cNvPr id="128" name="直線コネクタ 127">
          <a:extLst>
            <a:ext uri="{FF2B5EF4-FFF2-40B4-BE49-F238E27FC236}">
              <a16:creationId xmlns:a16="http://schemas.microsoft.com/office/drawing/2014/main" id="{DFEF31FE-1450-403F-B55F-E3382ADAEDED}"/>
            </a:ext>
          </a:extLst>
        </xdr:cNvPr>
        <xdr:cNvCxnSpPr/>
      </xdr:nvCxnSpPr>
      <xdr:spPr>
        <a:xfrm>
          <a:off x="3752850" y="10408285"/>
          <a:ext cx="7620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83820</xdr:rowOff>
    </xdr:from>
    <xdr:ext cx="762000" cy="259080"/>
    <xdr:sp macro="" textlink="">
      <xdr:nvSpPr>
        <xdr:cNvPr id="129" name="財政構造の弾力性平均値テキスト">
          <a:extLst>
            <a:ext uri="{FF2B5EF4-FFF2-40B4-BE49-F238E27FC236}">
              <a16:creationId xmlns:a16="http://schemas.microsoft.com/office/drawing/2014/main" id="{817BEE41-D723-4429-A64B-0914428FB37F}"/>
            </a:ext>
          </a:extLst>
        </xdr:cNvPr>
        <xdr:cNvSpPr txBox="1"/>
      </xdr:nvSpPr>
      <xdr:spPr>
        <a:xfrm>
          <a:off x="4584700" y="106451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35C6216B-7EAE-4EDF-82BA-7EC9266A9CB9}"/>
            </a:ext>
          </a:extLst>
        </xdr:cNvPr>
        <xdr:cNvSpPr/>
      </xdr:nvSpPr>
      <xdr:spPr>
        <a:xfrm>
          <a:off x="4464050" y="10673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14605</xdr:rowOff>
    </xdr:from>
    <xdr:to>
      <xdr:col>19</xdr:col>
      <xdr:colOff>133350</xdr:colOff>
      <xdr:row>62</xdr:row>
      <xdr:rowOff>140970</xdr:rowOff>
    </xdr:to>
    <xdr:cxnSp macro="">
      <xdr:nvCxnSpPr>
        <xdr:cNvPr id="131" name="直線コネクタ 130">
          <a:extLst>
            <a:ext uri="{FF2B5EF4-FFF2-40B4-BE49-F238E27FC236}">
              <a16:creationId xmlns:a16="http://schemas.microsoft.com/office/drawing/2014/main" id="{D06B5906-64AD-4595-BAC5-A35A1F0F4CB5}"/>
            </a:ext>
          </a:extLst>
        </xdr:cNvPr>
        <xdr:cNvCxnSpPr/>
      </xdr:nvCxnSpPr>
      <xdr:spPr>
        <a:xfrm flipV="1">
          <a:off x="2940050" y="10408285"/>
          <a:ext cx="812800"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81280</xdr:rowOff>
    </xdr:from>
    <xdr:to>
      <xdr:col>19</xdr:col>
      <xdr:colOff>184150</xdr:colOff>
      <xdr:row>64</xdr:row>
      <xdr:rowOff>11430</xdr:rowOff>
    </xdr:to>
    <xdr:sp macro="" textlink="">
      <xdr:nvSpPr>
        <xdr:cNvPr id="132" name="フローチャート: 判断 131">
          <a:extLst>
            <a:ext uri="{FF2B5EF4-FFF2-40B4-BE49-F238E27FC236}">
              <a16:creationId xmlns:a16="http://schemas.microsoft.com/office/drawing/2014/main" id="{74A9BDEC-DB2F-4F70-94F8-98BDD536B5BB}"/>
            </a:ext>
          </a:extLst>
        </xdr:cNvPr>
        <xdr:cNvSpPr/>
      </xdr:nvSpPr>
      <xdr:spPr>
        <a:xfrm>
          <a:off x="3702050" y="10642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168275</xdr:rowOff>
    </xdr:from>
    <xdr:ext cx="736600" cy="255905"/>
    <xdr:sp macro="" textlink="">
      <xdr:nvSpPr>
        <xdr:cNvPr id="133" name="テキスト ボックス 132">
          <a:extLst>
            <a:ext uri="{FF2B5EF4-FFF2-40B4-BE49-F238E27FC236}">
              <a16:creationId xmlns:a16="http://schemas.microsoft.com/office/drawing/2014/main" id="{9E8B9BA8-F8FB-4132-BFC7-849F6ECB3EF3}"/>
            </a:ext>
          </a:extLst>
        </xdr:cNvPr>
        <xdr:cNvSpPr txBox="1"/>
      </xdr:nvSpPr>
      <xdr:spPr>
        <a:xfrm>
          <a:off x="3409950" y="1072959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60</xdr:row>
      <xdr:rowOff>97790</xdr:rowOff>
    </xdr:from>
    <xdr:to>
      <xdr:col>15</xdr:col>
      <xdr:colOff>82550</xdr:colOff>
      <xdr:row>62</xdr:row>
      <xdr:rowOff>140970</xdr:rowOff>
    </xdr:to>
    <xdr:cxnSp macro="">
      <xdr:nvCxnSpPr>
        <xdr:cNvPr id="134" name="直線コネクタ 133">
          <a:extLst>
            <a:ext uri="{FF2B5EF4-FFF2-40B4-BE49-F238E27FC236}">
              <a16:creationId xmlns:a16="http://schemas.microsoft.com/office/drawing/2014/main" id="{8D5F9634-2AA6-4EC7-9472-1EAE5B3FD943}"/>
            </a:ext>
          </a:extLst>
        </xdr:cNvPr>
        <xdr:cNvCxnSpPr/>
      </xdr:nvCxnSpPr>
      <xdr:spPr>
        <a:xfrm>
          <a:off x="2127250" y="10156190"/>
          <a:ext cx="812800" cy="378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7600F67A-1083-4C7E-BB45-7F850B9A12FC}"/>
            </a:ext>
          </a:extLst>
        </xdr:cNvPr>
        <xdr:cNvSpPr/>
      </xdr:nvSpPr>
      <xdr:spPr>
        <a:xfrm>
          <a:off x="2889250" y="1056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89535</xdr:rowOff>
    </xdr:from>
    <xdr:ext cx="762000" cy="255905"/>
    <xdr:sp macro="" textlink="">
      <xdr:nvSpPr>
        <xdr:cNvPr id="136" name="テキスト ボックス 135">
          <a:extLst>
            <a:ext uri="{FF2B5EF4-FFF2-40B4-BE49-F238E27FC236}">
              <a16:creationId xmlns:a16="http://schemas.microsoft.com/office/drawing/2014/main" id="{05B738DA-9DF5-41E9-8EDB-0AE4E5AE3765}"/>
            </a:ext>
          </a:extLst>
        </xdr:cNvPr>
        <xdr:cNvSpPr txBox="1"/>
      </xdr:nvSpPr>
      <xdr:spPr>
        <a:xfrm>
          <a:off x="2597150" y="106508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60</xdr:row>
      <xdr:rowOff>97790</xdr:rowOff>
    </xdr:from>
    <xdr:to>
      <xdr:col>11</xdr:col>
      <xdr:colOff>31750</xdr:colOff>
      <xdr:row>62</xdr:row>
      <xdr:rowOff>170815</xdr:rowOff>
    </xdr:to>
    <xdr:cxnSp macro="">
      <xdr:nvCxnSpPr>
        <xdr:cNvPr id="137" name="直線コネクタ 136">
          <a:extLst>
            <a:ext uri="{FF2B5EF4-FFF2-40B4-BE49-F238E27FC236}">
              <a16:creationId xmlns:a16="http://schemas.microsoft.com/office/drawing/2014/main" id="{57536378-8E43-469B-B4FA-7BE2FD7E56F9}"/>
            </a:ext>
          </a:extLst>
        </xdr:cNvPr>
        <xdr:cNvCxnSpPr/>
      </xdr:nvCxnSpPr>
      <xdr:spPr>
        <a:xfrm flipV="1">
          <a:off x="1333500" y="10156190"/>
          <a:ext cx="793750" cy="408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122555</xdr:rowOff>
    </xdr:from>
    <xdr:to>
      <xdr:col>11</xdr:col>
      <xdr:colOff>82550</xdr:colOff>
      <xdr:row>62</xdr:row>
      <xdr:rowOff>52705</xdr:rowOff>
    </xdr:to>
    <xdr:sp macro="" textlink="">
      <xdr:nvSpPr>
        <xdr:cNvPr id="138" name="フローチャート: 判断 137">
          <a:extLst>
            <a:ext uri="{FF2B5EF4-FFF2-40B4-BE49-F238E27FC236}">
              <a16:creationId xmlns:a16="http://schemas.microsoft.com/office/drawing/2014/main" id="{7B3A633E-2012-489E-A90D-8CC68921796A}"/>
            </a:ext>
          </a:extLst>
        </xdr:cNvPr>
        <xdr:cNvSpPr/>
      </xdr:nvSpPr>
      <xdr:spPr>
        <a:xfrm>
          <a:off x="2095500" y="1034859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38100</xdr:rowOff>
    </xdr:from>
    <xdr:ext cx="762000" cy="259080"/>
    <xdr:sp macro="" textlink="">
      <xdr:nvSpPr>
        <xdr:cNvPr id="139" name="テキスト ボックス 138">
          <a:extLst>
            <a:ext uri="{FF2B5EF4-FFF2-40B4-BE49-F238E27FC236}">
              <a16:creationId xmlns:a16="http://schemas.microsoft.com/office/drawing/2014/main" id="{BF12D28A-69B1-4439-8257-FC9447C7116E}"/>
            </a:ext>
          </a:extLst>
        </xdr:cNvPr>
        <xdr:cNvSpPr txBox="1"/>
      </xdr:nvSpPr>
      <xdr:spPr>
        <a:xfrm>
          <a:off x="1784350" y="10431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52070</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9BC4EF81-35EC-4B4A-9EEB-FE39C7CCDAEB}"/>
            </a:ext>
          </a:extLst>
        </xdr:cNvPr>
        <xdr:cNvSpPr/>
      </xdr:nvSpPr>
      <xdr:spPr>
        <a:xfrm>
          <a:off x="1282700" y="1061339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137795</xdr:rowOff>
    </xdr:from>
    <xdr:ext cx="762000" cy="259080"/>
    <xdr:sp macro="" textlink="">
      <xdr:nvSpPr>
        <xdr:cNvPr id="141" name="テキスト ボックス 140">
          <a:extLst>
            <a:ext uri="{FF2B5EF4-FFF2-40B4-BE49-F238E27FC236}">
              <a16:creationId xmlns:a16="http://schemas.microsoft.com/office/drawing/2014/main" id="{FC664018-1131-4E98-9370-B0605325EC06}"/>
            </a:ext>
          </a:extLst>
        </xdr:cNvPr>
        <xdr:cNvSpPr txBox="1"/>
      </xdr:nvSpPr>
      <xdr:spPr>
        <a:xfrm>
          <a:off x="971550" y="10699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5905"/>
    <xdr:sp macro="" textlink="">
      <xdr:nvSpPr>
        <xdr:cNvPr id="142" name="テキスト ボックス 141">
          <a:extLst>
            <a:ext uri="{FF2B5EF4-FFF2-40B4-BE49-F238E27FC236}">
              <a16:creationId xmlns:a16="http://schemas.microsoft.com/office/drawing/2014/main" id="{7F0018C1-91AE-4A98-A414-A69236904A22}"/>
            </a:ext>
          </a:extLst>
        </xdr:cNvPr>
        <xdr:cNvSpPr txBox="1"/>
      </xdr:nvSpPr>
      <xdr:spPr>
        <a:xfrm>
          <a:off x="4318000" y="117360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5905"/>
    <xdr:sp macro="" textlink="">
      <xdr:nvSpPr>
        <xdr:cNvPr id="143" name="テキスト ボックス 142">
          <a:extLst>
            <a:ext uri="{FF2B5EF4-FFF2-40B4-BE49-F238E27FC236}">
              <a16:creationId xmlns:a16="http://schemas.microsoft.com/office/drawing/2014/main" id="{60832301-B556-4F22-8A6C-7EF86E87D7DD}"/>
            </a:ext>
          </a:extLst>
        </xdr:cNvPr>
        <xdr:cNvSpPr txBox="1"/>
      </xdr:nvSpPr>
      <xdr:spPr>
        <a:xfrm>
          <a:off x="3556000" y="117360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5905"/>
    <xdr:sp macro="" textlink="">
      <xdr:nvSpPr>
        <xdr:cNvPr id="144" name="テキスト ボックス 143">
          <a:extLst>
            <a:ext uri="{FF2B5EF4-FFF2-40B4-BE49-F238E27FC236}">
              <a16:creationId xmlns:a16="http://schemas.microsoft.com/office/drawing/2014/main" id="{0A5213ED-C77E-45D1-A6F4-0D1FB12D0D7B}"/>
            </a:ext>
          </a:extLst>
        </xdr:cNvPr>
        <xdr:cNvSpPr txBox="1"/>
      </xdr:nvSpPr>
      <xdr:spPr>
        <a:xfrm>
          <a:off x="2743200" y="117360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5905"/>
    <xdr:sp macro="" textlink="">
      <xdr:nvSpPr>
        <xdr:cNvPr id="145" name="テキスト ボックス 144">
          <a:extLst>
            <a:ext uri="{FF2B5EF4-FFF2-40B4-BE49-F238E27FC236}">
              <a16:creationId xmlns:a16="http://schemas.microsoft.com/office/drawing/2014/main" id="{1936ADA7-32DB-406D-9138-AD2FE541F297}"/>
            </a:ext>
          </a:extLst>
        </xdr:cNvPr>
        <xdr:cNvSpPr txBox="1"/>
      </xdr:nvSpPr>
      <xdr:spPr>
        <a:xfrm>
          <a:off x="1930400" y="117360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5905"/>
    <xdr:sp macro="" textlink="">
      <xdr:nvSpPr>
        <xdr:cNvPr id="146" name="テキスト ボックス 145">
          <a:extLst>
            <a:ext uri="{FF2B5EF4-FFF2-40B4-BE49-F238E27FC236}">
              <a16:creationId xmlns:a16="http://schemas.microsoft.com/office/drawing/2014/main" id="{2F5E01DD-A23E-4993-B8DA-2CDCFF95BB7F}"/>
            </a:ext>
          </a:extLst>
        </xdr:cNvPr>
        <xdr:cNvSpPr txBox="1"/>
      </xdr:nvSpPr>
      <xdr:spPr>
        <a:xfrm>
          <a:off x="1136650" y="117360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62</xdr:row>
      <xdr:rowOff>71755</xdr:rowOff>
    </xdr:from>
    <xdr:to>
      <xdr:col>23</xdr:col>
      <xdr:colOff>184150</xdr:colOff>
      <xdr:row>63</xdr:row>
      <xdr:rowOff>1905</xdr:rowOff>
    </xdr:to>
    <xdr:sp macro="" textlink="">
      <xdr:nvSpPr>
        <xdr:cNvPr id="147" name="楕円 146">
          <a:extLst>
            <a:ext uri="{FF2B5EF4-FFF2-40B4-BE49-F238E27FC236}">
              <a16:creationId xmlns:a16="http://schemas.microsoft.com/office/drawing/2014/main" id="{1A6E6AA9-2132-4AC8-A5BF-2FECAE114769}"/>
            </a:ext>
          </a:extLst>
        </xdr:cNvPr>
        <xdr:cNvSpPr/>
      </xdr:nvSpPr>
      <xdr:spPr>
        <a:xfrm>
          <a:off x="4464050" y="104654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88900</xdr:rowOff>
    </xdr:from>
    <xdr:ext cx="762000" cy="255905"/>
    <xdr:sp macro="" textlink="">
      <xdr:nvSpPr>
        <xdr:cNvPr id="148" name="財政構造の弾力性該当値テキスト">
          <a:extLst>
            <a:ext uri="{FF2B5EF4-FFF2-40B4-BE49-F238E27FC236}">
              <a16:creationId xmlns:a16="http://schemas.microsoft.com/office/drawing/2014/main" id="{BF3A620E-9560-49D3-B55D-2CF3C5E21F3C}"/>
            </a:ext>
          </a:extLst>
        </xdr:cNvPr>
        <xdr:cNvSpPr txBox="1"/>
      </xdr:nvSpPr>
      <xdr:spPr>
        <a:xfrm>
          <a:off x="4584700" y="103149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61</xdr:row>
      <xdr:rowOff>135255</xdr:rowOff>
    </xdr:from>
    <xdr:to>
      <xdr:col>19</xdr:col>
      <xdr:colOff>184150</xdr:colOff>
      <xdr:row>62</xdr:row>
      <xdr:rowOff>65405</xdr:rowOff>
    </xdr:to>
    <xdr:sp macro="" textlink="">
      <xdr:nvSpPr>
        <xdr:cNvPr id="149" name="楕円 148">
          <a:extLst>
            <a:ext uri="{FF2B5EF4-FFF2-40B4-BE49-F238E27FC236}">
              <a16:creationId xmlns:a16="http://schemas.microsoft.com/office/drawing/2014/main" id="{2A3D5B3C-9857-43BF-90F8-405E71E9DBF0}"/>
            </a:ext>
          </a:extLst>
        </xdr:cNvPr>
        <xdr:cNvSpPr/>
      </xdr:nvSpPr>
      <xdr:spPr>
        <a:xfrm>
          <a:off x="3702050" y="103612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75565</xdr:rowOff>
    </xdr:from>
    <xdr:ext cx="736600" cy="255905"/>
    <xdr:sp macro="" textlink="">
      <xdr:nvSpPr>
        <xdr:cNvPr id="150" name="テキスト ボックス 149">
          <a:extLst>
            <a:ext uri="{FF2B5EF4-FFF2-40B4-BE49-F238E27FC236}">
              <a16:creationId xmlns:a16="http://schemas.microsoft.com/office/drawing/2014/main" id="{635D7348-5719-497B-B228-663933CC5564}"/>
            </a:ext>
          </a:extLst>
        </xdr:cNvPr>
        <xdr:cNvSpPr txBox="1"/>
      </xdr:nvSpPr>
      <xdr:spPr>
        <a:xfrm>
          <a:off x="3409950" y="1013396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62</xdr:row>
      <xdr:rowOff>90170</xdr:rowOff>
    </xdr:from>
    <xdr:to>
      <xdr:col>15</xdr:col>
      <xdr:colOff>133350</xdr:colOff>
      <xdr:row>63</xdr:row>
      <xdr:rowOff>20320</xdr:rowOff>
    </xdr:to>
    <xdr:sp macro="" textlink="">
      <xdr:nvSpPr>
        <xdr:cNvPr id="151" name="楕円 150">
          <a:extLst>
            <a:ext uri="{FF2B5EF4-FFF2-40B4-BE49-F238E27FC236}">
              <a16:creationId xmlns:a16="http://schemas.microsoft.com/office/drawing/2014/main" id="{AF1FE5A7-3A96-45FA-A790-63C49EC46CBA}"/>
            </a:ext>
          </a:extLst>
        </xdr:cNvPr>
        <xdr:cNvSpPr/>
      </xdr:nvSpPr>
      <xdr:spPr>
        <a:xfrm>
          <a:off x="2889250" y="10483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30480</xdr:rowOff>
    </xdr:from>
    <xdr:ext cx="762000" cy="255905"/>
    <xdr:sp macro="" textlink="">
      <xdr:nvSpPr>
        <xdr:cNvPr id="152" name="テキスト ボックス 151">
          <a:extLst>
            <a:ext uri="{FF2B5EF4-FFF2-40B4-BE49-F238E27FC236}">
              <a16:creationId xmlns:a16="http://schemas.microsoft.com/office/drawing/2014/main" id="{EFE500C7-68C1-404F-A75F-E1F120A51AD3}"/>
            </a:ext>
          </a:extLst>
        </xdr:cNvPr>
        <xdr:cNvSpPr txBox="1"/>
      </xdr:nvSpPr>
      <xdr:spPr>
        <a:xfrm>
          <a:off x="2597150" y="102565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60</xdr:row>
      <xdr:rowOff>46990</xdr:rowOff>
    </xdr:from>
    <xdr:to>
      <xdr:col>11</xdr:col>
      <xdr:colOff>82550</xdr:colOff>
      <xdr:row>60</xdr:row>
      <xdr:rowOff>148590</xdr:rowOff>
    </xdr:to>
    <xdr:sp macro="" textlink="">
      <xdr:nvSpPr>
        <xdr:cNvPr id="153" name="楕円 152">
          <a:extLst>
            <a:ext uri="{FF2B5EF4-FFF2-40B4-BE49-F238E27FC236}">
              <a16:creationId xmlns:a16="http://schemas.microsoft.com/office/drawing/2014/main" id="{17AF4E3B-911E-4C78-8961-554D3882B79F}"/>
            </a:ext>
          </a:extLst>
        </xdr:cNvPr>
        <xdr:cNvSpPr/>
      </xdr:nvSpPr>
      <xdr:spPr>
        <a:xfrm>
          <a:off x="2095500" y="101053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158750</xdr:rowOff>
    </xdr:from>
    <xdr:ext cx="762000" cy="259080"/>
    <xdr:sp macro="" textlink="">
      <xdr:nvSpPr>
        <xdr:cNvPr id="154" name="テキスト ボックス 153">
          <a:extLst>
            <a:ext uri="{FF2B5EF4-FFF2-40B4-BE49-F238E27FC236}">
              <a16:creationId xmlns:a16="http://schemas.microsoft.com/office/drawing/2014/main" id="{C2E6F806-5E82-4AD5-8432-3FFDB70DB901}"/>
            </a:ext>
          </a:extLst>
        </xdr:cNvPr>
        <xdr:cNvSpPr txBox="1"/>
      </xdr:nvSpPr>
      <xdr:spPr>
        <a:xfrm>
          <a:off x="1784350" y="9881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62</xdr:row>
      <xdr:rowOff>120650</xdr:rowOff>
    </xdr:from>
    <xdr:to>
      <xdr:col>7</xdr:col>
      <xdr:colOff>31750</xdr:colOff>
      <xdr:row>63</xdr:row>
      <xdr:rowOff>50165</xdr:rowOff>
    </xdr:to>
    <xdr:sp macro="" textlink="">
      <xdr:nvSpPr>
        <xdr:cNvPr id="155" name="楕円 154">
          <a:extLst>
            <a:ext uri="{FF2B5EF4-FFF2-40B4-BE49-F238E27FC236}">
              <a16:creationId xmlns:a16="http://schemas.microsoft.com/office/drawing/2014/main" id="{CA1F6143-D95C-4D92-BC3E-98BD125C9B2F}"/>
            </a:ext>
          </a:extLst>
        </xdr:cNvPr>
        <xdr:cNvSpPr/>
      </xdr:nvSpPr>
      <xdr:spPr>
        <a:xfrm>
          <a:off x="1282700" y="10514330"/>
          <a:ext cx="825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60960</xdr:rowOff>
    </xdr:from>
    <xdr:ext cx="762000" cy="259080"/>
    <xdr:sp macro="" textlink="">
      <xdr:nvSpPr>
        <xdr:cNvPr id="156" name="テキスト ボックス 155">
          <a:extLst>
            <a:ext uri="{FF2B5EF4-FFF2-40B4-BE49-F238E27FC236}">
              <a16:creationId xmlns:a16="http://schemas.microsoft.com/office/drawing/2014/main" id="{5BC84125-6B89-458E-B1EA-A58BFC486363}"/>
            </a:ext>
          </a:extLst>
        </xdr:cNvPr>
        <xdr:cNvSpPr txBox="1"/>
      </xdr:nvSpPr>
      <xdr:spPr>
        <a:xfrm>
          <a:off x="971550" y="10287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2A8ABB8E-96E6-4AAE-A55C-074E7B92811E}"/>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58" name="テキスト ボックス 157">
          <a:extLst>
            <a:ext uri="{FF2B5EF4-FFF2-40B4-BE49-F238E27FC236}">
              <a16:creationId xmlns:a16="http://schemas.microsoft.com/office/drawing/2014/main" id="{7BE83172-5C45-4B05-892E-35FF3E0B565F}"/>
            </a:ext>
          </a:extLst>
        </xdr:cNvPr>
        <xdr:cNvSpPr txBox="1"/>
      </xdr:nvSpPr>
      <xdr:spPr>
        <a:xfrm>
          <a:off x="746760" y="1271270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7825" cy="358775"/>
    <xdr:sp macro="" textlink="">
      <xdr:nvSpPr>
        <xdr:cNvPr id="159" name="テキスト ボックス 158">
          <a:extLst>
            <a:ext uri="{FF2B5EF4-FFF2-40B4-BE49-F238E27FC236}">
              <a16:creationId xmlns:a16="http://schemas.microsoft.com/office/drawing/2014/main" id="{468C62A7-CAAC-44BE-8348-9A6212FD8E70}"/>
            </a:ext>
          </a:extLst>
        </xdr:cNvPr>
        <xdr:cNvSpPr txBox="1"/>
      </xdr:nvSpPr>
      <xdr:spPr>
        <a:xfrm>
          <a:off x="3787140" y="1268730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[168,958</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824C037F-9135-4EBA-87AD-13DFDA12CAE9}"/>
            </a:ext>
          </a:extLst>
        </xdr:cNvPr>
        <xdr:cNvSpPr/>
      </xdr:nvSpPr>
      <xdr:spPr>
        <a:xfrm>
          <a:off x="5372100" y="12604750"/>
          <a:ext cx="139065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3F698F51-DF08-4FDD-9370-334958C5F267}"/>
            </a:ext>
          </a:extLst>
        </xdr:cNvPr>
        <xdr:cNvSpPr/>
      </xdr:nvSpPr>
      <xdr:spPr>
        <a:xfrm>
          <a:off x="5372100" y="12791440"/>
          <a:ext cx="139065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C664EAE9-3741-4562-A427-59A611A20C47}"/>
            </a:ext>
          </a:extLst>
        </xdr:cNvPr>
        <xdr:cNvSpPr/>
      </xdr:nvSpPr>
      <xdr:spPr>
        <a:xfrm>
          <a:off x="6870700" y="12604750"/>
          <a:ext cx="11557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573ACA31-57BA-4B10-A868-36B89CBEE739}"/>
            </a:ext>
          </a:extLst>
        </xdr:cNvPr>
        <xdr:cNvSpPr/>
      </xdr:nvSpPr>
      <xdr:spPr>
        <a:xfrm>
          <a:off x="6870700" y="12791440"/>
          <a:ext cx="11557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B975AED5-1BD5-49DD-8246-F5649529ED15}"/>
            </a:ext>
          </a:extLst>
        </xdr:cNvPr>
        <xdr:cNvSpPr/>
      </xdr:nvSpPr>
      <xdr:spPr>
        <a:xfrm>
          <a:off x="8197850" y="12604750"/>
          <a:ext cx="11557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49EB8242-B487-4B3B-BBE7-20EC37EC8099}"/>
            </a:ext>
          </a:extLst>
        </xdr:cNvPr>
        <xdr:cNvSpPr/>
      </xdr:nvSpPr>
      <xdr:spPr>
        <a:xfrm>
          <a:off x="8197850" y="12791440"/>
          <a:ext cx="11557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217,573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622FD15B-C991-4F44-901B-562BAE2F7984}"/>
            </a:ext>
          </a:extLst>
        </xdr:cNvPr>
        <xdr:cNvSpPr/>
      </xdr:nvSpPr>
      <xdr:spPr>
        <a:xfrm>
          <a:off x="704850" y="13101320"/>
          <a:ext cx="462280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5D5D6C75-EE1A-4B03-9FF9-785BA245D56C}"/>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C8097C73-02F8-4D69-8D36-882B351BDEB7}"/>
            </a:ext>
          </a:extLst>
        </xdr:cNvPr>
        <xdr:cNvSpPr/>
      </xdr:nvSpPr>
      <xdr:spPr>
        <a:xfrm>
          <a:off x="5499100" y="13101320"/>
          <a:ext cx="34518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451C4246-FA01-416B-9C30-280369C41173}"/>
            </a:ext>
          </a:extLst>
        </xdr:cNvPr>
        <xdr:cNvSpPr txBox="1"/>
      </xdr:nvSpPr>
      <xdr:spPr>
        <a:xfrm>
          <a:off x="5607050" y="13411200"/>
          <a:ext cx="5248910" cy="1990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住民基本台帳人口1人当たりの人件費（事業費支弁人件費を含み、退職金を含まない。）、物件費及び維持補修費の合計額。</a:t>
          </a:r>
        </a:p>
        <a:p>
          <a:r>
            <a:rPr kumimoji="1" lang="ja-JP" altLang="en-US" sz="1300">
              <a:latin typeface="ＭＳ Ｐゴシック"/>
              <a:ea typeface="ＭＳ Ｐゴシック"/>
            </a:rPr>
            <a:t>　令和6年度は、人件費では人事院勧告等による職員給与費等の増加、物件費ではふるさとしばた応援寄附金の増額に伴う諸経費の増加、維持補修費では大雪による除雪費の増加といった要因により、それぞれ前年度から増額した。引き続き、職員の定員管理や給与の適正化をはじめ、費用対効果を踏まえた経費の節減などにより、健全財政の維持を図る。</a:t>
          </a:r>
        </a:p>
      </xdr:txBody>
    </xdr:sp>
    <xdr:clientData/>
  </xdr:twoCellAnchor>
  <xdr:oneCellAnchor>
    <xdr:from>
      <xdr:col>3</xdr:col>
      <xdr:colOff>95250</xdr:colOff>
      <xdr:row>77</xdr:row>
      <xdr:rowOff>6350</xdr:rowOff>
    </xdr:from>
    <xdr:ext cx="349885" cy="222250"/>
    <xdr:sp macro="" textlink="">
      <xdr:nvSpPr>
        <xdr:cNvPr id="170" name="テキスト ボックス 169">
          <a:extLst>
            <a:ext uri="{FF2B5EF4-FFF2-40B4-BE49-F238E27FC236}">
              <a16:creationId xmlns:a16="http://schemas.microsoft.com/office/drawing/2014/main" id="{E73FD78C-0332-40D3-AAC5-C505003A7A9F}"/>
            </a:ext>
          </a:extLst>
        </xdr:cNvPr>
        <xdr:cNvSpPr txBox="1"/>
      </xdr:nvSpPr>
      <xdr:spPr>
        <a:xfrm>
          <a:off x="666750" y="12914630"/>
          <a:ext cx="34988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228BBBE4-44B6-42E1-B969-47651CCF1283}"/>
            </a:ext>
          </a:extLst>
        </xdr:cNvPr>
        <xdr:cNvCxnSpPr/>
      </xdr:nvCxnSpPr>
      <xdr:spPr>
        <a:xfrm>
          <a:off x="704850" y="15460980"/>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2" name="テキスト ボックス 171">
          <a:extLst>
            <a:ext uri="{FF2B5EF4-FFF2-40B4-BE49-F238E27FC236}">
              <a16:creationId xmlns:a16="http://schemas.microsoft.com/office/drawing/2014/main" id="{D1069C77-187E-48A8-B74A-97E1898A94B6}"/>
            </a:ext>
          </a:extLst>
        </xdr:cNvPr>
        <xdr:cNvSpPr txBox="1"/>
      </xdr:nvSpPr>
      <xdr:spPr>
        <a:xfrm>
          <a:off x="0" y="15322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3" name="直線コネクタ 172">
          <a:extLst>
            <a:ext uri="{FF2B5EF4-FFF2-40B4-BE49-F238E27FC236}">
              <a16:creationId xmlns:a16="http://schemas.microsoft.com/office/drawing/2014/main" id="{0C3797C0-E62B-43AE-AB2D-D05E1BE73F83}"/>
            </a:ext>
          </a:extLst>
        </xdr:cNvPr>
        <xdr:cNvCxnSpPr/>
      </xdr:nvCxnSpPr>
      <xdr:spPr>
        <a:xfrm>
          <a:off x="704850" y="15070455"/>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5905"/>
    <xdr:sp macro="" textlink="">
      <xdr:nvSpPr>
        <xdr:cNvPr id="174" name="テキスト ボックス 173">
          <a:extLst>
            <a:ext uri="{FF2B5EF4-FFF2-40B4-BE49-F238E27FC236}">
              <a16:creationId xmlns:a16="http://schemas.microsoft.com/office/drawing/2014/main" id="{63225FF8-AC75-4F9E-9F9E-6F20C6FDECEF}"/>
            </a:ext>
          </a:extLst>
        </xdr:cNvPr>
        <xdr:cNvSpPr txBox="1"/>
      </xdr:nvSpPr>
      <xdr:spPr>
        <a:xfrm>
          <a:off x="0" y="149282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75" name="直線コネクタ 174">
          <a:extLst>
            <a:ext uri="{FF2B5EF4-FFF2-40B4-BE49-F238E27FC236}">
              <a16:creationId xmlns:a16="http://schemas.microsoft.com/office/drawing/2014/main" id="{0E3AFF2B-1F26-463C-BCC8-CF830746991C}"/>
            </a:ext>
          </a:extLst>
        </xdr:cNvPr>
        <xdr:cNvCxnSpPr/>
      </xdr:nvCxnSpPr>
      <xdr:spPr>
        <a:xfrm>
          <a:off x="704850" y="14675485"/>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5905"/>
    <xdr:sp macro="" textlink="">
      <xdr:nvSpPr>
        <xdr:cNvPr id="176" name="テキスト ボックス 175">
          <a:extLst>
            <a:ext uri="{FF2B5EF4-FFF2-40B4-BE49-F238E27FC236}">
              <a16:creationId xmlns:a16="http://schemas.microsoft.com/office/drawing/2014/main" id="{DCCF66D1-9AE7-4358-87B9-7B23EACAA456}"/>
            </a:ext>
          </a:extLst>
        </xdr:cNvPr>
        <xdr:cNvSpPr txBox="1"/>
      </xdr:nvSpPr>
      <xdr:spPr>
        <a:xfrm>
          <a:off x="0" y="145376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5FEACE37-8B85-4BBA-AE4D-24816A440C9E}"/>
            </a:ext>
          </a:extLst>
        </xdr:cNvPr>
        <xdr:cNvCxnSpPr/>
      </xdr:nvCxnSpPr>
      <xdr:spPr>
        <a:xfrm>
          <a:off x="704850" y="14281150"/>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78" name="テキスト ボックス 177">
          <a:extLst>
            <a:ext uri="{FF2B5EF4-FFF2-40B4-BE49-F238E27FC236}">
              <a16:creationId xmlns:a16="http://schemas.microsoft.com/office/drawing/2014/main" id="{2BB1FFFB-AA39-4DE8-9075-5F9F47C091C6}"/>
            </a:ext>
          </a:extLst>
        </xdr:cNvPr>
        <xdr:cNvSpPr txBox="1"/>
      </xdr:nvSpPr>
      <xdr:spPr>
        <a:xfrm>
          <a:off x="0" y="14142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79" name="直線コネクタ 178">
          <a:extLst>
            <a:ext uri="{FF2B5EF4-FFF2-40B4-BE49-F238E27FC236}">
              <a16:creationId xmlns:a16="http://schemas.microsoft.com/office/drawing/2014/main" id="{7E50E534-021F-4E2D-9DE8-5A01549CC09E}"/>
            </a:ext>
          </a:extLst>
        </xdr:cNvPr>
        <xdr:cNvCxnSpPr/>
      </xdr:nvCxnSpPr>
      <xdr:spPr>
        <a:xfrm>
          <a:off x="704850" y="13890625"/>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0" name="テキスト ボックス 179">
          <a:extLst>
            <a:ext uri="{FF2B5EF4-FFF2-40B4-BE49-F238E27FC236}">
              <a16:creationId xmlns:a16="http://schemas.microsoft.com/office/drawing/2014/main" id="{11275B87-EB0C-41B3-885D-1AE9A0520A0B}"/>
            </a:ext>
          </a:extLst>
        </xdr:cNvPr>
        <xdr:cNvSpPr txBox="1"/>
      </xdr:nvSpPr>
      <xdr:spPr>
        <a:xfrm>
          <a:off x="0" y="13748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1" name="直線コネクタ 180">
          <a:extLst>
            <a:ext uri="{FF2B5EF4-FFF2-40B4-BE49-F238E27FC236}">
              <a16:creationId xmlns:a16="http://schemas.microsoft.com/office/drawing/2014/main" id="{2919348B-3FAA-4F96-802D-3736E4380642}"/>
            </a:ext>
          </a:extLst>
        </xdr:cNvPr>
        <xdr:cNvCxnSpPr/>
      </xdr:nvCxnSpPr>
      <xdr:spPr>
        <a:xfrm>
          <a:off x="704850" y="13495655"/>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2" name="テキスト ボックス 181">
          <a:extLst>
            <a:ext uri="{FF2B5EF4-FFF2-40B4-BE49-F238E27FC236}">
              <a16:creationId xmlns:a16="http://schemas.microsoft.com/office/drawing/2014/main" id="{11630EDE-B8C6-400B-98CB-D78E3AB90380}"/>
            </a:ext>
          </a:extLst>
        </xdr:cNvPr>
        <xdr:cNvSpPr txBox="1"/>
      </xdr:nvSpPr>
      <xdr:spPr>
        <a:xfrm>
          <a:off x="0" y="13357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768FB1E0-AC54-4999-954B-4E448932FA47}"/>
            </a:ext>
          </a:extLst>
        </xdr:cNvPr>
        <xdr:cNvCxnSpPr/>
      </xdr:nvCxnSpPr>
      <xdr:spPr>
        <a:xfrm>
          <a:off x="704850" y="13101320"/>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5905"/>
    <xdr:sp macro="" textlink="">
      <xdr:nvSpPr>
        <xdr:cNvPr id="184" name="テキスト ボックス 183">
          <a:extLst>
            <a:ext uri="{FF2B5EF4-FFF2-40B4-BE49-F238E27FC236}">
              <a16:creationId xmlns:a16="http://schemas.microsoft.com/office/drawing/2014/main" id="{0794B6FE-CD3A-4F12-8E90-60CF2B2B5B76}"/>
            </a:ext>
          </a:extLst>
        </xdr:cNvPr>
        <xdr:cNvSpPr txBox="1"/>
      </xdr:nvSpPr>
      <xdr:spPr>
        <a:xfrm>
          <a:off x="0" y="129628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3C8204BF-D507-4590-94EF-C0E3F55AAC67}"/>
            </a:ext>
          </a:extLst>
        </xdr:cNvPr>
        <xdr:cNvSpPr/>
      </xdr:nvSpPr>
      <xdr:spPr>
        <a:xfrm>
          <a:off x="704850" y="13101320"/>
          <a:ext cx="462280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3175</xdr:rowOff>
    </xdr:from>
    <xdr:to>
      <xdr:col>23</xdr:col>
      <xdr:colOff>133350</xdr:colOff>
      <xdr:row>90</xdr:row>
      <xdr:rowOff>6985</xdr:rowOff>
    </xdr:to>
    <xdr:cxnSp macro="">
      <xdr:nvCxnSpPr>
        <xdr:cNvPr id="186" name="直線コネクタ 185">
          <a:extLst>
            <a:ext uri="{FF2B5EF4-FFF2-40B4-BE49-F238E27FC236}">
              <a16:creationId xmlns:a16="http://schemas.microsoft.com/office/drawing/2014/main" id="{39DDD1D2-95CA-4074-9A71-1296A82389BC}"/>
            </a:ext>
          </a:extLst>
        </xdr:cNvPr>
        <xdr:cNvCxnSpPr/>
      </xdr:nvCxnSpPr>
      <xdr:spPr>
        <a:xfrm flipV="1">
          <a:off x="4514850" y="13582015"/>
          <a:ext cx="0" cy="15125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151130</xdr:rowOff>
    </xdr:from>
    <xdr:ext cx="762000" cy="259080"/>
    <xdr:sp macro="" textlink="">
      <xdr:nvSpPr>
        <xdr:cNvPr id="187" name="人件費・物件費等の状況最小値テキスト">
          <a:extLst>
            <a:ext uri="{FF2B5EF4-FFF2-40B4-BE49-F238E27FC236}">
              <a16:creationId xmlns:a16="http://schemas.microsoft.com/office/drawing/2014/main" id="{CFABFB45-30C6-4992-AC2B-340B4F028D55}"/>
            </a:ext>
          </a:extLst>
        </xdr:cNvPr>
        <xdr:cNvSpPr txBox="1"/>
      </xdr:nvSpPr>
      <xdr:spPr>
        <a:xfrm>
          <a:off x="4584700" y="15071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303,539</a:t>
          </a:r>
          <a:endParaRPr kumimoji="1" lang="ja-JP" altLang="en-US" sz="1000" b="1">
            <a:latin typeface="ＭＳ Ｐゴシック"/>
            <a:ea typeface="ＭＳ Ｐゴシック"/>
          </a:endParaRPr>
        </a:p>
      </xdr:txBody>
    </xdr:sp>
    <xdr:clientData/>
  </xdr:oneCellAnchor>
  <xdr:twoCellAnchor>
    <xdr:from>
      <xdr:col>23</xdr:col>
      <xdr:colOff>44450</xdr:colOff>
      <xdr:row>90</xdr:row>
      <xdr:rowOff>6985</xdr:rowOff>
    </xdr:from>
    <xdr:to>
      <xdr:col>24</xdr:col>
      <xdr:colOff>12700</xdr:colOff>
      <xdr:row>90</xdr:row>
      <xdr:rowOff>6985</xdr:rowOff>
    </xdr:to>
    <xdr:cxnSp macro="">
      <xdr:nvCxnSpPr>
        <xdr:cNvPr id="188" name="直線コネクタ 187">
          <a:extLst>
            <a:ext uri="{FF2B5EF4-FFF2-40B4-BE49-F238E27FC236}">
              <a16:creationId xmlns:a16="http://schemas.microsoft.com/office/drawing/2014/main" id="{D72F2772-7841-487E-B9F9-2A0564782861}"/>
            </a:ext>
          </a:extLst>
        </xdr:cNvPr>
        <xdr:cNvCxnSpPr/>
      </xdr:nvCxnSpPr>
      <xdr:spPr>
        <a:xfrm>
          <a:off x="4425950" y="150945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89535</xdr:rowOff>
    </xdr:from>
    <xdr:ext cx="762000" cy="255905"/>
    <xdr:sp macro="" textlink="">
      <xdr:nvSpPr>
        <xdr:cNvPr id="189" name="人件費・物件費等の状況最大値テキスト">
          <a:extLst>
            <a:ext uri="{FF2B5EF4-FFF2-40B4-BE49-F238E27FC236}">
              <a16:creationId xmlns:a16="http://schemas.microsoft.com/office/drawing/2014/main" id="{59AD348B-14AC-4E41-A51E-F0ABD39DA20A}"/>
            </a:ext>
          </a:extLst>
        </xdr:cNvPr>
        <xdr:cNvSpPr txBox="1"/>
      </xdr:nvSpPr>
      <xdr:spPr>
        <a:xfrm>
          <a:off x="4584700" y="133330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111,150</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3175</xdr:rowOff>
    </xdr:from>
    <xdr:to>
      <xdr:col>24</xdr:col>
      <xdr:colOff>12700</xdr:colOff>
      <xdr:row>81</xdr:row>
      <xdr:rowOff>3175</xdr:rowOff>
    </xdr:to>
    <xdr:cxnSp macro="">
      <xdr:nvCxnSpPr>
        <xdr:cNvPr id="190" name="直線コネクタ 189">
          <a:extLst>
            <a:ext uri="{FF2B5EF4-FFF2-40B4-BE49-F238E27FC236}">
              <a16:creationId xmlns:a16="http://schemas.microsoft.com/office/drawing/2014/main" id="{E5B5A252-1348-4C13-83E5-FAF729CA4CC7}"/>
            </a:ext>
          </a:extLst>
        </xdr:cNvPr>
        <xdr:cNvCxnSpPr/>
      </xdr:nvCxnSpPr>
      <xdr:spPr>
        <a:xfrm>
          <a:off x="4425950" y="135820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125730</xdr:rowOff>
    </xdr:from>
    <xdr:to>
      <xdr:col>23</xdr:col>
      <xdr:colOff>133350</xdr:colOff>
      <xdr:row>83</xdr:row>
      <xdr:rowOff>125095</xdr:rowOff>
    </xdr:to>
    <xdr:cxnSp macro="">
      <xdr:nvCxnSpPr>
        <xdr:cNvPr id="191" name="直線コネクタ 190">
          <a:extLst>
            <a:ext uri="{FF2B5EF4-FFF2-40B4-BE49-F238E27FC236}">
              <a16:creationId xmlns:a16="http://schemas.microsoft.com/office/drawing/2014/main" id="{DDFA294B-4354-49CC-A489-3D58BAFE04B1}"/>
            </a:ext>
          </a:extLst>
        </xdr:cNvPr>
        <xdr:cNvCxnSpPr/>
      </xdr:nvCxnSpPr>
      <xdr:spPr>
        <a:xfrm>
          <a:off x="3752850" y="13872210"/>
          <a:ext cx="762000" cy="167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20320</xdr:rowOff>
    </xdr:from>
    <xdr:ext cx="762000" cy="255905"/>
    <xdr:sp macro="" textlink="">
      <xdr:nvSpPr>
        <xdr:cNvPr id="192" name="人件費・物件費等の状況平均値テキスト">
          <a:extLst>
            <a:ext uri="{FF2B5EF4-FFF2-40B4-BE49-F238E27FC236}">
              <a16:creationId xmlns:a16="http://schemas.microsoft.com/office/drawing/2014/main" id="{40D68D82-F6F2-4681-A7F8-8496E5BE96EA}"/>
            </a:ext>
          </a:extLst>
        </xdr:cNvPr>
        <xdr:cNvSpPr txBox="1"/>
      </xdr:nvSpPr>
      <xdr:spPr>
        <a:xfrm>
          <a:off x="4584700" y="1376680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160,181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3810</xdr:rowOff>
    </xdr:from>
    <xdr:to>
      <xdr:col>23</xdr:col>
      <xdr:colOff>184150</xdr:colOff>
      <xdr:row>83</xdr:row>
      <xdr:rowOff>105410</xdr:rowOff>
    </xdr:to>
    <xdr:sp macro="" textlink="">
      <xdr:nvSpPr>
        <xdr:cNvPr id="193" name="フローチャート: 判断 192">
          <a:extLst>
            <a:ext uri="{FF2B5EF4-FFF2-40B4-BE49-F238E27FC236}">
              <a16:creationId xmlns:a16="http://schemas.microsoft.com/office/drawing/2014/main" id="{1A5C0593-1447-4EA1-887D-172DE84B606D}"/>
            </a:ext>
          </a:extLst>
        </xdr:cNvPr>
        <xdr:cNvSpPr/>
      </xdr:nvSpPr>
      <xdr:spPr>
        <a:xfrm>
          <a:off x="4464050" y="1391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125730</xdr:rowOff>
    </xdr:from>
    <xdr:to>
      <xdr:col>19</xdr:col>
      <xdr:colOff>133350</xdr:colOff>
      <xdr:row>83</xdr:row>
      <xdr:rowOff>34290</xdr:rowOff>
    </xdr:to>
    <xdr:cxnSp macro="">
      <xdr:nvCxnSpPr>
        <xdr:cNvPr id="194" name="直線コネクタ 193">
          <a:extLst>
            <a:ext uri="{FF2B5EF4-FFF2-40B4-BE49-F238E27FC236}">
              <a16:creationId xmlns:a16="http://schemas.microsoft.com/office/drawing/2014/main" id="{F6A3D91F-4DCC-49DE-A5AA-27C66083E5EA}"/>
            </a:ext>
          </a:extLst>
        </xdr:cNvPr>
        <xdr:cNvCxnSpPr/>
      </xdr:nvCxnSpPr>
      <xdr:spPr>
        <a:xfrm flipV="1">
          <a:off x="2940050" y="13872210"/>
          <a:ext cx="8128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92710</xdr:rowOff>
    </xdr:from>
    <xdr:to>
      <xdr:col>19</xdr:col>
      <xdr:colOff>184150</xdr:colOff>
      <xdr:row>83</xdr:row>
      <xdr:rowOff>22860</xdr:rowOff>
    </xdr:to>
    <xdr:sp macro="" textlink="">
      <xdr:nvSpPr>
        <xdr:cNvPr id="195" name="フローチャート: 判断 194">
          <a:extLst>
            <a:ext uri="{FF2B5EF4-FFF2-40B4-BE49-F238E27FC236}">
              <a16:creationId xmlns:a16="http://schemas.microsoft.com/office/drawing/2014/main" id="{197FC1D6-E10F-4E44-8193-AE70D076B57E}"/>
            </a:ext>
          </a:extLst>
        </xdr:cNvPr>
        <xdr:cNvSpPr/>
      </xdr:nvSpPr>
      <xdr:spPr>
        <a:xfrm>
          <a:off x="3702050" y="13839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7620</xdr:rowOff>
    </xdr:from>
    <xdr:ext cx="736600" cy="255905"/>
    <xdr:sp macro="" textlink="">
      <xdr:nvSpPr>
        <xdr:cNvPr id="196" name="テキスト ボックス 195">
          <a:extLst>
            <a:ext uri="{FF2B5EF4-FFF2-40B4-BE49-F238E27FC236}">
              <a16:creationId xmlns:a16="http://schemas.microsoft.com/office/drawing/2014/main" id="{1184A0E6-296C-47D5-B7D9-84FA6D78B5AA}"/>
            </a:ext>
          </a:extLst>
        </xdr:cNvPr>
        <xdr:cNvSpPr txBox="1"/>
      </xdr:nvSpPr>
      <xdr:spPr>
        <a:xfrm>
          <a:off x="3409950" y="1392174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149,923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133350</xdr:rowOff>
    </xdr:from>
    <xdr:to>
      <xdr:col>15</xdr:col>
      <xdr:colOff>82550</xdr:colOff>
      <xdr:row>83</xdr:row>
      <xdr:rowOff>34290</xdr:rowOff>
    </xdr:to>
    <xdr:cxnSp macro="">
      <xdr:nvCxnSpPr>
        <xdr:cNvPr id="197" name="直線コネクタ 196">
          <a:extLst>
            <a:ext uri="{FF2B5EF4-FFF2-40B4-BE49-F238E27FC236}">
              <a16:creationId xmlns:a16="http://schemas.microsoft.com/office/drawing/2014/main" id="{91752735-CE3C-4926-80F8-C4E18E93ECB0}"/>
            </a:ext>
          </a:extLst>
        </xdr:cNvPr>
        <xdr:cNvCxnSpPr/>
      </xdr:nvCxnSpPr>
      <xdr:spPr>
        <a:xfrm>
          <a:off x="2127250" y="13879830"/>
          <a:ext cx="8128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95250</xdr:rowOff>
    </xdr:from>
    <xdr:to>
      <xdr:col>15</xdr:col>
      <xdr:colOff>133350</xdr:colOff>
      <xdr:row>83</xdr:row>
      <xdr:rowOff>25400</xdr:rowOff>
    </xdr:to>
    <xdr:sp macro="" textlink="">
      <xdr:nvSpPr>
        <xdr:cNvPr id="198" name="フローチャート: 判断 197">
          <a:extLst>
            <a:ext uri="{FF2B5EF4-FFF2-40B4-BE49-F238E27FC236}">
              <a16:creationId xmlns:a16="http://schemas.microsoft.com/office/drawing/2014/main" id="{0CAC50F1-34D3-45FE-B732-41A1A4F9A2D8}"/>
            </a:ext>
          </a:extLst>
        </xdr:cNvPr>
        <xdr:cNvSpPr/>
      </xdr:nvSpPr>
      <xdr:spPr>
        <a:xfrm>
          <a:off x="2889250" y="13841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35560</xdr:rowOff>
    </xdr:from>
    <xdr:ext cx="762000" cy="259080"/>
    <xdr:sp macro="" textlink="">
      <xdr:nvSpPr>
        <xdr:cNvPr id="199" name="テキスト ボックス 198">
          <a:extLst>
            <a:ext uri="{FF2B5EF4-FFF2-40B4-BE49-F238E27FC236}">
              <a16:creationId xmlns:a16="http://schemas.microsoft.com/office/drawing/2014/main" id="{83D590AE-9A1D-4784-969F-1D8B93F52DD5}"/>
            </a:ext>
          </a:extLst>
        </xdr:cNvPr>
        <xdr:cNvSpPr txBox="1"/>
      </xdr:nvSpPr>
      <xdr:spPr>
        <a:xfrm>
          <a:off x="2597150" y="13614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150,269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82</xdr:row>
      <xdr:rowOff>123825</xdr:rowOff>
    </xdr:from>
    <xdr:to>
      <xdr:col>11</xdr:col>
      <xdr:colOff>31750</xdr:colOff>
      <xdr:row>82</xdr:row>
      <xdr:rowOff>133350</xdr:rowOff>
    </xdr:to>
    <xdr:cxnSp macro="">
      <xdr:nvCxnSpPr>
        <xdr:cNvPr id="200" name="直線コネクタ 199">
          <a:extLst>
            <a:ext uri="{FF2B5EF4-FFF2-40B4-BE49-F238E27FC236}">
              <a16:creationId xmlns:a16="http://schemas.microsoft.com/office/drawing/2014/main" id="{961588D1-1D5B-4003-9AD4-E7497FBBA4A6}"/>
            </a:ext>
          </a:extLst>
        </xdr:cNvPr>
        <xdr:cNvCxnSpPr/>
      </xdr:nvCxnSpPr>
      <xdr:spPr>
        <a:xfrm>
          <a:off x="1333500" y="13870305"/>
          <a:ext cx="7937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53340</xdr:rowOff>
    </xdr:from>
    <xdr:to>
      <xdr:col>11</xdr:col>
      <xdr:colOff>82550</xdr:colOff>
      <xdr:row>82</xdr:row>
      <xdr:rowOff>154940</xdr:rowOff>
    </xdr:to>
    <xdr:sp macro="" textlink="">
      <xdr:nvSpPr>
        <xdr:cNvPr id="201" name="フローチャート: 判断 200">
          <a:extLst>
            <a:ext uri="{FF2B5EF4-FFF2-40B4-BE49-F238E27FC236}">
              <a16:creationId xmlns:a16="http://schemas.microsoft.com/office/drawing/2014/main" id="{62087DC7-CFF1-4EBF-A103-C466A6A284F1}"/>
            </a:ext>
          </a:extLst>
        </xdr:cNvPr>
        <xdr:cNvSpPr/>
      </xdr:nvSpPr>
      <xdr:spPr>
        <a:xfrm>
          <a:off x="2095500" y="137998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165100</xdr:rowOff>
    </xdr:from>
    <xdr:ext cx="762000" cy="259080"/>
    <xdr:sp macro="" textlink="">
      <xdr:nvSpPr>
        <xdr:cNvPr id="202" name="テキスト ボックス 201">
          <a:extLst>
            <a:ext uri="{FF2B5EF4-FFF2-40B4-BE49-F238E27FC236}">
              <a16:creationId xmlns:a16="http://schemas.microsoft.com/office/drawing/2014/main" id="{0F51B771-5954-4843-B6A8-58769B89E43B}"/>
            </a:ext>
          </a:extLst>
        </xdr:cNvPr>
        <xdr:cNvSpPr txBox="1"/>
      </xdr:nvSpPr>
      <xdr:spPr>
        <a:xfrm>
          <a:off x="1784350" y="13576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145,056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170180</xdr:rowOff>
    </xdr:from>
    <xdr:to>
      <xdr:col>7</xdr:col>
      <xdr:colOff>31750</xdr:colOff>
      <xdr:row>82</xdr:row>
      <xdr:rowOff>100330</xdr:rowOff>
    </xdr:to>
    <xdr:sp macro="" textlink="">
      <xdr:nvSpPr>
        <xdr:cNvPr id="203" name="フローチャート: 判断 202">
          <a:extLst>
            <a:ext uri="{FF2B5EF4-FFF2-40B4-BE49-F238E27FC236}">
              <a16:creationId xmlns:a16="http://schemas.microsoft.com/office/drawing/2014/main" id="{50BF7449-0C6E-4A92-8C7E-F05FEFA3FB50}"/>
            </a:ext>
          </a:extLst>
        </xdr:cNvPr>
        <xdr:cNvSpPr/>
      </xdr:nvSpPr>
      <xdr:spPr>
        <a:xfrm>
          <a:off x="1282700" y="1374902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110490</xdr:rowOff>
    </xdr:from>
    <xdr:ext cx="762000" cy="255905"/>
    <xdr:sp macro="" textlink="">
      <xdr:nvSpPr>
        <xdr:cNvPr id="204" name="テキスト ボックス 203">
          <a:extLst>
            <a:ext uri="{FF2B5EF4-FFF2-40B4-BE49-F238E27FC236}">
              <a16:creationId xmlns:a16="http://schemas.microsoft.com/office/drawing/2014/main" id="{3B046FFB-8776-42FF-823E-EC41039966BD}"/>
            </a:ext>
          </a:extLst>
        </xdr:cNvPr>
        <xdr:cNvSpPr txBox="1"/>
      </xdr:nvSpPr>
      <xdr:spPr>
        <a:xfrm>
          <a:off x="971550" y="135216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138,271</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5" name="テキスト ボックス 204">
          <a:extLst>
            <a:ext uri="{FF2B5EF4-FFF2-40B4-BE49-F238E27FC236}">
              <a16:creationId xmlns:a16="http://schemas.microsoft.com/office/drawing/2014/main" id="{994E55BC-76C7-42AB-AD2A-024999BA0CEE}"/>
            </a:ext>
          </a:extLst>
        </xdr:cNvPr>
        <xdr:cNvSpPr txBox="1"/>
      </xdr:nvSpPr>
      <xdr:spPr>
        <a:xfrm>
          <a:off x="4318000" y="15458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6" name="テキスト ボックス 205">
          <a:extLst>
            <a:ext uri="{FF2B5EF4-FFF2-40B4-BE49-F238E27FC236}">
              <a16:creationId xmlns:a16="http://schemas.microsoft.com/office/drawing/2014/main" id="{61CA69C0-E356-4F57-8242-C3622539EE6E}"/>
            </a:ext>
          </a:extLst>
        </xdr:cNvPr>
        <xdr:cNvSpPr txBox="1"/>
      </xdr:nvSpPr>
      <xdr:spPr>
        <a:xfrm>
          <a:off x="3556000" y="15458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7" name="テキスト ボックス 206">
          <a:extLst>
            <a:ext uri="{FF2B5EF4-FFF2-40B4-BE49-F238E27FC236}">
              <a16:creationId xmlns:a16="http://schemas.microsoft.com/office/drawing/2014/main" id="{4FD6DFD5-5E96-4E2B-8B27-C92BB85B5658}"/>
            </a:ext>
          </a:extLst>
        </xdr:cNvPr>
        <xdr:cNvSpPr txBox="1"/>
      </xdr:nvSpPr>
      <xdr:spPr>
        <a:xfrm>
          <a:off x="2743200" y="15458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08" name="テキスト ボックス 207">
          <a:extLst>
            <a:ext uri="{FF2B5EF4-FFF2-40B4-BE49-F238E27FC236}">
              <a16:creationId xmlns:a16="http://schemas.microsoft.com/office/drawing/2014/main" id="{694EEB8B-48DF-42B8-827B-8465DA854C69}"/>
            </a:ext>
          </a:extLst>
        </xdr:cNvPr>
        <xdr:cNvSpPr txBox="1"/>
      </xdr:nvSpPr>
      <xdr:spPr>
        <a:xfrm>
          <a:off x="1930400" y="15458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B9541143-2E10-44FB-800D-7265B96156FC}"/>
            </a:ext>
          </a:extLst>
        </xdr:cNvPr>
        <xdr:cNvSpPr txBox="1"/>
      </xdr:nvSpPr>
      <xdr:spPr>
        <a:xfrm>
          <a:off x="1136650" y="15458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83</xdr:row>
      <xdr:rowOff>74930</xdr:rowOff>
    </xdr:from>
    <xdr:to>
      <xdr:col>23</xdr:col>
      <xdr:colOff>184150</xdr:colOff>
      <xdr:row>84</xdr:row>
      <xdr:rowOff>4445</xdr:rowOff>
    </xdr:to>
    <xdr:sp macro="" textlink="">
      <xdr:nvSpPr>
        <xdr:cNvPr id="210" name="楕円 209">
          <a:extLst>
            <a:ext uri="{FF2B5EF4-FFF2-40B4-BE49-F238E27FC236}">
              <a16:creationId xmlns:a16="http://schemas.microsoft.com/office/drawing/2014/main" id="{7B4EC380-57FA-4464-BF4B-D19DAB51644C}"/>
            </a:ext>
          </a:extLst>
        </xdr:cNvPr>
        <xdr:cNvSpPr/>
      </xdr:nvSpPr>
      <xdr:spPr>
        <a:xfrm>
          <a:off x="4464050" y="1398905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46355</xdr:rowOff>
    </xdr:from>
    <xdr:ext cx="762000" cy="259080"/>
    <xdr:sp macro="" textlink="">
      <xdr:nvSpPr>
        <xdr:cNvPr id="211" name="人件費・物件費等の状況該当値テキスト">
          <a:extLst>
            <a:ext uri="{FF2B5EF4-FFF2-40B4-BE49-F238E27FC236}">
              <a16:creationId xmlns:a16="http://schemas.microsoft.com/office/drawing/2014/main" id="{4A3D84D0-7988-432A-B3EF-8DE9D9166DB4}"/>
            </a:ext>
          </a:extLst>
        </xdr:cNvPr>
        <xdr:cNvSpPr txBox="1"/>
      </xdr:nvSpPr>
      <xdr:spPr>
        <a:xfrm>
          <a:off x="4584700" y="13960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168,958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74930</xdr:rowOff>
    </xdr:from>
    <xdr:to>
      <xdr:col>19</xdr:col>
      <xdr:colOff>184150</xdr:colOff>
      <xdr:row>83</xdr:row>
      <xdr:rowOff>5080</xdr:rowOff>
    </xdr:to>
    <xdr:sp macro="" textlink="">
      <xdr:nvSpPr>
        <xdr:cNvPr id="212" name="楕円 211">
          <a:extLst>
            <a:ext uri="{FF2B5EF4-FFF2-40B4-BE49-F238E27FC236}">
              <a16:creationId xmlns:a16="http://schemas.microsoft.com/office/drawing/2014/main" id="{994468BA-A532-4EFC-A59E-D1588D52537B}"/>
            </a:ext>
          </a:extLst>
        </xdr:cNvPr>
        <xdr:cNvSpPr/>
      </xdr:nvSpPr>
      <xdr:spPr>
        <a:xfrm>
          <a:off x="3702050" y="13821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15240</xdr:rowOff>
    </xdr:from>
    <xdr:ext cx="736600" cy="259080"/>
    <xdr:sp macro="" textlink="">
      <xdr:nvSpPr>
        <xdr:cNvPr id="213" name="テキスト ボックス 212">
          <a:extLst>
            <a:ext uri="{FF2B5EF4-FFF2-40B4-BE49-F238E27FC236}">
              <a16:creationId xmlns:a16="http://schemas.microsoft.com/office/drawing/2014/main" id="{FBB241E3-781C-4008-8D7F-91CC49F7FCCD}"/>
            </a:ext>
          </a:extLst>
        </xdr:cNvPr>
        <xdr:cNvSpPr txBox="1"/>
      </xdr:nvSpPr>
      <xdr:spPr>
        <a:xfrm>
          <a:off x="3409950" y="135940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147,746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154940</xdr:rowOff>
    </xdr:from>
    <xdr:to>
      <xdr:col>15</xdr:col>
      <xdr:colOff>133350</xdr:colOff>
      <xdr:row>83</xdr:row>
      <xdr:rowOff>85090</xdr:rowOff>
    </xdr:to>
    <xdr:sp macro="" textlink="">
      <xdr:nvSpPr>
        <xdr:cNvPr id="214" name="楕円 213">
          <a:extLst>
            <a:ext uri="{FF2B5EF4-FFF2-40B4-BE49-F238E27FC236}">
              <a16:creationId xmlns:a16="http://schemas.microsoft.com/office/drawing/2014/main" id="{167E07E9-B250-491D-89B2-7E779D9DCC3C}"/>
            </a:ext>
          </a:extLst>
        </xdr:cNvPr>
        <xdr:cNvSpPr/>
      </xdr:nvSpPr>
      <xdr:spPr>
        <a:xfrm>
          <a:off x="2889250" y="13901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69850</xdr:rowOff>
    </xdr:from>
    <xdr:ext cx="762000" cy="259080"/>
    <xdr:sp macro="" textlink="">
      <xdr:nvSpPr>
        <xdr:cNvPr id="215" name="テキスト ボックス 214">
          <a:extLst>
            <a:ext uri="{FF2B5EF4-FFF2-40B4-BE49-F238E27FC236}">
              <a16:creationId xmlns:a16="http://schemas.microsoft.com/office/drawing/2014/main" id="{DE08E5CB-0D76-4F69-9A74-93BC644A420D}"/>
            </a:ext>
          </a:extLst>
        </xdr:cNvPr>
        <xdr:cNvSpPr txBox="1"/>
      </xdr:nvSpPr>
      <xdr:spPr>
        <a:xfrm>
          <a:off x="2597150" y="13983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157,669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82</xdr:row>
      <xdr:rowOff>82550</xdr:rowOff>
    </xdr:from>
    <xdr:to>
      <xdr:col>11</xdr:col>
      <xdr:colOff>82550</xdr:colOff>
      <xdr:row>83</xdr:row>
      <xdr:rowOff>12700</xdr:rowOff>
    </xdr:to>
    <xdr:sp macro="" textlink="">
      <xdr:nvSpPr>
        <xdr:cNvPr id="216" name="楕円 215">
          <a:extLst>
            <a:ext uri="{FF2B5EF4-FFF2-40B4-BE49-F238E27FC236}">
              <a16:creationId xmlns:a16="http://schemas.microsoft.com/office/drawing/2014/main" id="{17067ACB-9E19-4F67-BF43-1A6CBADC3A82}"/>
            </a:ext>
          </a:extLst>
        </xdr:cNvPr>
        <xdr:cNvSpPr/>
      </xdr:nvSpPr>
      <xdr:spPr>
        <a:xfrm>
          <a:off x="2095500" y="138290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168910</xdr:rowOff>
    </xdr:from>
    <xdr:ext cx="762000" cy="255905"/>
    <xdr:sp macro="" textlink="">
      <xdr:nvSpPr>
        <xdr:cNvPr id="217" name="テキスト ボックス 216">
          <a:extLst>
            <a:ext uri="{FF2B5EF4-FFF2-40B4-BE49-F238E27FC236}">
              <a16:creationId xmlns:a16="http://schemas.microsoft.com/office/drawing/2014/main" id="{F271711E-2B42-4214-9943-EFBB207BFF38}"/>
            </a:ext>
          </a:extLst>
        </xdr:cNvPr>
        <xdr:cNvSpPr txBox="1"/>
      </xdr:nvSpPr>
      <xdr:spPr>
        <a:xfrm>
          <a:off x="1784350" y="139153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148,691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82</xdr:row>
      <xdr:rowOff>73025</xdr:rowOff>
    </xdr:from>
    <xdr:to>
      <xdr:col>7</xdr:col>
      <xdr:colOff>31750</xdr:colOff>
      <xdr:row>83</xdr:row>
      <xdr:rowOff>3175</xdr:rowOff>
    </xdr:to>
    <xdr:sp macro="" textlink="">
      <xdr:nvSpPr>
        <xdr:cNvPr id="218" name="楕円 217">
          <a:extLst>
            <a:ext uri="{FF2B5EF4-FFF2-40B4-BE49-F238E27FC236}">
              <a16:creationId xmlns:a16="http://schemas.microsoft.com/office/drawing/2014/main" id="{53C17049-C51A-4C6B-BB7C-29A7DA47D68A}"/>
            </a:ext>
          </a:extLst>
        </xdr:cNvPr>
        <xdr:cNvSpPr/>
      </xdr:nvSpPr>
      <xdr:spPr>
        <a:xfrm>
          <a:off x="1282700" y="1381950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159385</xdr:rowOff>
    </xdr:from>
    <xdr:ext cx="762000" cy="258445"/>
    <xdr:sp macro="" textlink="">
      <xdr:nvSpPr>
        <xdr:cNvPr id="219" name="テキスト ボックス 218">
          <a:extLst>
            <a:ext uri="{FF2B5EF4-FFF2-40B4-BE49-F238E27FC236}">
              <a16:creationId xmlns:a16="http://schemas.microsoft.com/office/drawing/2014/main" id="{7B6FE050-EC0E-4D8E-8D05-1A75F8E34C55}"/>
            </a:ext>
          </a:extLst>
        </xdr:cNvPr>
        <xdr:cNvSpPr txBox="1"/>
      </xdr:nvSpPr>
      <xdr:spPr>
        <a:xfrm>
          <a:off x="971550" y="139058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147,524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21E0993A-C484-4E7F-8075-EDA69F76D4A8}"/>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1" name="テキスト ボックス 220">
          <a:extLst>
            <a:ext uri="{FF2B5EF4-FFF2-40B4-BE49-F238E27FC236}">
              <a16:creationId xmlns:a16="http://schemas.microsoft.com/office/drawing/2014/main" id="{91CED6DD-6096-4715-A29E-342471EE17E4}"/>
            </a:ext>
          </a:extLst>
        </xdr:cNvPr>
        <xdr:cNvSpPr txBox="1"/>
      </xdr:nvSpPr>
      <xdr:spPr>
        <a:xfrm>
          <a:off x="12412980" y="1271270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7825" cy="358775"/>
    <xdr:sp macro="" textlink="">
      <xdr:nvSpPr>
        <xdr:cNvPr id="222" name="テキスト ボックス 221">
          <a:extLst>
            <a:ext uri="{FF2B5EF4-FFF2-40B4-BE49-F238E27FC236}">
              <a16:creationId xmlns:a16="http://schemas.microsoft.com/office/drawing/2014/main" id="{5914689F-757A-4BF3-A510-44E8C44FC72F}"/>
            </a:ext>
          </a:extLst>
        </xdr:cNvPr>
        <xdr:cNvSpPr txBox="1"/>
      </xdr:nvSpPr>
      <xdr:spPr>
        <a:xfrm>
          <a:off x="14041120" y="1268730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CE26F47D-563E-4C31-AFD0-C1B15556A30C}"/>
            </a:ext>
          </a:extLst>
        </xdr:cNvPr>
        <xdr:cNvSpPr/>
      </xdr:nvSpPr>
      <xdr:spPr>
        <a:xfrm>
          <a:off x="16351250" y="1260475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C6B14792-2589-4B47-91C6-F1DAF8B565E9}"/>
            </a:ext>
          </a:extLst>
        </xdr:cNvPr>
        <xdr:cNvSpPr/>
      </xdr:nvSpPr>
      <xdr:spPr>
        <a:xfrm>
          <a:off x="16351250" y="127914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5A349DBB-3766-47F0-98A3-3E0B8CBA7D88}"/>
            </a:ext>
          </a:extLst>
        </xdr:cNvPr>
        <xdr:cNvSpPr/>
      </xdr:nvSpPr>
      <xdr:spPr>
        <a:xfrm>
          <a:off x="17849850" y="12604750"/>
          <a:ext cx="11557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826D9B71-7747-4CC1-9380-8AEDEA42FF50}"/>
            </a:ext>
          </a:extLst>
        </xdr:cNvPr>
        <xdr:cNvSpPr/>
      </xdr:nvSpPr>
      <xdr:spPr>
        <a:xfrm>
          <a:off x="17849850" y="12791440"/>
          <a:ext cx="11557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33731D59-6414-4C15-BEBB-BA8E0343F209}"/>
            </a:ext>
          </a:extLst>
        </xdr:cNvPr>
        <xdr:cNvSpPr/>
      </xdr:nvSpPr>
      <xdr:spPr>
        <a:xfrm>
          <a:off x="19177000" y="12604750"/>
          <a:ext cx="11557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E2BB13AF-C928-4D8B-A8BE-9BE7180794F6}"/>
            </a:ext>
          </a:extLst>
        </xdr:cNvPr>
        <xdr:cNvSpPr/>
      </xdr:nvSpPr>
      <xdr:spPr>
        <a:xfrm>
          <a:off x="19177000" y="12791440"/>
          <a:ext cx="11557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6CC81E28-38E1-4162-A4DF-B4CD422BB8B4}"/>
            </a:ext>
          </a:extLst>
        </xdr:cNvPr>
        <xdr:cNvSpPr/>
      </xdr:nvSpPr>
      <xdr:spPr>
        <a:xfrm>
          <a:off x="11664950" y="13101320"/>
          <a:ext cx="462280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216734F7-0DA4-44E6-A310-3D3F6191B5AA}"/>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B01F84B4-D368-45E3-931F-024722F0F004}"/>
            </a:ext>
          </a:extLst>
        </xdr:cNvPr>
        <xdr:cNvSpPr/>
      </xdr:nvSpPr>
      <xdr:spPr>
        <a:xfrm>
          <a:off x="16459200" y="13101320"/>
          <a:ext cx="34671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D25DE061-9C29-42B6-A002-DFDC54BA58EE}"/>
            </a:ext>
          </a:extLst>
        </xdr:cNvPr>
        <xdr:cNvSpPr txBox="1"/>
      </xdr:nvSpPr>
      <xdr:spPr>
        <a:xfrm>
          <a:off x="16570960" y="13411200"/>
          <a:ext cx="5260340" cy="1990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平成</a:t>
          </a:r>
          <a:r>
            <a:rPr kumimoji="1" lang="en-US" altLang="ja-JP" sz="1300">
              <a:latin typeface="ＭＳ Ｐゴシック"/>
              <a:ea typeface="ＭＳ Ｐゴシック"/>
            </a:rPr>
            <a:t>24</a:t>
          </a:r>
          <a:r>
            <a:rPr kumimoji="1" lang="ja-JP" altLang="en-US" sz="1300">
              <a:latin typeface="ＭＳ Ｐゴシック"/>
              <a:ea typeface="ＭＳ Ｐゴシック"/>
            </a:rPr>
            <a:t>年度からの部制廃止を含めた組織改革等の結果、上位層の人数が減少したこと等が減少傾向の主な要因である。</a:t>
          </a:r>
        </a:p>
        <a:p>
          <a:r>
            <a:rPr kumimoji="1" lang="ja-JP" altLang="en-US" sz="1300">
              <a:latin typeface="ＭＳ Ｐゴシック"/>
              <a:ea typeface="ＭＳ Ｐゴシック"/>
            </a:rPr>
            <a:t>　令和</a:t>
          </a:r>
          <a:r>
            <a:rPr kumimoji="1" lang="en-US" altLang="ja-JP" sz="1300">
              <a:latin typeface="ＭＳ Ｐゴシック"/>
              <a:ea typeface="ＭＳ Ｐゴシック"/>
            </a:rPr>
            <a:t>6</a:t>
          </a:r>
          <a:r>
            <a:rPr kumimoji="1" lang="ja-JP" altLang="en-US" sz="1300">
              <a:latin typeface="ＭＳ Ｐゴシック"/>
              <a:ea typeface="ＭＳ Ｐゴシック"/>
            </a:rPr>
            <a:t>年度の指数は、全国市平均（</a:t>
          </a:r>
          <a:r>
            <a:rPr kumimoji="1" lang="en-US" altLang="ja-JP" sz="1300">
              <a:latin typeface="ＭＳ Ｐゴシック"/>
              <a:ea typeface="ＭＳ Ｐゴシック"/>
            </a:rPr>
            <a:t>98.6</a:t>
          </a:r>
          <a:r>
            <a:rPr kumimoji="1" lang="ja-JP" altLang="en-US" sz="1300">
              <a:latin typeface="ＭＳ Ｐゴシック"/>
              <a:ea typeface="ＭＳ Ｐゴシック"/>
            </a:rPr>
            <a:t>）より</a:t>
          </a:r>
          <a:r>
            <a:rPr kumimoji="1" lang="en-US" altLang="ja-JP" sz="1300">
              <a:latin typeface="ＭＳ Ｐゴシック"/>
              <a:ea typeface="ＭＳ Ｐゴシック"/>
            </a:rPr>
            <a:t>3.5</a:t>
          </a:r>
          <a:r>
            <a:rPr kumimoji="1" lang="ja-JP" altLang="en-US" sz="1300">
              <a:latin typeface="ＭＳ Ｐゴシック"/>
              <a:ea typeface="ＭＳ Ｐゴシック"/>
            </a:rPr>
            <a:t>ポイント低く、類似団体平均（</a:t>
          </a:r>
          <a:r>
            <a:rPr kumimoji="1" lang="en-US" altLang="ja-JP" sz="1300">
              <a:latin typeface="ＭＳ Ｐゴシック"/>
              <a:ea typeface="ＭＳ Ｐゴシック"/>
            </a:rPr>
            <a:t>98.3</a:t>
          </a:r>
          <a:r>
            <a:rPr kumimoji="1" lang="ja-JP" altLang="en-US" sz="1300">
              <a:latin typeface="ＭＳ Ｐゴシック"/>
              <a:ea typeface="ＭＳ Ｐゴシック"/>
            </a:rPr>
            <a:t>）より</a:t>
          </a:r>
          <a:r>
            <a:rPr kumimoji="1" lang="en-US" altLang="ja-JP" sz="1300">
              <a:latin typeface="ＭＳ Ｐゴシック"/>
              <a:ea typeface="ＭＳ Ｐゴシック"/>
            </a:rPr>
            <a:t>3.2</a:t>
          </a:r>
          <a:r>
            <a:rPr kumimoji="1" lang="ja-JP" altLang="en-US" sz="1300">
              <a:latin typeface="ＭＳ Ｐゴシック"/>
              <a:ea typeface="ＭＳ Ｐゴシック"/>
            </a:rPr>
            <a:t>ポイント低いが、平均的な水準である。今後も行財政改革として組織のスリム化等による人件費削減を進め、給与の適正化を図っていく。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39455999-AAF8-4AE9-9D46-5042003361C3}"/>
            </a:ext>
          </a:extLst>
        </xdr:cNvPr>
        <xdr:cNvCxnSpPr/>
      </xdr:nvCxnSpPr>
      <xdr:spPr>
        <a:xfrm>
          <a:off x="11664950" y="15460980"/>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4" name="テキスト ボックス 233">
          <a:extLst>
            <a:ext uri="{FF2B5EF4-FFF2-40B4-BE49-F238E27FC236}">
              <a16:creationId xmlns:a16="http://schemas.microsoft.com/office/drawing/2014/main" id="{6107F073-1681-40BD-892B-E85FF7559107}"/>
            </a:ext>
          </a:extLst>
        </xdr:cNvPr>
        <xdr:cNvSpPr txBox="1"/>
      </xdr:nvSpPr>
      <xdr:spPr>
        <a:xfrm>
          <a:off x="10979150" y="15322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35" name="直線コネクタ 234">
          <a:extLst>
            <a:ext uri="{FF2B5EF4-FFF2-40B4-BE49-F238E27FC236}">
              <a16:creationId xmlns:a16="http://schemas.microsoft.com/office/drawing/2014/main" id="{3AF34D98-EAF9-459C-8672-B188DD1197EF}"/>
            </a:ext>
          </a:extLst>
        </xdr:cNvPr>
        <xdr:cNvCxnSpPr/>
      </xdr:nvCxnSpPr>
      <xdr:spPr>
        <a:xfrm>
          <a:off x="11664950" y="15123795"/>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5905"/>
    <xdr:sp macro="" textlink="">
      <xdr:nvSpPr>
        <xdr:cNvPr id="236" name="テキスト ボックス 235">
          <a:extLst>
            <a:ext uri="{FF2B5EF4-FFF2-40B4-BE49-F238E27FC236}">
              <a16:creationId xmlns:a16="http://schemas.microsoft.com/office/drawing/2014/main" id="{583ACD24-121C-4C15-8B3E-60FAC21E3C06}"/>
            </a:ext>
          </a:extLst>
        </xdr:cNvPr>
        <xdr:cNvSpPr txBox="1"/>
      </xdr:nvSpPr>
      <xdr:spPr>
        <a:xfrm>
          <a:off x="10979150" y="149853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37" name="直線コネクタ 236">
          <a:extLst>
            <a:ext uri="{FF2B5EF4-FFF2-40B4-BE49-F238E27FC236}">
              <a16:creationId xmlns:a16="http://schemas.microsoft.com/office/drawing/2014/main" id="{E40BC642-DC73-4733-A036-D2F010EB26DD}"/>
            </a:ext>
          </a:extLst>
        </xdr:cNvPr>
        <xdr:cNvCxnSpPr/>
      </xdr:nvCxnSpPr>
      <xdr:spPr>
        <a:xfrm>
          <a:off x="11664950" y="14786610"/>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5905"/>
    <xdr:sp macro="" textlink="">
      <xdr:nvSpPr>
        <xdr:cNvPr id="238" name="テキスト ボックス 237">
          <a:extLst>
            <a:ext uri="{FF2B5EF4-FFF2-40B4-BE49-F238E27FC236}">
              <a16:creationId xmlns:a16="http://schemas.microsoft.com/office/drawing/2014/main" id="{FD6DDCF1-412D-4C4A-92A8-8A0AF11103B1}"/>
            </a:ext>
          </a:extLst>
        </xdr:cNvPr>
        <xdr:cNvSpPr txBox="1"/>
      </xdr:nvSpPr>
      <xdr:spPr>
        <a:xfrm>
          <a:off x="10979150" y="146481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39" name="直線コネクタ 238">
          <a:extLst>
            <a:ext uri="{FF2B5EF4-FFF2-40B4-BE49-F238E27FC236}">
              <a16:creationId xmlns:a16="http://schemas.microsoft.com/office/drawing/2014/main" id="{F91C0EC4-4E5B-4D16-9E78-4C8B51FC234C}"/>
            </a:ext>
          </a:extLst>
        </xdr:cNvPr>
        <xdr:cNvCxnSpPr/>
      </xdr:nvCxnSpPr>
      <xdr:spPr>
        <a:xfrm>
          <a:off x="11664950" y="14449425"/>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0" name="テキスト ボックス 239">
          <a:extLst>
            <a:ext uri="{FF2B5EF4-FFF2-40B4-BE49-F238E27FC236}">
              <a16:creationId xmlns:a16="http://schemas.microsoft.com/office/drawing/2014/main" id="{84CCB566-3161-47D7-81B1-CFA528E54FE9}"/>
            </a:ext>
          </a:extLst>
        </xdr:cNvPr>
        <xdr:cNvSpPr txBox="1"/>
      </xdr:nvSpPr>
      <xdr:spPr>
        <a:xfrm>
          <a:off x="10979150" y="14310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1" name="直線コネクタ 240">
          <a:extLst>
            <a:ext uri="{FF2B5EF4-FFF2-40B4-BE49-F238E27FC236}">
              <a16:creationId xmlns:a16="http://schemas.microsoft.com/office/drawing/2014/main" id="{4A7C8E15-A3AC-4B67-BCAA-7AB0AC1AFEA2}"/>
            </a:ext>
          </a:extLst>
        </xdr:cNvPr>
        <xdr:cNvCxnSpPr/>
      </xdr:nvCxnSpPr>
      <xdr:spPr>
        <a:xfrm>
          <a:off x="11664950" y="14112875"/>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2" name="テキスト ボックス 241">
          <a:extLst>
            <a:ext uri="{FF2B5EF4-FFF2-40B4-BE49-F238E27FC236}">
              <a16:creationId xmlns:a16="http://schemas.microsoft.com/office/drawing/2014/main" id="{90903086-BE10-4612-B798-656DAA518073}"/>
            </a:ext>
          </a:extLst>
        </xdr:cNvPr>
        <xdr:cNvSpPr txBox="1"/>
      </xdr:nvSpPr>
      <xdr:spPr>
        <a:xfrm>
          <a:off x="10979150" y="13974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3" name="直線コネクタ 242">
          <a:extLst>
            <a:ext uri="{FF2B5EF4-FFF2-40B4-BE49-F238E27FC236}">
              <a16:creationId xmlns:a16="http://schemas.microsoft.com/office/drawing/2014/main" id="{DA99F46D-9804-4CBE-9931-D94C55B04EDB}"/>
            </a:ext>
          </a:extLst>
        </xdr:cNvPr>
        <xdr:cNvCxnSpPr/>
      </xdr:nvCxnSpPr>
      <xdr:spPr>
        <a:xfrm>
          <a:off x="11664950" y="13775690"/>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44" name="テキスト ボックス 243">
          <a:extLst>
            <a:ext uri="{FF2B5EF4-FFF2-40B4-BE49-F238E27FC236}">
              <a16:creationId xmlns:a16="http://schemas.microsoft.com/office/drawing/2014/main" id="{B99ED51F-DBB6-440F-9710-F4C3B16671C4}"/>
            </a:ext>
          </a:extLst>
        </xdr:cNvPr>
        <xdr:cNvSpPr txBox="1"/>
      </xdr:nvSpPr>
      <xdr:spPr>
        <a:xfrm>
          <a:off x="10979150" y="13637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45" name="直線コネクタ 244">
          <a:extLst>
            <a:ext uri="{FF2B5EF4-FFF2-40B4-BE49-F238E27FC236}">
              <a16:creationId xmlns:a16="http://schemas.microsoft.com/office/drawing/2014/main" id="{773519A9-EB5B-4133-A766-BE9C2A3356F8}"/>
            </a:ext>
          </a:extLst>
        </xdr:cNvPr>
        <xdr:cNvCxnSpPr/>
      </xdr:nvCxnSpPr>
      <xdr:spPr>
        <a:xfrm>
          <a:off x="11664950" y="13438505"/>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46" name="テキスト ボックス 245">
          <a:extLst>
            <a:ext uri="{FF2B5EF4-FFF2-40B4-BE49-F238E27FC236}">
              <a16:creationId xmlns:a16="http://schemas.microsoft.com/office/drawing/2014/main" id="{1ED72720-012B-4107-9EC4-AB7C490FB166}"/>
            </a:ext>
          </a:extLst>
        </xdr:cNvPr>
        <xdr:cNvSpPr txBox="1"/>
      </xdr:nvSpPr>
      <xdr:spPr>
        <a:xfrm>
          <a:off x="10979150" y="13300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B5E5C008-0B9D-4223-9B5F-A5519ABE988F}"/>
            </a:ext>
          </a:extLst>
        </xdr:cNvPr>
        <xdr:cNvCxnSpPr/>
      </xdr:nvCxnSpPr>
      <xdr:spPr>
        <a:xfrm>
          <a:off x="11664950" y="13101320"/>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5905"/>
    <xdr:sp macro="" textlink="">
      <xdr:nvSpPr>
        <xdr:cNvPr id="248" name="テキスト ボックス 247">
          <a:extLst>
            <a:ext uri="{FF2B5EF4-FFF2-40B4-BE49-F238E27FC236}">
              <a16:creationId xmlns:a16="http://schemas.microsoft.com/office/drawing/2014/main" id="{CC85B798-3EC9-40D9-879A-39B06E6B3996}"/>
            </a:ext>
          </a:extLst>
        </xdr:cNvPr>
        <xdr:cNvSpPr txBox="1"/>
      </xdr:nvSpPr>
      <xdr:spPr>
        <a:xfrm>
          <a:off x="10979150" y="129628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FB338068-7EBE-425D-B201-85291145A78C}"/>
            </a:ext>
          </a:extLst>
        </xdr:cNvPr>
        <xdr:cNvSpPr/>
      </xdr:nvSpPr>
      <xdr:spPr>
        <a:xfrm>
          <a:off x="11664950" y="13101320"/>
          <a:ext cx="462280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27940</xdr:rowOff>
    </xdr:from>
    <xdr:to>
      <xdr:col>81</xdr:col>
      <xdr:colOff>44450</xdr:colOff>
      <xdr:row>90</xdr:row>
      <xdr:rowOff>1905</xdr:rowOff>
    </xdr:to>
    <xdr:cxnSp macro="">
      <xdr:nvCxnSpPr>
        <xdr:cNvPr id="250" name="直線コネクタ 249">
          <a:extLst>
            <a:ext uri="{FF2B5EF4-FFF2-40B4-BE49-F238E27FC236}">
              <a16:creationId xmlns:a16="http://schemas.microsoft.com/office/drawing/2014/main" id="{5C59710C-1CE3-417A-BCE5-86D5BFD81489}"/>
            </a:ext>
          </a:extLst>
        </xdr:cNvPr>
        <xdr:cNvCxnSpPr/>
      </xdr:nvCxnSpPr>
      <xdr:spPr>
        <a:xfrm flipV="1">
          <a:off x="15474950" y="13606780"/>
          <a:ext cx="0" cy="14827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145415</xdr:rowOff>
    </xdr:from>
    <xdr:ext cx="762000" cy="255905"/>
    <xdr:sp macro="" textlink="">
      <xdr:nvSpPr>
        <xdr:cNvPr id="251" name="給与水準   （国との比較）最小値テキスト">
          <a:extLst>
            <a:ext uri="{FF2B5EF4-FFF2-40B4-BE49-F238E27FC236}">
              <a16:creationId xmlns:a16="http://schemas.microsoft.com/office/drawing/2014/main" id="{6EA40EAB-A2F9-480C-B14F-6BB29815AE71}"/>
            </a:ext>
          </a:extLst>
        </xdr:cNvPr>
        <xdr:cNvSpPr txBox="1"/>
      </xdr:nvSpPr>
      <xdr:spPr>
        <a:xfrm>
          <a:off x="15563850" y="150653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101.8</a:t>
          </a:r>
          <a:endParaRPr kumimoji="1" lang="ja-JP" altLang="en-US" sz="1000" b="1">
            <a:latin typeface="ＭＳ Ｐゴシック"/>
            <a:ea typeface="ＭＳ Ｐゴシック"/>
          </a:endParaRPr>
        </a:p>
      </xdr:txBody>
    </xdr:sp>
    <xdr:clientData/>
  </xdr:oneCellAnchor>
  <xdr:twoCellAnchor>
    <xdr:from>
      <xdr:col>80</xdr:col>
      <xdr:colOff>165100</xdr:colOff>
      <xdr:row>90</xdr:row>
      <xdr:rowOff>1905</xdr:rowOff>
    </xdr:from>
    <xdr:to>
      <xdr:col>81</xdr:col>
      <xdr:colOff>133350</xdr:colOff>
      <xdr:row>90</xdr:row>
      <xdr:rowOff>1905</xdr:rowOff>
    </xdr:to>
    <xdr:cxnSp macro="">
      <xdr:nvCxnSpPr>
        <xdr:cNvPr id="252" name="直線コネクタ 251">
          <a:extLst>
            <a:ext uri="{FF2B5EF4-FFF2-40B4-BE49-F238E27FC236}">
              <a16:creationId xmlns:a16="http://schemas.microsoft.com/office/drawing/2014/main" id="{068C7B4B-148A-44B1-8AE1-F35ABD445112}"/>
            </a:ext>
          </a:extLst>
        </xdr:cNvPr>
        <xdr:cNvCxnSpPr/>
      </xdr:nvCxnSpPr>
      <xdr:spPr>
        <a:xfrm>
          <a:off x="15405100" y="150895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114300</xdr:rowOff>
    </xdr:from>
    <xdr:ext cx="762000" cy="259080"/>
    <xdr:sp macro="" textlink="">
      <xdr:nvSpPr>
        <xdr:cNvPr id="253" name="給与水準   （国との比較）最大値テキスト">
          <a:extLst>
            <a:ext uri="{FF2B5EF4-FFF2-40B4-BE49-F238E27FC236}">
              <a16:creationId xmlns:a16="http://schemas.microsoft.com/office/drawing/2014/main" id="{B2565118-B3E2-4439-8F72-4E10B114263D}"/>
            </a:ext>
          </a:extLst>
        </xdr:cNvPr>
        <xdr:cNvSpPr txBox="1"/>
      </xdr:nvSpPr>
      <xdr:spPr>
        <a:xfrm>
          <a:off x="15563850" y="13357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93.0</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27940</xdr:rowOff>
    </xdr:from>
    <xdr:to>
      <xdr:col>81</xdr:col>
      <xdr:colOff>133350</xdr:colOff>
      <xdr:row>81</xdr:row>
      <xdr:rowOff>27940</xdr:rowOff>
    </xdr:to>
    <xdr:cxnSp macro="">
      <xdr:nvCxnSpPr>
        <xdr:cNvPr id="254" name="直線コネクタ 253">
          <a:extLst>
            <a:ext uri="{FF2B5EF4-FFF2-40B4-BE49-F238E27FC236}">
              <a16:creationId xmlns:a16="http://schemas.microsoft.com/office/drawing/2014/main" id="{B737130E-6D5F-48ED-A96E-4B00D08C5957}"/>
            </a:ext>
          </a:extLst>
        </xdr:cNvPr>
        <xdr:cNvCxnSpPr/>
      </xdr:nvCxnSpPr>
      <xdr:spPr>
        <a:xfrm>
          <a:off x="15405100" y="136067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46990</xdr:rowOff>
    </xdr:from>
    <xdr:to>
      <xdr:col>81</xdr:col>
      <xdr:colOff>44450</xdr:colOff>
      <xdr:row>83</xdr:row>
      <xdr:rowOff>46990</xdr:rowOff>
    </xdr:to>
    <xdr:cxnSp macro="">
      <xdr:nvCxnSpPr>
        <xdr:cNvPr id="255" name="直線コネクタ 254">
          <a:extLst>
            <a:ext uri="{FF2B5EF4-FFF2-40B4-BE49-F238E27FC236}">
              <a16:creationId xmlns:a16="http://schemas.microsoft.com/office/drawing/2014/main" id="{A6D8554C-D0A6-440B-9E7C-BC6068B03635}"/>
            </a:ext>
          </a:extLst>
        </xdr:cNvPr>
        <xdr:cNvCxnSpPr/>
      </xdr:nvCxnSpPr>
      <xdr:spPr>
        <a:xfrm>
          <a:off x="14712950" y="1396111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6350</xdr:rowOff>
    </xdr:from>
    <xdr:ext cx="762000" cy="255905"/>
    <xdr:sp macro="" textlink="">
      <xdr:nvSpPr>
        <xdr:cNvPr id="256" name="給与水準   （国との比較）平均値テキスト">
          <a:extLst>
            <a:ext uri="{FF2B5EF4-FFF2-40B4-BE49-F238E27FC236}">
              <a16:creationId xmlns:a16="http://schemas.microsoft.com/office/drawing/2014/main" id="{2BCF8CD6-742A-46D3-882D-B37DBDDAED23}"/>
            </a:ext>
          </a:extLst>
        </xdr:cNvPr>
        <xdr:cNvSpPr txBox="1"/>
      </xdr:nvSpPr>
      <xdr:spPr>
        <a:xfrm>
          <a:off x="15563850" y="1442339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86</xdr:row>
      <xdr:rowOff>33655</xdr:rowOff>
    </xdr:from>
    <xdr:to>
      <xdr:col>81</xdr:col>
      <xdr:colOff>95250</xdr:colOff>
      <xdr:row>86</xdr:row>
      <xdr:rowOff>135255</xdr:rowOff>
    </xdr:to>
    <xdr:sp macro="" textlink="">
      <xdr:nvSpPr>
        <xdr:cNvPr id="257" name="フローチャート: 判断 256">
          <a:extLst>
            <a:ext uri="{FF2B5EF4-FFF2-40B4-BE49-F238E27FC236}">
              <a16:creationId xmlns:a16="http://schemas.microsoft.com/office/drawing/2014/main" id="{4D87D792-0FC0-4FE4-BCB8-D026526E14D7}"/>
            </a:ext>
          </a:extLst>
        </xdr:cNvPr>
        <xdr:cNvSpPr/>
      </xdr:nvSpPr>
      <xdr:spPr>
        <a:xfrm>
          <a:off x="15427960" y="1445069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46990</xdr:rowOff>
    </xdr:from>
    <xdr:to>
      <xdr:col>77</xdr:col>
      <xdr:colOff>44450</xdr:colOff>
      <xdr:row>83</xdr:row>
      <xdr:rowOff>116205</xdr:rowOff>
    </xdr:to>
    <xdr:cxnSp macro="">
      <xdr:nvCxnSpPr>
        <xdr:cNvPr id="258" name="直線コネクタ 257">
          <a:extLst>
            <a:ext uri="{FF2B5EF4-FFF2-40B4-BE49-F238E27FC236}">
              <a16:creationId xmlns:a16="http://schemas.microsoft.com/office/drawing/2014/main" id="{32695560-F946-4D5B-82EB-79716946925E}"/>
            </a:ext>
          </a:extLst>
        </xdr:cNvPr>
        <xdr:cNvCxnSpPr/>
      </xdr:nvCxnSpPr>
      <xdr:spPr>
        <a:xfrm flipV="1">
          <a:off x="13903960" y="13961110"/>
          <a:ext cx="80899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16510</xdr:rowOff>
    </xdr:from>
    <xdr:to>
      <xdr:col>77</xdr:col>
      <xdr:colOff>95250</xdr:colOff>
      <xdr:row>86</xdr:row>
      <xdr:rowOff>118110</xdr:rowOff>
    </xdr:to>
    <xdr:sp macro="" textlink="">
      <xdr:nvSpPr>
        <xdr:cNvPr id="259" name="フローチャート: 判断 258">
          <a:extLst>
            <a:ext uri="{FF2B5EF4-FFF2-40B4-BE49-F238E27FC236}">
              <a16:creationId xmlns:a16="http://schemas.microsoft.com/office/drawing/2014/main" id="{BD7238C5-E884-4171-83CC-783D9B4C4DF9}"/>
            </a:ext>
          </a:extLst>
        </xdr:cNvPr>
        <xdr:cNvSpPr/>
      </xdr:nvSpPr>
      <xdr:spPr>
        <a:xfrm>
          <a:off x="14665960" y="144335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102870</xdr:rowOff>
    </xdr:from>
    <xdr:ext cx="736600" cy="259080"/>
    <xdr:sp macro="" textlink="">
      <xdr:nvSpPr>
        <xdr:cNvPr id="260" name="テキスト ボックス 259">
          <a:extLst>
            <a:ext uri="{FF2B5EF4-FFF2-40B4-BE49-F238E27FC236}">
              <a16:creationId xmlns:a16="http://schemas.microsoft.com/office/drawing/2014/main" id="{C9EB5E1F-8809-4372-80AF-D38F48BDB1AC}"/>
            </a:ext>
          </a:extLst>
        </xdr:cNvPr>
        <xdr:cNvSpPr txBox="1"/>
      </xdr:nvSpPr>
      <xdr:spPr>
        <a:xfrm>
          <a:off x="14370050" y="145199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83</xdr:row>
      <xdr:rowOff>116205</xdr:rowOff>
    </xdr:from>
    <xdr:to>
      <xdr:col>72</xdr:col>
      <xdr:colOff>203200</xdr:colOff>
      <xdr:row>83</xdr:row>
      <xdr:rowOff>150495</xdr:rowOff>
    </xdr:to>
    <xdr:cxnSp macro="">
      <xdr:nvCxnSpPr>
        <xdr:cNvPr id="261" name="直線コネクタ 260">
          <a:extLst>
            <a:ext uri="{FF2B5EF4-FFF2-40B4-BE49-F238E27FC236}">
              <a16:creationId xmlns:a16="http://schemas.microsoft.com/office/drawing/2014/main" id="{1BFA4982-7D10-42B4-8697-F547F9AA8D1A}"/>
            </a:ext>
          </a:extLst>
        </xdr:cNvPr>
        <xdr:cNvCxnSpPr/>
      </xdr:nvCxnSpPr>
      <xdr:spPr>
        <a:xfrm flipV="1">
          <a:off x="13106400" y="14030325"/>
          <a:ext cx="79756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F70E90E9-E7A2-4A69-A6E7-61964FCEEF5F}"/>
            </a:ext>
          </a:extLst>
        </xdr:cNvPr>
        <xdr:cNvSpPr/>
      </xdr:nvSpPr>
      <xdr:spPr>
        <a:xfrm>
          <a:off x="13868400" y="144678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137160</xdr:rowOff>
    </xdr:from>
    <xdr:ext cx="762000" cy="259080"/>
    <xdr:sp macro="" textlink="">
      <xdr:nvSpPr>
        <xdr:cNvPr id="263" name="テキスト ボックス 262">
          <a:extLst>
            <a:ext uri="{FF2B5EF4-FFF2-40B4-BE49-F238E27FC236}">
              <a16:creationId xmlns:a16="http://schemas.microsoft.com/office/drawing/2014/main" id="{AA2BA6A0-D8D5-49C8-A997-1D519D5B0D18}"/>
            </a:ext>
          </a:extLst>
        </xdr:cNvPr>
        <xdr:cNvSpPr txBox="1"/>
      </xdr:nvSpPr>
      <xdr:spPr>
        <a:xfrm>
          <a:off x="13557250" y="14554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83</xdr:row>
      <xdr:rowOff>150495</xdr:rowOff>
    </xdr:from>
    <xdr:to>
      <xdr:col>68</xdr:col>
      <xdr:colOff>152400</xdr:colOff>
      <xdr:row>84</xdr:row>
      <xdr:rowOff>82550</xdr:rowOff>
    </xdr:to>
    <xdr:cxnSp macro="">
      <xdr:nvCxnSpPr>
        <xdr:cNvPr id="264" name="直線コネクタ 263">
          <a:extLst>
            <a:ext uri="{FF2B5EF4-FFF2-40B4-BE49-F238E27FC236}">
              <a16:creationId xmlns:a16="http://schemas.microsoft.com/office/drawing/2014/main" id="{F2CB306C-D27A-470F-B9FC-14E05ADC7ED0}"/>
            </a:ext>
          </a:extLst>
        </xdr:cNvPr>
        <xdr:cNvCxnSpPr/>
      </xdr:nvCxnSpPr>
      <xdr:spPr>
        <a:xfrm flipV="1">
          <a:off x="12293600" y="14064615"/>
          <a:ext cx="8128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67945</xdr:rowOff>
    </xdr:from>
    <xdr:to>
      <xdr:col>68</xdr:col>
      <xdr:colOff>203200</xdr:colOff>
      <xdr:row>86</xdr:row>
      <xdr:rowOff>169545</xdr:rowOff>
    </xdr:to>
    <xdr:sp macro="" textlink="">
      <xdr:nvSpPr>
        <xdr:cNvPr id="265" name="フローチャート: 判断 264">
          <a:extLst>
            <a:ext uri="{FF2B5EF4-FFF2-40B4-BE49-F238E27FC236}">
              <a16:creationId xmlns:a16="http://schemas.microsoft.com/office/drawing/2014/main" id="{835D78CD-D51C-4C7A-A542-FA246B2C7D83}"/>
            </a:ext>
          </a:extLst>
        </xdr:cNvPr>
        <xdr:cNvSpPr/>
      </xdr:nvSpPr>
      <xdr:spPr>
        <a:xfrm>
          <a:off x="13055600" y="14484985"/>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154940</xdr:rowOff>
    </xdr:from>
    <xdr:ext cx="762000" cy="255905"/>
    <xdr:sp macro="" textlink="">
      <xdr:nvSpPr>
        <xdr:cNvPr id="266" name="テキスト ボックス 265">
          <a:extLst>
            <a:ext uri="{FF2B5EF4-FFF2-40B4-BE49-F238E27FC236}">
              <a16:creationId xmlns:a16="http://schemas.microsoft.com/office/drawing/2014/main" id="{BFDE2992-F0A5-4765-AEB9-9D1D82751A1A}"/>
            </a:ext>
          </a:extLst>
        </xdr:cNvPr>
        <xdr:cNvSpPr txBox="1"/>
      </xdr:nvSpPr>
      <xdr:spPr>
        <a:xfrm>
          <a:off x="12763500" y="145719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A87E6762-C36B-4033-B35B-211718027652}"/>
            </a:ext>
          </a:extLst>
        </xdr:cNvPr>
        <xdr:cNvSpPr/>
      </xdr:nvSpPr>
      <xdr:spPr>
        <a:xfrm>
          <a:off x="12242800" y="1446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137160</xdr:rowOff>
    </xdr:from>
    <xdr:ext cx="762000" cy="259080"/>
    <xdr:sp macro="" textlink="">
      <xdr:nvSpPr>
        <xdr:cNvPr id="268" name="テキスト ボックス 267">
          <a:extLst>
            <a:ext uri="{FF2B5EF4-FFF2-40B4-BE49-F238E27FC236}">
              <a16:creationId xmlns:a16="http://schemas.microsoft.com/office/drawing/2014/main" id="{ACB75B35-98FE-46CD-A60B-FD15BE65A3B8}"/>
            </a:ext>
          </a:extLst>
        </xdr:cNvPr>
        <xdr:cNvSpPr txBox="1"/>
      </xdr:nvSpPr>
      <xdr:spPr>
        <a:xfrm>
          <a:off x="11950700" y="14554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69" name="テキスト ボックス 268">
          <a:extLst>
            <a:ext uri="{FF2B5EF4-FFF2-40B4-BE49-F238E27FC236}">
              <a16:creationId xmlns:a16="http://schemas.microsoft.com/office/drawing/2014/main" id="{BC805729-BB5F-453F-81A0-A2605D15BD81}"/>
            </a:ext>
          </a:extLst>
        </xdr:cNvPr>
        <xdr:cNvSpPr txBox="1"/>
      </xdr:nvSpPr>
      <xdr:spPr>
        <a:xfrm>
          <a:off x="15278100" y="15458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0" name="テキスト ボックス 269">
          <a:extLst>
            <a:ext uri="{FF2B5EF4-FFF2-40B4-BE49-F238E27FC236}">
              <a16:creationId xmlns:a16="http://schemas.microsoft.com/office/drawing/2014/main" id="{BAEA806E-31D1-4833-BD3C-15BE776E9DC5}"/>
            </a:ext>
          </a:extLst>
        </xdr:cNvPr>
        <xdr:cNvSpPr txBox="1"/>
      </xdr:nvSpPr>
      <xdr:spPr>
        <a:xfrm>
          <a:off x="14516100" y="15458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70D9A56E-A9AC-4AD8-ABC7-F68CC1F3D049}"/>
            </a:ext>
          </a:extLst>
        </xdr:cNvPr>
        <xdr:cNvSpPr txBox="1"/>
      </xdr:nvSpPr>
      <xdr:spPr>
        <a:xfrm>
          <a:off x="13714730" y="15458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2" name="テキスト ボックス 271">
          <a:extLst>
            <a:ext uri="{FF2B5EF4-FFF2-40B4-BE49-F238E27FC236}">
              <a16:creationId xmlns:a16="http://schemas.microsoft.com/office/drawing/2014/main" id="{49E92A9C-3BFF-486E-A088-FD871EAB79F1}"/>
            </a:ext>
          </a:extLst>
        </xdr:cNvPr>
        <xdr:cNvSpPr txBox="1"/>
      </xdr:nvSpPr>
      <xdr:spPr>
        <a:xfrm>
          <a:off x="12909550" y="15458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CF083E39-50D9-40D3-A196-79CB9C73A24F}"/>
            </a:ext>
          </a:extLst>
        </xdr:cNvPr>
        <xdr:cNvSpPr txBox="1"/>
      </xdr:nvSpPr>
      <xdr:spPr>
        <a:xfrm>
          <a:off x="12096750" y="15458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82</xdr:row>
      <xdr:rowOff>167640</xdr:rowOff>
    </xdr:from>
    <xdr:to>
      <xdr:col>81</xdr:col>
      <xdr:colOff>95250</xdr:colOff>
      <xdr:row>83</xdr:row>
      <xdr:rowOff>97790</xdr:rowOff>
    </xdr:to>
    <xdr:sp macro="" textlink="">
      <xdr:nvSpPr>
        <xdr:cNvPr id="274" name="楕円 273">
          <a:extLst>
            <a:ext uri="{FF2B5EF4-FFF2-40B4-BE49-F238E27FC236}">
              <a16:creationId xmlns:a16="http://schemas.microsoft.com/office/drawing/2014/main" id="{22A6E8CF-F7F5-4567-AE9C-E9D33C9967F1}"/>
            </a:ext>
          </a:extLst>
        </xdr:cNvPr>
        <xdr:cNvSpPr/>
      </xdr:nvSpPr>
      <xdr:spPr>
        <a:xfrm>
          <a:off x="15427960" y="1391412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12700</xdr:rowOff>
    </xdr:from>
    <xdr:ext cx="762000" cy="259080"/>
    <xdr:sp macro="" textlink="">
      <xdr:nvSpPr>
        <xdr:cNvPr id="275" name="給与水準   （国との比較）該当値テキスト">
          <a:extLst>
            <a:ext uri="{FF2B5EF4-FFF2-40B4-BE49-F238E27FC236}">
              <a16:creationId xmlns:a16="http://schemas.microsoft.com/office/drawing/2014/main" id="{135112D4-06E7-45E3-AFAF-29EC24D44C53}"/>
            </a:ext>
          </a:extLst>
        </xdr:cNvPr>
        <xdr:cNvSpPr txBox="1"/>
      </xdr:nvSpPr>
      <xdr:spPr>
        <a:xfrm>
          <a:off x="15563850" y="13759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82</xdr:row>
      <xdr:rowOff>167640</xdr:rowOff>
    </xdr:from>
    <xdr:to>
      <xdr:col>77</xdr:col>
      <xdr:colOff>95250</xdr:colOff>
      <xdr:row>83</xdr:row>
      <xdr:rowOff>97790</xdr:rowOff>
    </xdr:to>
    <xdr:sp macro="" textlink="">
      <xdr:nvSpPr>
        <xdr:cNvPr id="276" name="楕円 275">
          <a:extLst>
            <a:ext uri="{FF2B5EF4-FFF2-40B4-BE49-F238E27FC236}">
              <a16:creationId xmlns:a16="http://schemas.microsoft.com/office/drawing/2014/main" id="{1325099A-6D6C-4FD0-B048-0C6E95B5F7C6}"/>
            </a:ext>
          </a:extLst>
        </xdr:cNvPr>
        <xdr:cNvSpPr/>
      </xdr:nvSpPr>
      <xdr:spPr>
        <a:xfrm>
          <a:off x="14665960" y="1391412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107950</xdr:rowOff>
    </xdr:from>
    <xdr:ext cx="736600" cy="259080"/>
    <xdr:sp macro="" textlink="">
      <xdr:nvSpPr>
        <xdr:cNvPr id="277" name="テキスト ボックス 276">
          <a:extLst>
            <a:ext uri="{FF2B5EF4-FFF2-40B4-BE49-F238E27FC236}">
              <a16:creationId xmlns:a16="http://schemas.microsoft.com/office/drawing/2014/main" id="{A6D2387E-996E-4123-AAAD-5A97E8F68E1A}"/>
            </a:ext>
          </a:extLst>
        </xdr:cNvPr>
        <xdr:cNvSpPr txBox="1"/>
      </xdr:nvSpPr>
      <xdr:spPr>
        <a:xfrm>
          <a:off x="14370050" y="136867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83</xdr:row>
      <xdr:rowOff>65405</xdr:rowOff>
    </xdr:from>
    <xdr:to>
      <xdr:col>73</xdr:col>
      <xdr:colOff>44450</xdr:colOff>
      <xdr:row>83</xdr:row>
      <xdr:rowOff>167005</xdr:rowOff>
    </xdr:to>
    <xdr:sp macro="" textlink="">
      <xdr:nvSpPr>
        <xdr:cNvPr id="278" name="楕円 277">
          <a:extLst>
            <a:ext uri="{FF2B5EF4-FFF2-40B4-BE49-F238E27FC236}">
              <a16:creationId xmlns:a16="http://schemas.microsoft.com/office/drawing/2014/main" id="{D1E6F18B-274D-486D-8167-E1B4D5DA5D52}"/>
            </a:ext>
          </a:extLst>
        </xdr:cNvPr>
        <xdr:cNvSpPr/>
      </xdr:nvSpPr>
      <xdr:spPr>
        <a:xfrm>
          <a:off x="13868400" y="139795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6350</xdr:rowOff>
    </xdr:from>
    <xdr:ext cx="762000" cy="255905"/>
    <xdr:sp macro="" textlink="">
      <xdr:nvSpPr>
        <xdr:cNvPr id="279" name="テキスト ボックス 278">
          <a:extLst>
            <a:ext uri="{FF2B5EF4-FFF2-40B4-BE49-F238E27FC236}">
              <a16:creationId xmlns:a16="http://schemas.microsoft.com/office/drawing/2014/main" id="{5867A9E3-F614-4B0A-A2E5-F41AA1FF6F1D}"/>
            </a:ext>
          </a:extLst>
        </xdr:cNvPr>
        <xdr:cNvSpPr txBox="1"/>
      </xdr:nvSpPr>
      <xdr:spPr>
        <a:xfrm>
          <a:off x="13557250" y="137528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83</xdr:row>
      <xdr:rowOff>99695</xdr:rowOff>
    </xdr:from>
    <xdr:to>
      <xdr:col>68</xdr:col>
      <xdr:colOff>203200</xdr:colOff>
      <xdr:row>84</xdr:row>
      <xdr:rowOff>29845</xdr:rowOff>
    </xdr:to>
    <xdr:sp macro="" textlink="">
      <xdr:nvSpPr>
        <xdr:cNvPr id="280" name="楕円 279">
          <a:extLst>
            <a:ext uri="{FF2B5EF4-FFF2-40B4-BE49-F238E27FC236}">
              <a16:creationId xmlns:a16="http://schemas.microsoft.com/office/drawing/2014/main" id="{E3E36F25-3FC6-4677-A969-62DC5C8B72A7}"/>
            </a:ext>
          </a:extLst>
        </xdr:cNvPr>
        <xdr:cNvSpPr/>
      </xdr:nvSpPr>
      <xdr:spPr>
        <a:xfrm>
          <a:off x="13055600" y="14013815"/>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40640</xdr:rowOff>
    </xdr:from>
    <xdr:ext cx="762000" cy="255905"/>
    <xdr:sp macro="" textlink="">
      <xdr:nvSpPr>
        <xdr:cNvPr id="281" name="テキスト ボックス 280">
          <a:extLst>
            <a:ext uri="{FF2B5EF4-FFF2-40B4-BE49-F238E27FC236}">
              <a16:creationId xmlns:a16="http://schemas.microsoft.com/office/drawing/2014/main" id="{4535AC88-49FC-4639-919C-8D87DF465D36}"/>
            </a:ext>
          </a:extLst>
        </xdr:cNvPr>
        <xdr:cNvSpPr txBox="1"/>
      </xdr:nvSpPr>
      <xdr:spPr>
        <a:xfrm>
          <a:off x="12763500" y="137871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82" name="楕円 281">
          <a:extLst>
            <a:ext uri="{FF2B5EF4-FFF2-40B4-BE49-F238E27FC236}">
              <a16:creationId xmlns:a16="http://schemas.microsoft.com/office/drawing/2014/main" id="{CDB3F504-D94E-4D2D-B5E5-A47D9EF5B9D2}"/>
            </a:ext>
          </a:extLst>
        </xdr:cNvPr>
        <xdr:cNvSpPr/>
      </xdr:nvSpPr>
      <xdr:spPr>
        <a:xfrm>
          <a:off x="12242800" y="1411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143510</xdr:rowOff>
    </xdr:from>
    <xdr:ext cx="762000" cy="255905"/>
    <xdr:sp macro="" textlink="">
      <xdr:nvSpPr>
        <xdr:cNvPr id="283" name="テキスト ボックス 282">
          <a:extLst>
            <a:ext uri="{FF2B5EF4-FFF2-40B4-BE49-F238E27FC236}">
              <a16:creationId xmlns:a16="http://schemas.microsoft.com/office/drawing/2014/main" id="{CE9884D5-0AE6-4741-A592-B59916A13E34}"/>
            </a:ext>
          </a:extLst>
        </xdr:cNvPr>
        <xdr:cNvSpPr txBox="1"/>
      </xdr:nvSpPr>
      <xdr:spPr>
        <a:xfrm>
          <a:off x="11950700" y="138899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F92102E7-215F-405F-AF6D-17C6696F5A8F}"/>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6070"/>
    <xdr:sp macro="" textlink="">
      <xdr:nvSpPr>
        <xdr:cNvPr id="285" name="テキスト ボックス 284">
          <a:extLst>
            <a:ext uri="{FF2B5EF4-FFF2-40B4-BE49-F238E27FC236}">
              <a16:creationId xmlns:a16="http://schemas.microsoft.com/office/drawing/2014/main" id="{B3F4CDDC-4694-48F8-926D-DA752B7F8614}"/>
            </a:ext>
          </a:extLst>
        </xdr:cNvPr>
        <xdr:cNvSpPr txBox="1"/>
      </xdr:nvSpPr>
      <xdr:spPr>
        <a:xfrm>
          <a:off x="12146280" y="8986520"/>
          <a:ext cx="226314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7825" cy="355600"/>
    <xdr:sp macro="" textlink="">
      <xdr:nvSpPr>
        <xdr:cNvPr id="286" name="テキスト ボックス 285">
          <a:extLst>
            <a:ext uri="{FF2B5EF4-FFF2-40B4-BE49-F238E27FC236}">
              <a16:creationId xmlns:a16="http://schemas.microsoft.com/office/drawing/2014/main" id="{748FDFC4-440C-45A3-B73D-C8EB25403481}"/>
            </a:ext>
          </a:extLst>
        </xdr:cNvPr>
        <xdr:cNvSpPr txBox="1"/>
      </xdr:nvSpPr>
      <xdr:spPr>
        <a:xfrm>
          <a:off x="14307820" y="896112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[8.33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B3126378-8931-4C9F-ACA5-DF4A6ACD02ED}"/>
            </a:ext>
          </a:extLst>
        </xdr:cNvPr>
        <xdr:cNvSpPr/>
      </xdr:nvSpPr>
      <xdr:spPr>
        <a:xfrm>
          <a:off x="16351250" y="88823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D3A1566F-921D-47C8-8C6F-3C4ACA00EFD0}"/>
            </a:ext>
          </a:extLst>
        </xdr:cNvPr>
        <xdr:cNvSpPr/>
      </xdr:nvSpPr>
      <xdr:spPr>
        <a:xfrm>
          <a:off x="16351250" y="906526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DBDF26B9-0118-4421-A97F-8CA210D785FF}"/>
            </a:ext>
          </a:extLst>
        </xdr:cNvPr>
        <xdr:cNvSpPr/>
      </xdr:nvSpPr>
      <xdr:spPr>
        <a:xfrm>
          <a:off x="17849850" y="8882380"/>
          <a:ext cx="11557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335E758F-7FB2-4CB9-ABB0-6AE13272C190}"/>
            </a:ext>
          </a:extLst>
        </xdr:cNvPr>
        <xdr:cNvSpPr/>
      </xdr:nvSpPr>
      <xdr:spPr>
        <a:xfrm>
          <a:off x="17849850" y="9065260"/>
          <a:ext cx="11557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3753BE26-D7D2-4742-8866-D1B6C7B524E4}"/>
            </a:ext>
          </a:extLst>
        </xdr:cNvPr>
        <xdr:cNvSpPr/>
      </xdr:nvSpPr>
      <xdr:spPr>
        <a:xfrm>
          <a:off x="19177000" y="8882380"/>
          <a:ext cx="11557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1092365B-0EDA-41EB-91BA-3141B6ABD498}"/>
            </a:ext>
          </a:extLst>
        </xdr:cNvPr>
        <xdr:cNvSpPr/>
      </xdr:nvSpPr>
      <xdr:spPr>
        <a:xfrm>
          <a:off x="19177000" y="9065260"/>
          <a:ext cx="11557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3557B72A-A2A6-4DD1-AF88-67668369A9A3}"/>
            </a:ext>
          </a:extLst>
        </xdr:cNvPr>
        <xdr:cNvSpPr/>
      </xdr:nvSpPr>
      <xdr:spPr>
        <a:xfrm>
          <a:off x="11664950" y="9378950"/>
          <a:ext cx="4622800" cy="23558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4559AB6A-032B-49E0-B767-BF54B1CFF92E}"/>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133314DA-7FBA-46C9-A603-4EABDA9D5A5D}"/>
            </a:ext>
          </a:extLst>
        </xdr:cNvPr>
        <xdr:cNvSpPr/>
      </xdr:nvSpPr>
      <xdr:spPr>
        <a:xfrm>
          <a:off x="16459200" y="9378950"/>
          <a:ext cx="34671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7549B989-F852-43F6-A8C1-83E67DB16E9A}"/>
            </a:ext>
          </a:extLst>
        </xdr:cNvPr>
        <xdr:cNvSpPr txBox="1"/>
      </xdr:nvSpPr>
      <xdr:spPr>
        <a:xfrm>
          <a:off x="16570960" y="9688830"/>
          <a:ext cx="526034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人口</a:t>
          </a:r>
          <a:r>
            <a:rPr kumimoji="1" lang="en-US" altLang="ja-JP" sz="1300">
              <a:latin typeface="ＭＳ Ｐゴシック"/>
              <a:ea typeface="ＭＳ Ｐゴシック"/>
            </a:rPr>
            <a:t>1,000</a:t>
          </a:r>
          <a:r>
            <a:rPr kumimoji="1" lang="ja-JP" altLang="en-US" sz="1300">
              <a:latin typeface="ＭＳ Ｐゴシック"/>
              <a:ea typeface="ＭＳ Ｐゴシック"/>
            </a:rPr>
            <a:t>人当たりの職員数は</a:t>
          </a:r>
          <a:r>
            <a:rPr kumimoji="1" lang="en-US" altLang="ja-JP" sz="1300">
              <a:latin typeface="ＭＳ Ｐゴシック"/>
              <a:ea typeface="ＭＳ Ｐゴシック"/>
            </a:rPr>
            <a:t>8.33</a:t>
          </a:r>
          <a:r>
            <a:rPr kumimoji="1" lang="ja-JP" altLang="en-US" sz="1300">
              <a:latin typeface="ＭＳ Ｐゴシック"/>
              <a:ea typeface="ＭＳ Ｐゴシック"/>
            </a:rPr>
            <a:t>人でここ数年は増加傾向にある。</a:t>
          </a:r>
        </a:p>
        <a:p>
          <a:r>
            <a:rPr kumimoji="1" lang="ja-JP" altLang="en-US" sz="1300">
              <a:latin typeface="ＭＳ Ｐゴシック"/>
              <a:ea typeface="ＭＳ Ｐゴシック"/>
            </a:rPr>
            <a:t>　普通会計の職員数は、年々減少しているが依然として類似団体の平均よりも多い状況にある。</a:t>
          </a:r>
        </a:p>
        <a:p>
          <a:r>
            <a:rPr kumimoji="1" lang="ja-JP" altLang="en-US" sz="1300">
              <a:latin typeface="ＭＳ Ｐゴシック"/>
              <a:ea typeface="ＭＳ Ｐゴシック"/>
            </a:rPr>
            <a:t>　行政サービスの質の確保のため、定年引上げ期間中においても、一定の新規採用者を継続的に確保しつつ、引き続き組織のスリム化や人員配置の見直しに取り組んでいく必要がある。</a:t>
          </a:r>
        </a:p>
      </xdr:txBody>
    </xdr:sp>
    <xdr:clientData/>
  </xdr:twoCellAnchor>
  <xdr:oneCellAnchor>
    <xdr:from>
      <xdr:col>61</xdr:col>
      <xdr:colOff>6350</xdr:colOff>
      <xdr:row>54</xdr:row>
      <xdr:rowOff>139700</xdr:rowOff>
    </xdr:from>
    <xdr:ext cx="349885" cy="225425"/>
    <xdr:sp macro="" textlink="">
      <xdr:nvSpPr>
        <xdr:cNvPr id="297" name="テキスト ボックス 296">
          <a:extLst>
            <a:ext uri="{FF2B5EF4-FFF2-40B4-BE49-F238E27FC236}">
              <a16:creationId xmlns:a16="http://schemas.microsoft.com/office/drawing/2014/main" id="{9EA782B6-AEC4-4916-9030-6F7D1B390AE1}"/>
            </a:ext>
          </a:extLst>
        </xdr:cNvPr>
        <xdr:cNvSpPr txBox="1"/>
      </xdr:nvSpPr>
      <xdr:spPr>
        <a:xfrm>
          <a:off x="11626850" y="919226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FD88A996-07C7-45F5-AC5A-EB4337AC7F3F}"/>
            </a:ext>
          </a:extLst>
        </xdr:cNvPr>
        <xdr:cNvCxnSpPr/>
      </xdr:nvCxnSpPr>
      <xdr:spPr>
        <a:xfrm>
          <a:off x="11664950" y="11734800"/>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5905"/>
    <xdr:sp macro="" textlink="">
      <xdr:nvSpPr>
        <xdr:cNvPr id="299" name="テキスト ボックス 298">
          <a:extLst>
            <a:ext uri="{FF2B5EF4-FFF2-40B4-BE49-F238E27FC236}">
              <a16:creationId xmlns:a16="http://schemas.microsoft.com/office/drawing/2014/main" id="{DF720F2A-B579-450A-9839-532DAE467EE5}"/>
            </a:ext>
          </a:extLst>
        </xdr:cNvPr>
        <xdr:cNvSpPr txBox="1"/>
      </xdr:nvSpPr>
      <xdr:spPr>
        <a:xfrm>
          <a:off x="10979150" y="115963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300" name="直線コネクタ 299">
          <a:extLst>
            <a:ext uri="{FF2B5EF4-FFF2-40B4-BE49-F238E27FC236}">
              <a16:creationId xmlns:a16="http://schemas.microsoft.com/office/drawing/2014/main" id="{00080F6A-3350-4A49-8B0F-52CDC861155C}"/>
            </a:ext>
          </a:extLst>
        </xdr:cNvPr>
        <xdr:cNvCxnSpPr/>
      </xdr:nvCxnSpPr>
      <xdr:spPr>
        <a:xfrm>
          <a:off x="11664950" y="11401425"/>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01" name="テキスト ボックス 300">
          <a:extLst>
            <a:ext uri="{FF2B5EF4-FFF2-40B4-BE49-F238E27FC236}">
              <a16:creationId xmlns:a16="http://schemas.microsoft.com/office/drawing/2014/main" id="{4D08E504-5404-4F66-BCBA-4C1C24694DE4}"/>
            </a:ext>
          </a:extLst>
        </xdr:cNvPr>
        <xdr:cNvSpPr txBox="1"/>
      </xdr:nvSpPr>
      <xdr:spPr>
        <a:xfrm>
          <a:off x="10979150" y="11259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2" name="直線コネクタ 301">
          <a:extLst>
            <a:ext uri="{FF2B5EF4-FFF2-40B4-BE49-F238E27FC236}">
              <a16:creationId xmlns:a16="http://schemas.microsoft.com/office/drawing/2014/main" id="{8108E1ED-82B7-4205-B383-950AF1253031}"/>
            </a:ext>
          </a:extLst>
        </xdr:cNvPr>
        <xdr:cNvCxnSpPr/>
      </xdr:nvCxnSpPr>
      <xdr:spPr>
        <a:xfrm>
          <a:off x="11664950" y="11064240"/>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3" name="テキスト ボックス 302">
          <a:extLst>
            <a:ext uri="{FF2B5EF4-FFF2-40B4-BE49-F238E27FC236}">
              <a16:creationId xmlns:a16="http://schemas.microsoft.com/office/drawing/2014/main" id="{869A78BB-6AC4-4144-8F33-F553B6783C35}"/>
            </a:ext>
          </a:extLst>
        </xdr:cNvPr>
        <xdr:cNvSpPr txBox="1"/>
      </xdr:nvSpPr>
      <xdr:spPr>
        <a:xfrm>
          <a:off x="10979150" y="10922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4" name="直線コネクタ 303">
          <a:extLst>
            <a:ext uri="{FF2B5EF4-FFF2-40B4-BE49-F238E27FC236}">
              <a16:creationId xmlns:a16="http://schemas.microsoft.com/office/drawing/2014/main" id="{82BF0A58-8088-4D53-B8EF-81CB30D27C9F}"/>
            </a:ext>
          </a:extLst>
        </xdr:cNvPr>
        <xdr:cNvCxnSpPr/>
      </xdr:nvCxnSpPr>
      <xdr:spPr>
        <a:xfrm>
          <a:off x="11664950" y="10727690"/>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05" name="テキスト ボックス 304">
          <a:extLst>
            <a:ext uri="{FF2B5EF4-FFF2-40B4-BE49-F238E27FC236}">
              <a16:creationId xmlns:a16="http://schemas.microsoft.com/office/drawing/2014/main" id="{56175627-63E4-4DCF-A7E0-8974656C2088}"/>
            </a:ext>
          </a:extLst>
        </xdr:cNvPr>
        <xdr:cNvSpPr txBox="1"/>
      </xdr:nvSpPr>
      <xdr:spPr>
        <a:xfrm>
          <a:off x="10979150" y="10584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6" name="直線コネクタ 305">
          <a:extLst>
            <a:ext uri="{FF2B5EF4-FFF2-40B4-BE49-F238E27FC236}">
              <a16:creationId xmlns:a16="http://schemas.microsoft.com/office/drawing/2014/main" id="{C4C1ACED-4082-48B7-B021-10913B955651}"/>
            </a:ext>
          </a:extLst>
        </xdr:cNvPr>
        <xdr:cNvCxnSpPr/>
      </xdr:nvCxnSpPr>
      <xdr:spPr>
        <a:xfrm>
          <a:off x="11664950" y="10390505"/>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07" name="テキスト ボックス 306">
          <a:extLst>
            <a:ext uri="{FF2B5EF4-FFF2-40B4-BE49-F238E27FC236}">
              <a16:creationId xmlns:a16="http://schemas.microsoft.com/office/drawing/2014/main" id="{30277505-582F-4B75-B3AD-D4F14567DEAD}"/>
            </a:ext>
          </a:extLst>
        </xdr:cNvPr>
        <xdr:cNvSpPr txBox="1"/>
      </xdr:nvSpPr>
      <xdr:spPr>
        <a:xfrm>
          <a:off x="10979150" y="102482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08" name="直線コネクタ 307">
          <a:extLst>
            <a:ext uri="{FF2B5EF4-FFF2-40B4-BE49-F238E27FC236}">
              <a16:creationId xmlns:a16="http://schemas.microsoft.com/office/drawing/2014/main" id="{BA5BE576-FA86-47F7-BA74-89499288C412}"/>
            </a:ext>
          </a:extLst>
        </xdr:cNvPr>
        <xdr:cNvCxnSpPr/>
      </xdr:nvCxnSpPr>
      <xdr:spPr>
        <a:xfrm>
          <a:off x="11664950" y="10053320"/>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5905"/>
    <xdr:sp macro="" textlink="">
      <xdr:nvSpPr>
        <xdr:cNvPr id="309" name="テキスト ボックス 308">
          <a:extLst>
            <a:ext uri="{FF2B5EF4-FFF2-40B4-BE49-F238E27FC236}">
              <a16:creationId xmlns:a16="http://schemas.microsoft.com/office/drawing/2014/main" id="{0D698FCF-EA27-40CB-A65D-0502A46E6180}"/>
            </a:ext>
          </a:extLst>
        </xdr:cNvPr>
        <xdr:cNvSpPr txBox="1"/>
      </xdr:nvSpPr>
      <xdr:spPr>
        <a:xfrm>
          <a:off x="10979150" y="99110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0" name="直線コネクタ 309">
          <a:extLst>
            <a:ext uri="{FF2B5EF4-FFF2-40B4-BE49-F238E27FC236}">
              <a16:creationId xmlns:a16="http://schemas.microsoft.com/office/drawing/2014/main" id="{8028D071-C0BF-4A15-AEF7-7C5CB5EE62FE}"/>
            </a:ext>
          </a:extLst>
        </xdr:cNvPr>
        <xdr:cNvCxnSpPr/>
      </xdr:nvCxnSpPr>
      <xdr:spPr>
        <a:xfrm>
          <a:off x="11664950" y="9716135"/>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5905"/>
    <xdr:sp macro="" textlink="">
      <xdr:nvSpPr>
        <xdr:cNvPr id="311" name="テキスト ボックス 310">
          <a:extLst>
            <a:ext uri="{FF2B5EF4-FFF2-40B4-BE49-F238E27FC236}">
              <a16:creationId xmlns:a16="http://schemas.microsoft.com/office/drawing/2014/main" id="{E7F083CE-8E86-4362-AABF-FE400BCB3984}"/>
            </a:ext>
          </a:extLst>
        </xdr:cNvPr>
        <xdr:cNvSpPr txBox="1"/>
      </xdr:nvSpPr>
      <xdr:spPr>
        <a:xfrm>
          <a:off x="10979150" y="95738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CF6108F7-18FA-42C4-A9AF-460DD05A33E9}"/>
            </a:ext>
          </a:extLst>
        </xdr:cNvPr>
        <xdr:cNvCxnSpPr/>
      </xdr:nvCxnSpPr>
      <xdr:spPr>
        <a:xfrm>
          <a:off x="11664950" y="9378950"/>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3" name="テキスト ボックス 312">
          <a:extLst>
            <a:ext uri="{FF2B5EF4-FFF2-40B4-BE49-F238E27FC236}">
              <a16:creationId xmlns:a16="http://schemas.microsoft.com/office/drawing/2014/main" id="{2291D80E-9FD6-4800-B99D-79B7E4F14A5E}"/>
            </a:ext>
          </a:extLst>
        </xdr:cNvPr>
        <xdr:cNvSpPr txBox="1"/>
      </xdr:nvSpPr>
      <xdr:spPr>
        <a:xfrm>
          <a:off x="10979150" y="9236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7AEB105A-8D3C-4224-AE4B-A65190EF18DF}"/>
            </a:ext>
          </a:extLst>
        </xdr:cNvPr>
        <xdr:cNvSpPr/>
      </xdr:nvSpPr>
      <xdr:spPr>
        <a:xfrm>
          <a:off x="11664950" y="9378950"/>
          <a:ext cx="4622800" cy="23558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121920</xdr:rowOff>
    </xdr:from>
    <xdr:to>
      <xdr:col>81</xdr:col>
      <xdr:colOff>44450</xdr:colOff>
      <xdr:row>66</xdr:row>
      <xdr:rowOff>144780</xdr:rowOff>
    </xdr:to>
    <xdr:cxnSp macro="">
      <xdr:nvCxnSpPr>
        <xdr:cNvPr id="315" name="直線コネクタ 314">
          <a:extLst>
            <a:ext uri="{FF2B5EF4-FFF2-40B4-BE49-F238E27FC236}">
              <a16:creationId xmlns:a16="http://schemas.microsoft.com/office/drawing/2014/main" id="{33FA66BA-C63D-45BB-BE80-906E6ACE50DD}"/>
            </a:ext>
          </a:extLst>
        </xdr:cNvPr>
        <xdr:cNvCxnSpPr/>
      </xdr:nvCxnSpPr>
      <xdr:spPr>
        <a:xfrm flipV="1">
          <a:off x="15474950" y="9845040"/>
          <a:ext cx="0" cy="13639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116840</xdr:rowOff>
    </xdr:from>
    <xdr:ext cx="762000" cy="259080"/>
    <xdr:sp macro="" textlink="">
      <xdr:nvSpPr>
        <xdr:cNvPr id="316" name="定員管理の状況最小値テキスト">
          <a:extLst>
            <a:ext uri="{FF2B5EF4-FFF2-40B4-BE49-F238E27FC236}">
              <a16:creationId xmlns:a16="http://schemas.microsoft.com/office/drawing/2014/main" id="{63CEA3F4-595D-4FA7-A258-838156C1F9BE}"/>
            </a:ext>
          </a:extLst>
        </xdr:cNvPr>
        <xdr:cNvSpPr txBox="1"/>
      </xdr:nvSpPr>
      <xdr:spPr>
        <a:xfrm>
          <a:off x="15563850" y="11181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12.86</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144780</xdr:rowOff>
    </xdr:from>
    <xdr:to>
      <xdr:col>81</xdr:col>
      <xdr:colOff>133350</xdr:colOff>
      <xdr:row>66</xdr:row>
      <xdr:rowOff>144780</xdr:rowOff>
    </xdr:to>
    <xdr:cxnSp macro="">
      <xdr:nvCxnSpPr>
        <xdr:cNvPr id="317" name="直線コネクタ 316">
          <a:extLst>
            <a:ext uri="{FF2B5EF4-FFF2-40B4-BE49-F238E27FC236}">
              <a16:creationId xmlns:a16="http://schemas.microsoft.com/office/drawing/2014/main" id="{8B54E0DF-5A5B-40FB-9E04-A9800062D00E}"/>
            </a:ext>
          </a:extLst>
        </xdr:cNvPr>
        <xdr:cNvCxnSpPr/>
      </xdr:nvCxnSpPr>
      <xdr:spPr>
        <a:xfrm>
          <a:off x="15405100" y="112090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36830</xdr:rowOff>
    </xdr:from>
    <xdr:ext cx="762000" cy="259080"/>
    <xdr:sp macro="" textlink="">
      <xdr:nvSpPr>
        <xdr:cNvPr id="318" name="定員管理の状況最大値テキスト">
          <a:extLst>
            <a:ext uri="{FF2B5EF4-FFF2-40B4-BE49-F238E27FC236}">
              <a16:creationId xmlns:a16="http://schemas.microsoft.com/office/drawing/2014/main" id="{92B21EC4-DE03-4D7C-BFD8-9AC0DC7C7F61}"/>
            </a:ext>
          </a:extLst>
        </xdr:cNvPr>
        <xdr:cNvSpPr txBox="1"/>
      </xdr:nvSpPr>
      <xdr:spPr>
        <a:xfrm>
          <a:off x="15563850" y="9592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4.77</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121920</xdr:rowOff>
    </xdr:from>
    <xdr:to>
      <xdr:col>81</xdr:col>
      <xdr:colOff>133350</xdr:colOff>
      <xdr:row>58</xdr:row>
      <xdr:rowOff>121920</xdr:rowOff>
    </xdr:to>
    <xdr:cxnSp macro="">
      <xdr:nvCxnSpPr>
        <xdr:cNvPr id="319" name="直線コネクタ 318">
          <a:extLst>
            <a:ext uri="{FF2B5EF4-FFF2-40B4-BE49-F238E27FC236}">
              <a16:creationId xmlns:a16="http://schemas.microsoft.com/office/drawing/2014/main" id="{5749178D-D842-46AD-AA01-33AA30548368}"/>
            </a:ext>
          </a:extLst>
        </xdr:cNvPr>
        <xdr:cNvCxnSpPr/>
      </xdr:nvCxnSpPr>
      <xdr:spPr>
        <a:xfrm>
          <a:off x="15405100" y="98450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15240</xdr:rowOff>
    </xdr:from>
    <xdr:to>
      <xdr:col>81</xdr:col>
      <xdr:colOff>44450</xdr:colOff>
      <xdr:row>62</xdr:row>
      <xdr:rowOff>49530</xdr:rowOff>
    </xdr:to>
    <xdr:cxnSp macro="">
      <xdr:nvCxnSpPr>
        <xdr:cNvPr id="320" name="直線コネクタ 319">
          <a:extLst>
            <a:ext uri="{FF2B5EF4-FFF2-40B4-BE49-F238E27FC236}">
              <a16:creationId xmlns:a16="http://schemas.microsoft.com/office/drawing/2014/main" id="{9CC6C354-6957-42C6-85BD-8ED8CCC408C2}"/>
            </a:ext>
          </a:extLst>
        </xdr:cNvPr>
        <xdr:cNvCxnSpPr/>
      </xdr:nvCxnSpPr>
      <xdr:spPr>
        <a:xfrm>
          <a:off x="14712950" y="10408920"/>
          <a:ext cx="762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80010</xdr:rowOff>
    </xdr:from>
    <xdr:ext cx="762000" cy="259080"/>
    <xdr:sp macro="" textlink="">
      <xdr:nvSpPr>
        <xdr:cNvPr id="321" name="定員管理の状況平均値テキスト">
          <a:extLst>
            <a:ext uri="{FF2B5EF4-FFF2-40B4-BE49-F238E27FC236}">
              <a16:creationId xmlns:a16="http://schemas.microsoft.com/office/drawing/2014/main" id="{871584A6-3D50-4DAE-A1BC-3FCEF9109E4A}"/>
            </a:ext>
          </a:extLst>
        </xdr:cNvPr>
        <xdr:cNvSpPr txBox="1"/>
      </xdr:nvSpPr>
      <xdr:spPr>
        <a:xfrm>
          <a:off x="15563850" y="101384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7.71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63500</xdr:rowOff>
    </xdr:from>
    <xdr:to>
      <xdr:col>81</xdr:col>
      <xdr:colOff>95250</xdr:colOff>
      <xdr:row>61</xdr:row>
      <xdr:rowOff>165100</xdr:rowOff>
    </xdr:to>
    <xdr:sp macro="" textlink="">
      <xdr:nvSpPr>
        <xdr:cNvPr id="322" name="フローチャート: 判断 321">
          <a:extLst>
            <a:ext uri="{FF2B5EF4-FFF2-40B4-BE49-F238E27FC236}">
              <a16:creationId xmlns:a16="http://schemas.microsoft.com/office/drawing/2014/main" id="{0719022B-E6A2-4F51-804C-76D5417D5745}"/>
            </a:ext>
          </a:extLst>
        </xdr:cNvPr>
        <xdr:cNvSpPr/>
      </xdr:nvSpPr>
      <xdr:spPr>
        <a:xfrm>
          <a:off x="15427960" y="1028954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170815</xdr:rowOff>
    </xdr:from>
    <xdr:to>
      <xdr:col>77</xdr:col>
      <xdr:colOff>44450</xdr:colOff>
      <xdr:row>62</xdr:row>
      <xdr:rowOff>15240</xdr:rowOff>
    </xdr:to>
    <xdr:cxnSp macro="">
      <xdr:nvCxnSpPr>
        <xdr:cNvPr id="323" name="直線コネクタ 322">
          <a:extLst>
            <a:ext uri="{FF2B5EF4-FFF2-40B4-BE49-F238E27FC236}">
              <a16:creationId xmlns:a16="http://schemas.microsoft.com/office/drawing/2014/main" id="{99AF4AB2-2387-45E3-893B-486D8FF572AC}"/>
            </a:ext>
          </a:extLst>
        </xdr:cNvPr>
        <xdr:cNvCxnSpPr/>
      </xdr:nvCxnSpPr>
      <xdr:spPr>
        <a:xfrm>
          <a:off x="13903960" y="10396855"/>
          <a:ext cx="80899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42545</xdr:rowOff>
    </xdr:from>
    <xdr:to>
      <xdr:col>77</xdr:col>
      <xdr:colOff>95250</xdr:colOff>
      <xdr:row>61</xdr:row>
      <xdr:rowOff>144145</xdr:rowOff>
    </xdr:to>
    <xdr:sp macro="" textlink="">
      <xdr:nvSpPr>
        <xdr:cNvPr id="324" name="フローチャート: 判断 323">
          <a:extLst>
            <a:ext uri="{FF2B5EF4-FFF2-40B4-BE49-F238E27FC236}">
              <a16:creationId xmlns:a16="http://schemas.microsoft.com/office/drawing/2014/main" id="{1FB9AB7E-0208-45AD-8BE7-871BCC21FB96}"/>
            </a:ext>
          </a:extLst>
        </xdr:cNvPr>
        <xdr:cNvSpPr/>
      </xdr:nvSpPr>
      <xdr:spPr>
        <a:xfrm>
          <a:off x="14665960" y="1026858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154940</xdr:rowOff>
    </xdr:from>
    <xdr:ext cx="736600" cy="255905"/>
    <xdr:sp macro="" textlink="">
      <xdr:nvSpPr>
        <xdr:cNvPr id="325" name="テキスト ボックス 324">
          <a:extLst>
            <a:ext uri="{FF2B5EF4-FFF2-40B4-BE49-F238E27FC236}">
              <a16:creationId xmlns:a16="http://schemas.microsoft.com/office/drawing/2014/main" id="{3D2E2342-8BBE-47AF-B65A-53B46CCB634B}"/>
            </a:ext>
          </a:extLst>
        </xdr:cNvPr>
        <xdr:cNvSpPr txBox="1"/>
      </xdr:nvSpPr>
      <xdr:spPr>
        <a:xfrm>
          <a:off x="14370050" y="1004570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61</xdr:row>
      <xdr:rowOff>170815</xdr:rowOff>
    </xdr:from>
    <xdr:to>
      <xdr:col>72</xdr:col>
      <xdr:colOff>203200</xdr:colOff>
      <xdr:row>62</xdr:row>
      <xdr:rowOff>11430</xdr:rowOff>
    </xdr:to>
    <xdr:cxnSp macro="">
      <xdr:nvCxnSpPr>
        <xdr:cNvPr id="326" name="直線コネクタ 325">
          <a:extLst>
            <a:ext uri="{FF2B5EF4-FFF2-40B4-BE49-F238E27FC236}">
              <a16:creationId xmlns:a16="http://schemas.microsoft.com/office/drawing/2014/main" id="{6B88C96E-61D9-4790-8D39-801576E3624F}"/>
            </a:ext>
          </a:extLst>
        </xdr:cNvPr>
        <xdr:cNvCxnSpPr/>
      </xdr:nvCxnSpPr>
      <xdr:spPr>
        <a:xfrm flipV="1">
          <a:off x="13106400" y="10396855"/>
          <a:ext cx="79756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41275</xdr:rowOff>
    </xdr:from>
    <xdr:to>
      <xdr:col>73</xdr:col>
      <xdr:colOff>44450</xdr:colOff>
      <xdr:row>61</xdr:row>
      <xdr:rowOff>143510</xdr:rowOff>
    </xdr:to>
    <xdr:sp macro="" textlink="">
      <xdr:nvSpPr>
        <xdr:cNvPr id="327" name="フローチャート: 判断 326">
          <a:extLst>
            <a:ext uri="{FF2B5EF4-FFF2-40B4-BE49-F238E27FC236}">
              <a16:creationId xmlns:a16="http://schemas.microsoft.com/office/drawing/2014/main" id="{A36BC027-995B-4D72-B880-B875528F20F7}"/>
            </a:ext>
          </a:extLst>
        </xdr:cNvPr>
        <xdr:cNvSpPr/>
      </xdr:nvSpPr>
      <xdr:spPr>
        <a:xfrm>
          <a:off x="13868400" y="10267315"/>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153035</xdr:rowOff>
    </xdr:from>
    <xdr:ext cx="762000" cy="259080"/>
    <xdr:sp macro="" textlink="">
      <xdr:nvSpPr>
        <xdr:cNvPr id="328" name="テキスト ボックス 327">
          <a:extLst>
            <a:ext uri="{FF2B5EF4-FFF2-40B4-BE49-F238E27FC236}">
              <a16:creationId xmlns:a16="http://schemas.microsoft.com/office/drawing/2014/main" id="{1F07EFD3-8159-4D58-8DA3-88CE9B4AF63D}"/>
            </a:ext>
          </a:extLst>
        </xdr:cNvPr>
        <xdr:cNvSpPr txBox="1"/>
      </xdr:nvSpPr>
      <xdr:spPr>
        <a:xfrm>
          <a:off x="13557250" y="10043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61</xdr:row>
      <xdr:rowOff>167640</xdr:rowOff>
    </xdr:from>
    <xdr:to>
      <xdr:col>68</xdr:col>
      <xdr:colOff>152400</xdr:colOff>
      <xdr:row>62</xdr:row>
      <xdr:rowOff>11430</xdr:rowOff>
    </xdr:to>
    <xdr:cxnSp macro="">
      <xdr:nvCxnSpPr>
        <xdr:cNvPr id="329" name="直線コネクタ 328">
          <a:extLst>
            <a:ext uri="{FF2B5EF4-FFF2-40B4-BE49-F238E27FC236}">
              <a16:creationId xmlns:a16="http://schemas.microsoft.com/office/drawing/2014/main" id="{4C07C0AD-AD41-496A-98CC-54DC2B8C0A1D}"/>
            </a:ext>
          </a:extLst>
        </xdr:cNvPr>
        <xdr:cNvCxnSpPr/>
      </xdr:nvCxnSpPr>
      <xdr:spPr>
        <a:xfrm>
          <a:off x="12293600" y="10393680"/>
          <a:ext cx="8128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27305</xdr:rowOff>
    </xdr:from>
    <xdr:to>
      <xdr:col>68</xdr:col>
      <xdr:colOff>203200</xdr:colOff>
      <xdr:row>61</xdr:row>
      <xdr:rowOff>128905</xdr:rowOff>
    </xdr:to>
    <xdr:sp macro="" textlink="">
      <xdr:nvSpPr>
        <xdr:cNvPr id="330" name="フローチャート: 判断 329">
          <a:extLst>
            <a:ext uri="{FF2B5EF4-FFF2-40B4-BE49-F238E27FC236}">
              <a16:creationId xmlns:a16="http://schemas.microsoft.com/office/drawing/2014/main" id="{A07ED65B-AC26-4269-888A-EF8D56820A27}"/>
            </a:ext>
          </a:extLst>
        </xdr:cNvPr>
        <xdr:cNvSpPr/>
      </xdr:nvSpPr>
      <xdr:spPr>
        <a:xfrm>
          <a:off x="13055600" y="10253345"/>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139065</xdr:rowOff>
    </xdr:from>
    <xdr:ext cx="762000" cy="259080"/>
    <xdr:sp macro="" textlink="">
      <xdr:nvSpPr>
        <xdr:cNvPr id="331" name="テキスト ボックス 330">
          <a:extLst>
            <a:ext uri="{FF2B5EF4-FFF2-40B4-BE49-F238E27FC236}">
              <a16:creationId xmlns:a16="http://schemas.microsoft.com/office/drawing/2014/main" id="{E670124E-F487-4B14-842F-0E1CFD6CCC32}"/>
            </a:ext>
          </a:extLst>
        </xdr:cNvPr>
        <xdr:cNvSpPr txBox="1"/>
      </xdr:nvSpPr>
      <xdr:spPr>
        <a:xfrm>
          <a:off x="12763500" y="10029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166370</xdr:rowOff>
    </xdr:from>
    <xdr:to>
      <xdr:col>64</xdr:col>
      <xdr:colOff>152400</xdr:colOff>
      <xdr:row>61</xdr:row>
      <xdr:rowOff>95885</xdr:rowOff>
    </xdr:to>
    <xdr:sp macro="" textlink="">
      <xdr:nvSpPr>
        <xdr:cNvPr id="332" name="フローチャート: 判断 331">
          <a:extLst>
            <a:ext uri="{FF2B5EF4-FFF2-40B4-BE49-F238E27FC236}">
              <a16:creationId xmlns:a16="http://schemas.microsoft.com/office/drawing/2014/main" id="{CE4DE0D1-AF52-4CB1-9091-27B6D6065568}"/>
            </a:ext>
          </a:extLst>
        </xdr:cNvPr>
        <xdr:cNvSpPr/>
      </xdr:nvSpPr>
      <xdr:spPr>
        <a:xfrm>
          <a:off x="12242800" y="1022477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106045</xdr:rowOff>
    </xdr:from>
    <xdr:ext cx="762000" cy="259080"/>
    <xdr:sp macro="" textlink="">
      <xdr:nvSpPr>
        <xdr:cNvPr id="333" name="テキスト ボックス 332">
          <a:extLst>
            <a:ext uri="{FF2B5EF4-FFF2-40B4-BE49-F238E27FC236}">
              <a16:creationId xmlns:a16="http://schemas.microsoft.com/office/drawing/2014/main" id="{372120E5-28F4-4B65-9480-F047B936B331}"/>
            </a:ext>
          </a:extLst>
        </xdr:cNvPr>
        <xdr:cNvSpPr txBox="1"/>
      </xdr:nvSpPr>
      <xdr:spPr>
        <a:xfrm>
          <a:off x="11950700" y="9996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5905"/>
    <xdr:sp macro="" textlink="">
      <xdr:nvSpPr>
        <xdr:cNvPr id="334" name="テキスト ボックス 333">
          <a:extLst>
            <a:ext uri="{FF2B5EF4-FFF2-40B4-BE49-F238E27FC236}">
              <a16:creationId xmlns:a16="http://schemas.microsoft.com/office/drawing/2014/main" id="{4F13F33C-D2F0-4C03-B7F2-601D0CB627F5}"/>
            </a:ext>
          </a:extLst>
        </xdr:cNvPr>
        <xdr:cNvSpPr txBox="1"/>
      </xdr:nvSpPr>
      <xdr:spPr>
        <a:xfrm>
          <a:off x="15278100" y="117360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5905"/>
    <xdr:sp macro="" textlink="">
      <xdr:nvSpPr>
        <xdr:cNvPr id="335" name="テキスト ボックス 334">
          <a:extLst>
            <a:ext uri="{FF2B5EF4-FFF2-40B4-BE49-F238E27FC236}">
              <a16:creationId xmlns:a16="http://schemas.microsoft.com/office/drawing/2014/main" id="{9AFAE955-707B-410B-BE76-DF4BF261B5B1}"/>
            </a:ext>
          </a:extLst>
        </xdr:cNvPr>
        <xdr:cNvSpPr txBox="1"/>
      </xdr:nvSpPr>
      <xdr:spPr>
        <a:xfrm>
          <a:off x="14516100" y="117360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5905"/>
    <xdr:sp macro="" textlink="">
      <xdr:nvSpPr>
        <xdr:cNvPr id="336" name="テキスト ボックス 335">
          <a:extLst>
            <a:ext uri="{FF2B5EF4-FFF2-40B4-BE49-F238E27FC236}">
              <a16:creationId xmlns:a16="http://schemas.microsoft.com/office/drawing/2014/main" id="{41D2283B-E23F-4039-A001-D24A5DD6E957}"/>
            </a:ext>
          </a:extLst>
        </xdr:cNvPr>
        <xdr:cNvSpPr txBox="1"/>
      </xdr:nvSpPr>
      <xdr:spPr>
        <a:xfrm>
          <a:off x="13714730" y="117360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5905"/>
    <xdr:sp macro="" textlink="">
      <xdr:nvSpPr>
        <xdr:cNvPr id="337" name="テキスト ボックス 336">
          <a:extLst>
            <a:ext uri="{FF2B5EF4-FFF2-40B4-BE49-F238E27FC236}">
              <a16:creationId xmlns:a16="http://schemas.microsoft.com/office/drawing/2014/main" id="{75F14E0D-2352-497C-AF25-9557B609DBEE}"/>
            </a:ext>
          </a:extLst>
        </xdr:cNvPr>
        <xdr:cNvSpPr txBox="1"/>
      </xdr:nvSpPr>
      <xdr:spPr>
        <a:xfrm>
          <a:off x="12909550" y="117360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5905"/>
    <xdr:sp macro="" textlink="">
      <xdr:nvSpPr>
        <xdr:cNvPr id="338" name="テキスト ボックス 337">
          <a:extLst>
            <a:ext uri="{FF2B5EF4-FFF2-40B4-BE49-F238E27FC236}">
              <a16:creationId xmlns:a16="http://schemas.microsoft.com/office/drawing/2014/main" id="{3ECA8BB9-1595-465D-8652-44544439D796}"/>
            </a:ext>
          </a:extLst>
        </xdr:cNvPr>
        <xdr:cNvSpPr txBox="1"/>
      </xdr:nvSpPr>
      <xdr:spPr>
        <a:xfrm>
          <a:off x="12096750" y="117360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61</xdr:row>
      <xdr:rowOff>170180</xdr:rowOff>
    </xdr:from>
    <xdr:to>
      <xdr:col>81</xdr:col>
      <xdr:colOff>95250</xdr:colOff>
      <xdr:row>62</xdr:row>
      <xdr:rowOff>100330</xdr:rowOff>
    </xdr:to>
    <xdr:sp macro="" textlink="">
      <xdr:nvSpPr>
        <xdr:cNvPr id="339" name="楕円 338">
          <a:extLst>
            <a:ext uri="{FF2B5EF4-FFF2-40B4-BE49-F238E27FC236}">
              <a16:creationId xmlns:a16="http://schemas.microsoft.com/office/drawing/2014/main" id="{A8F37FC2-FF7C-4F20-8708-4A3653C89E57}"/>
            </a:ext>
          </a:extLst>
        </xdr:cNvPr>
        <xdr:cNvSpPr/>
      </xdr:nvSpPr>
      <xdr:spPr>
        <a:xfrm>
          <a:off x="15427960" y="1039622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142240</xdr:rowOff>
    </xdr:from>
    <xdr:ext cx="762000" cy="259080"/>
    <xdr:sp macro="" textlink="">
      <xdr:nvSpPr>
        <xdr:cNvPr id="340" name="定員管理の状況該当値テキスト">
          <a:extLst>
            <a:ext uri="{FF2B5EF4-FFF2-40B4-BE49-F238E27FC236}">
              <a16:creationId xmlns:a16="http://schemas.microsoft.com/office/drawing/2014/main" id="{A0D496A6-77B6-4233-826E-7623A8CCF183}"/>
            </a:ext>
          </a:extLst>
        </xdr:cNvPr>
        <xdr:cNvSpPr txBox="1"/>
      </xdr:nvSpPr>
      <xdr:spPr>
        <a:xfrm>
          <a:off x="15563850" y="10368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8.33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61</xdr:row>
      <xdr:rowOff>135890</xdr:rowOff>
    </xdr:from>
    <xdr:to>
      <xdr:col>77</xdr:col>
      <xdr:colOff>95250</xdr:colOff>
      <xdr:row>62</xdr:row>
      <xdr:rowOff>66040</xdr:rowOff>
    </xdr:to>
    <xdr:sp macro="" textlink="">
      <xdr:nvSpPr>
        <xdr:cNvPr id="341" name="楕円 340">
          <a:extLst>
            <a:ext uri="{FF2B5EF4-FFF2-40B4-BE49-F238E27FC236}">
              <a16:creationId xmlns:a16="http://schemas.microsoft.com/office/drawing/2014/main" id="{9E013622-EC27-4ED8-9782-A57791795884}"/>
            </a:ext>
          </a:extLst>
        </xdr:cNvPr>
        <xdr:cNvSpPr/>
      </xdr:nvSpPr>
      <xdr:spPr>
        <a:xfrm>
          <a:off x="14665960" y="103619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50800</xdr:rowOff>
    </xdr:from>
    <xdr:ext cx="736600" cy="259080"/>
    <xdr:sp macro="" textlink="">
      <xdr:nvSpPr>
        <xdr:cNvPr id="342" name="テキスト ボックス 341">
          <a:extLst>
            <a:ext uri="{FF2B5EF4-FFF2-40B4-BE49-F238E27FC236}">
              <a16:creationId xmlns:a16="http://schemas.microsoft.com/office/drawing/2014/main" id="{20DE5FEB-9909-428F-B937-E62E1E05B4FC}"/>
            </a:ext>
          </a:extLst>
        </xdr:cNvPr>
        <xdr:cNvSpPr txBox="1"/>
      </xdr:nvSpPr>
      <xdr:spPr>
        <a:xfrm>
          <a:off x="14370050" y="104444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61</xdr:row>
      <xdr:rowOff>120650</xdr:rowOff>
    </xdr:from>
    <xdr:to>
      <xdr:col>73</xdr:col>
      <xdr:colOff>44450</xdr:colOff>
      <xdr:row>62</xdr:row>
      <xdr:rowOff>50165</xdr:rowOff>
    </xdr:to>
    <xdr:sp macro="" textlink="">
      <xdr:nvSpPr>
        <xdr:cNvPr id="343" name="楕円 342">
          <a:extLst>
            <a:ext uri="{FF2B5EF4-FFF2-40B4-BE49-F238E27FC236}">
              <a16:creationId xmlns:a16="http://schemas.microsoft.com/office/drawing/2014/main" id="{97C671F0-F705-4DE5-B941-DF1D3517901A}"/>
            </a:ext>
          </a:extLst>
        </xdr:cNvPr>
        <xdr:cNvSpPr/>
      </xdr:nvSpPr>
      <xdr:spPr>
        <a:xfrm>
          <a:off x="13868400" y="10346690"/>
          <a:ext cx="825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34925</xdr:rowOff>
    </xdr:from>
    <xdr:ext cx="762000" cy="259080"/>
    <xdr:sp macro="" textlink="">
      <xdr:nvSpPr>
        <xdr:cNvPr id="344" name="テキスト ボックス 343">
          <a:extLst>
            <a:ext uri="{FF2B5EF4-FFF2-40B4-BE49-F238E27FC236}">
              <a16:creationId xmlns:a16="http://schemas.microsoft.com/office/drawing/2014/main" id="{6B325342-C93C-4CCC-BDC6-1613940FDB6E}"/>
            </a:ext>
          </a:extLst>
        </xdr:cNvPr>
        <xdr:cNvSpPr txBox="1"/>
      </xdr:nvSpPr>
      <xdr:spPr>
        <a:xfrm>
          <a:off x="13557250" y="10428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61</xdr:row>
      <xdr:rowOff>132080</xdr:rowOff>
    </xdr:from>
    <xdr:to>
      <xdr:col>68</xdr:col>
      <xdr:colOff>203200</xdr:colOff>
      <xdr:row>62</xdr:row>
      <xdr:rowOff>62230</xdr:rowOff>
    </xdr:to>
    <xdr:sp macro="" textlink="">
      <xdr:nvSpPr>
        <xdr:cNvPr id="345" name="楕円 344">
          <a:extLst>
            <a:ext uri="{FF2B5EF4-FFF2-40B4-BE49-F238E27FC236}">
              <a16:creationId xmlns:a16="http://schemas.microsoft.com/office/drawing/2014/main" id="{0DD6C23F-646A-47A4-81C4-715D89B8C8BD}"/>
            </a:ext>
          </a:extLst>
        </xdr:cNvPr>
        <xdr:cNvSpPr/>
      </xdr:nvSpPr>
      <xdr:spPr>
        <a:xfrm>
          <a:off x="13055600" y="1035812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46990</xdr:rowOff>
    </xdr:from>
    <xdr:ext cx="762000" cy="259080"/>
    <xdr:sp macro="" textlink="">
      <xdr:nvSpPr>
        <xdr:cNvPr id="346" name="テキスト ボックス 345">
          <a:extLst>
            <a:ext uri="{FF2B5EF4-FFF2-40B4-BE49-F238E27FC236}">
              <a16:creationId xmlns:a16="http://schemas.microsoft.com/office/drawing/2014/main" id="{0FE374A2-17F0-42D8-9EB9-53EB6510A140}"/>
            </a:ext>
          </a:extLst>
        </xdr:cNvPr>
        <xdr:cNvSpPr txBox="1"/>
      </xdr:nvSpPr>
      <xdr:spPr>
        <a:xfrm>
          <a:off x="12763500" y="10440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61</xdr:row>
      <xdr:rowOff>116840</xdr:rowOff>
    </xdr:from>
    <xdr:to>
      <xdr:col>64</xdr:col>
      <xdr:colOff>152400</xdr:colOff>
      <xdr:row>62</xdr:row>
      <xdr:rowOff>46990</xdr:rowOff>
    </xdr:to>
    <xdr:sp macro="" textlink="">
      <xdr:nvSpPr>
        <xdr:cNvPr id="347" name="楕円 346">
          <a:extLst>
            <a:ext uri="{FF2B5EF4-FFF2-40B4-BE49-F238E27FC236}">
              <a16:creationId xmlns:a16="http://schemas.microsoft.com/office/drawing/2014/main" id="{8163BCB6-07BC-4FE5-A25D-D9D54FDC9E41}"/>
            </a:ext>
          </a:extLst>
        </xdr:cNvPr>
        <xdr:cNvSpPr/>
      </xdr:nvSpPr>
      <xdr:spPr>
        <a:xfrm>
          <a:off x="12242800" y="10342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31750</xdr:rowOff>
    </xdr:from>
    <xdr:ext cx="762000" cy="255905"/>
    <xdr:sp macro="" textlink="">
      <xdr:nvSpPr>
        <xdr:cNvPr id="348" name="テキスト ボックス 347">
          <a:extLst>
            <a:ext uri="{FF2B5EF4-FFF2-40B4-BE49-F238E27FC236}">
              <a16:creationId xmlns:a16="http://schemas.microsoft.com/office/drawing/2014/main" id="{E8EAC7A1-E7EE-44CE-BC81-F97255C62D96}"/>
            </a:ext>
          </a:extLst>
        </xdr:cNvPr>
        <xdr:cNvSpPr txBox="1"/>
      </xdr:nvSpPr>
      <xdr:spPr>
        <a:xfrm>
          <a:off x="11950700" y="104254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75134630-3739-478B-8FFF-C9E7EC4146CC}"/>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0" name="テキスト ボックス 349">
          <a:extLst>
            <a:ext uri="{FF2B5EF4-FFF2-40B4-BE49-F238E27FC236}">
              <a16:creationId xmlns:a16="http://schemas.microsoft.com/office/drawing/2014/main" id="{5E13BA1D-F900-4855-B99B-A7A33F68F6B7}"/>
            </a:ext>
          </a:extLst>
        </xdr:cNvPr>
        <xdr:cNvSpPr txBox="1"/>
      </xdr:nvSpPr>
      <xdr:spPr>
        <a:xfrm>
          <a:off x="12437110" y="526034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7825" cy="358775"/>
    <xdr:sp macro="" textlink="">
      <xdr:nvSpPr>
        <xdr:cNvPr id="351" name="テキスト ボックス 350">
          <a:extLst>
            <a:ext uri="{FF2B5EF4-FFF2-40B4-BE49-F238E27FC236}">
              <a16:creationId xmlns:a16="http://schemas.microsoft.com/office/drawing/2014/main" id="{F7F8D8AF-AA6F-4D9C-A646-5D5A622D78BA}"/>
            </a:ext>
          </a:extLst>
        </xdr:cNvPr>
        <xdr:cNvSpPr txBox="1"/>
      </xdr:nvSpPr>
      <xdr:spPr>
        <a:xfrm>
          <a:off x="14016990" y="523494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6A996650-E670-470B-B571-F01B77201EA1}"/>
            </a:ext>
          </a:extLst>
        </xdr:cNvPr>
        <xdr:cNvSpPr/>
      </xdr:nvSpPr>
      <xdr:spPr>
        <a:xfrm>
          <a:off x="16351250" y="515620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42D49AC1-EC08-4DCE-8EFA-A8CED8E1DCF5}"/>
            </a:ext>
          </a:extLst>
        </xdr:cNvPr>
        <xdr:cNvSpPr/>
      </xdr:nvSpPr>
      <xdr:spPr>
        <a:xfrm>
          <a:off x="16351250" y="5342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1BB82AAB-7231-469B-BEA8-0A35C894BCA0}"/>
            </a:ext>
          </a:extLst>
        </xdr:cNvPr>
        <xdr:cNvSpPr/>
      </xdr:nvSpPr>
      <xdr:spPr>
        <a:xfrm>
          <a:off x="17849850" y="5156200"/>
          <a:ext cx="11557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106FBC47-2CEF-41CC-B701-DAE25CB4D09C}"/>
            </a:ext>
          </a:extLst>
        </xdr:cNvPr>
        <xdr:cNvSpPr/>
      </xdr:nvSpPr>
      <xdr:spPr>
        <a:xfrm>
          <a:off x="17849850" y="5342890"/>
          <a:ext cx="11557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8AA5CDFC-02C7-47CD-BE9A-9C63BE413F8A}"/>
            </a:ext>
          </a:extLst>
        </xdr:cNvPr>
        <xdr:cNvSpPr/>
      </xdr:nvSpPr>
      <xdr:spPr>
        <a:xfrm>
          <a:off x="19177000" y="5156200"/>
          <a:ext cx="11557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BA333FEC-5B2B-4591-91FA-7867EC70667A}"/>
            </a:ext>
          </a:extLst>
        </xdr:cNvPr>
        <xdr:cNvSpPr/>
      </xdr:nvSpPr>
      <xdr:spPr>
        <a:xfrm>
          <a:off x="19177000" y="5342890"/>
          <a:ext cx="11557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34233D92-33F6-40C5-8B93-98374F820F07}"/>
            </a:ext>
          </a:extLst>
        </xdr:cNvPr>
        <xdr:cNvSpPr/>
      </xdr:nvSpPr>
      <xdr:spPr>
        <a:xfrm>
          <a:off x="11664950" y="5652770"/>
          <a:ext cx="462280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A951822-78ED-4B4F-908B-83AC9971567E}"/>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83612A6E-DD92-4337-93E9-52292F58C132}"/>
            </a:ext>
          </a:extLst>
        </xdr:cNvPr>
        <xdr:cNvSpPr/>
      </xdr:nvSpPr>
      <xdr:spPr>
        <a:xfrm>
          <a:off x="16459200" y="5652770"/>
          <a:ext cx="34671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24E44699-6370-4F99-A6D8-69F1ABC013FE}"/>
            </a:ext>
          </a:extLst>
        </xdr:cNvPr>
        <xdr:cNvSpPr txBox="1"/>
      </xdr:nvSpPr>
      <xdr:spPr>
        <a:xfrm>
          <a:off x="16570960" y="5962650"/>
          <a:ext cx="526034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実質公債費比率は借入金の返済額等を指標化し、資金繰りの危険度を示したもの。なお、財政の黄色信号である早期健全化基準は</a:t>
          </a:r>
          <a:r>
            <a:rPr kumimoji="1" lang="en-US" altLang="ja-JP" sz="1300">
              <a:latin typeface="ＭＳ Ｐゴシック"/>
              <a:ea typeface="ＭＳ Ｐゴシック"/>
            </a:rPr>
            <a:t>25.0</a:t>
          </a:r>
          <a:r>
            <a:rPr kumimoji="1" lang="ja-JP" altLang="en-US" sz="1300">
              <a:latin typeface="ＭＳ Ｐゴシック"/>
              <a:ea typeface="ＭＳ Ｐゴシック"/>
            </a:rPr>
            <a:t>％である。</a:t>
          </a:r>
        </a:p>
        <a:p>
          <a:r>
            <a:rPr kumimoji="1" lang="ja-JP" altLang="en-US" sz="1300">
              <a:latin typeface="ＭＳ Ｐゴシック"/>
              <a:ea typeface="ＭＳ Ｐゴシック"/>
            </a:rPr>
            <a:t>　</a:t>
          </a:r>
          <a:r>
            <a:rPr kumimoji="1" lang="en-US" altLang="ja-JP" sz="1300">
              <a:latin typeface="ＭＳ Ｐゴシック"/>
              <a:ea typeface="ＭＳ Ｐゴシック"/>
            </a:rPr>
            <a:t>3</a:t>
          </a:r>
          <a:r>
            <a:rPr kumimoji="1" lang="ja-JP" altLang="en-US" sz="1300">
              <a:latin typeface="ＭＳ Ｐゴシック"/>
              <a:ea typeface="ＭＳ Ｐゴシック"/>
            </a:rPr>
            <a:t>ヵ年平均では、前年度から</a:t>
          </a:r>
          <a:r>
            <a:rPr kumimoji="1" lang="en-US" altLang="ja-JP" sz="1300">
              <a:latin typeface="ＭＳ Ｐゴシック"/>
              <a:ea typeface="ＭＳ Ｐゴシック"/>
            </a:rPr>
            <a:t>0.3</a:t>
          </a:r>
          <a:r>
            <a:rPr kumimoji="1" lang="ja-JP" altLang="en-US" sz="1300">
              <a:latin typeface="ＭＳ Ｐゴシック"/>
              <a:ea typeface="ＭＳ Ｐゴシック"/>
            </a:rPr>
            <a:t>ポイント上昇（悪化）して</a:t>
          </a:r>
          <a:r>
            <a:rPr kumimoji="1" lang="en-US" altLang="ja-JP" sz="1300">
              <a:latin typeface="ＭＳ Ｐゴシック"/>
              <a:ea typeface="ＭＳ Ｐゴシック"/>
            </a:rPr>
            <a:t>7.7</a:t>
          </a:r>
          <a:r>
            <a:rPr kumimoji="1" lang="ja-JP" altLang="en-US" sz="1300">
              <a:latin typeface="ＭＳ Ｐゴシック"/>
              <a:ea typeface="ＭＳ Ｐゴシック"/>
            </a:rPr>
            <a:t>％となったが、依然として健全な状態を維持している。</a:t>
          </a:r>
        </a:p>
        <a:p>
          <a:r>
            <a:rPr kumimoji="1" lang="ja-JP" altLang="en-US" sz="1300">
              <a:latin typeface="ＭＳ Ｐゴシック"/>
              <a:ea typeface="ＭＳ Ｐゴシック"/>
            </a:rPr>
            <a:t>　こども子育て費の増額等に伴って普通交付税額（分母）が増加したことに加え、交付税措置率の高い優良債の償還が進み、基準財政需要額算入額等控除後の元利償還金等（分子）も増加したため、指標は悪化した。</a:t>
          </a:r>
        </a:p>
      </xdr:txBody>
    </xdr:sp>
    <xdr:clientData/>
  </xdr:twoCellAnchor>
  <xdr:oneCellAnchor>
    <xdr:from>
      <xdr:col>61</xdr:col>
      <xdr:colOff>6350</xdr:colOff>
      <xdr:row>32</xdr:row>
      <xdr:rowOff>101600</xdr:rowOff>
    </xdr:from>
    <xdr:ext cx="298450" cy="224790"/>
    <xdr:sp macro="" textlink="">
      <xdr:nvSpPr>
        <xdr:cNvPr id="362" name="テキスト ボックス 361">
          <a:extLst>
            <a:ext uri="{FF2B5EF4-FFF2-40B4-BE49-F238E27FC236}">
              <a16:creationId xmlns:a16="http://schemas.microsoft.com/office/drawing/2014/main" id="{E0B05ECA-48AA-45BF-B92F-E73E12A61DC3}"/>
            </a:ext>
          </a:extLst>
        </xdr:cNvPr>
        <xdr:cNvSpPr txBox="1"/>
      </xdr:nvSpPr>
      <xdr:spPr>
        <a:xfrm>
          <a:off x="11626850" y="546608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24D2CC1E-5D25-4639-A23B-A7524025C71E}"/>
            </a:ext>
          </a:extLst>
        </xdr:cNvPr>
        <xdr:cNvCxnSpPr/>
      </xdr:nvCxnSpPr>
      <xdr:spPr>
        <a:xfrm>
          <a:off x="11664950" y="8012430"/>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4" name="テキスト ボックス 363">
          <a:extLst>
            <a:ext uri="{FF2B5EF4-FFF2-40B4-BE49-F238E27FC236}">
              <a16:creationId xmlns:a16="http://schemas.microsoft.com/office/drawing/2014/main" id="{54B60B70-0E35-42F1-9577-6C134532712B}"/>
            </a:ext>
          </a:extLst>
        </xdr:cNvPr>
        <xdr:cNvSpPr txBox="1"/>
      </xdr:nvSpPr>
      <xdr:spPr>
        <a:xfrm>
          <a:off x="10979150" y="7874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5" name="直線コネクタ 364">
          <a:extLst>
            <a:ext uri="{FF2B5EF4-FFF2-40B4-BE49-F238E27FC236}">
              <a16:creationId xmlns:a16="http://schemas.microsoft.com/office/drawing/2014/main" id="{663DFC2C-F2FA-41F7-A684-5BCD82E5D418}"/>
            </a:ext>
          </a:extLst>
        </xdr:cNvPr>
        <xdr:cNvCxnSpPr/>
      </xdr:nvCxnSpPr>
      <xdr:spPr>
        <a:xfrm>
          <a:off x="11664950" y="7618730"/>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6" name="テキスト ボックス 365">
          <a:extLst>
            <a:ext uri="{FF2B5EF4-FFF2-40B4-BE49-F238E27FC236}">
              <a16:creationId xmlns:a16="http://schemas.microsoft.com/office/drawing/2014/main" id="{3592E77C-95F1-402F-8BBD-6253426B4627}"/>
            </a:ext>
          </a:extLst>
        </xdr:cNvPr>
        <xdr:cNvSpPr txBox="1"/>
      </xdr:nvSpPr>
      <xdr:spPr>
        <a:xfrm>
          <a:off x="10979150" y="7479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7" name="直線コネクタ 366">
          <a:extLst>
            <a:ext uri="{FF2B5EF4-FFF2-40B4-BE49-F238E27FC236}">
              <a16:creationId xmlns:a16="http://schemas.microsoft.com/office/drawing/2014/main" id="{15C7FB74-7AEE-4D05-ACE6-D19A333D11D6}"/>
            </a:ext>
          </a:extLst>
        </xdr:cNvPr>
        <xdr:cNvCxnSpPr/>
      </xdr:nvCxnSpPr>
      <xdr:spPr>
        <a:xfrm>
          <a:off x="11664950" y="7223125"/>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5905"/>
    <xdr:sp macro="" textlink="">
      <xdr:nvSpPr>
        <xdr:cNvPr id="368" name="テキスト ボックス 367">
          <a:extLst>
            <a:ext uri="{FF2B5EF4-FFF2-40B4-BE49-F238E27FC236}">
              <a16:creationId xmlns:a16="http://schemas.microsoft.com/office/drawing/2014/main" id="{83FAF7C1-A1C2-42D3-A855-3B5E646D9F44}"/>
            </a:ext>
          </a:extLst>
        </xdr:cNvPr>
        <xdr:cNvSpPr txBox="1"/>
      </xdr:nvSpPr>
      <xdr:spPr>
        <a:xfrm>
          <a:off x="10979150" y="70846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40AE346E-7B65-44D1-8A56-93124FE15D8D}"/>
            </a:ext>
          </a:extLst>
        </xdr:cNvPr>
        <xdr:cNvCxnSpPr/>
      </xdr:nvCxnSpPr>
      <xdr:spPr>
        <a:xfrm>
          <a:off x="11664950" y="6832600"/>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5905"/>
    <xdr:sp macro="" textlink="">
      <xdr:nvSpPr>
        <xdr:cNvPr id="370" name="テキスト ボックス 369">
          <a:extLst>
            <a:ext uri="{FF2B5EF4-FFF2-40B4-BE49-F238E27FC236}">
              <a16:creationId xmlns:a16="http://schemas.microsoft.com/office/drawing/2014/main" id="{B12BF216-B192-480F-AA8A-83EE90DF95C1}"/>
            </a:ext>
          </a:extLst>
        </xdr:cNvPr>
        <xdr:cNvSpPr txBox="1"/>
      </xdr:nvSpPr>
      <xdr:spPr>
        <a:xfrm>
          <a:off x="10979150" y="66941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1" name="直線コネクタ 370">
          <a:extLst>
            <a:ext uri="{FF2B5EF4-FFF2-40B4-BE49-F238E27FC236}">
              <a16:creationId xmlns:a16="http://schemas.microsoft.com/office/drawing/2014/main" id="{CCD4A7BE-73BF-4360-95F1-800A573E909F}"/>
            </a:ext>
          </a:extLst>
        </xdr:cNvPr>
        <xdr:cNvCxnSpPr/>
      </xdr:nvCxnSpPr>
      <xdr:spPr>
        <a:xfrm>
          <a:off x="11664950" y="6438265"/>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5905"/>
    <xdr:sp macro="" textlink="">
      <xdr:nvSpPr>
        <xdr:cNvPr id="372" name="テキスト ボックス 371">
          <a:extLst>
            <a:ext uri="{FF2B5EF4-FFF2-40B4-BE49-F238E27FC236}">
              <a16:creationId xmlns:a16="http://schemas.microsoft.com/office/drawing/2014/main" id="{E7CADD69-9F88-4B15-8F6C-00210C0D9984}"/>
            </a:ext>
          </a:extLst>
        </xdr:cNvPr>
        <xdr:cNvSpPr txBox="1"/>
      </xdr:nvSpPr>
      <xdr:spPr>
        <a:xfrm>
          <a:off x="10979150" y="63004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3" name="直線コネクタ 372">
          <a:extLst>
            <a:ext uri="{FF2B5EF4-FFF2-40B4-BE49-F238E27FC236}">
              <a16:creationId xmlns:a16="http://schemas.microsoft.com/office/drawing/2014/main" id="{CDAA1169-FF2B-46D4-8DEA-ECF9B06285B4}"/>
            </a:ext>
          </a:extLst>
        </xdr:cNvPr>
        <xdr:cNvCxnSpPr/>
      </xdr:nvCxnSpPr>
      <xdr:spPr>
        <a:xfrm>
          <a:off x="11664950" y="6043295"/>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AA995F1E-C170-4228-9866-8D496ED104C2}"/>
            </a:ext>
          </a:extLst>
        </xdr:cNvPr>
        <xdr:cNvCxnSpPr/>
      </xdr:nvCxnSpPr>
      <xdr:spPr>
        <a:xfrm>
          <a:off x="11664950" y="5652770"/>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2200FA05-E9CB-439D-AF36-C5628A4E1839}"/>
            </a:ext>
          </a:extLst>
        </xdr:cNvPr>
        <xdr:cNvSpPr/>
      </xdr:nvSpPr>
      <xdr:spPr>
        <a:xfrm>
          <a:off x="11664950" y="5652770"/>
          <a:ext cx="462280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94615</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6D2494A4-FF07-4A36-90F2-EE6C5C8CFC5F}"/>
            </a:ext>
          </a:extLst>
        </xdr:cNvPr>
        <xdr:cNvCxnSpPr/>
      </xdr:nvCxnSpPr>
      <xdr:spPr>
        <a:xfrm flipV="1">
          <a:off x="15474950" y="6297295"/>
          <a:ext cx="0" cy="13125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38100</xdr:rowOff>
    </xdr:from>
    <xdr:ext cx="762000" cy="259080"/>
    <xdr:sp macro="" textlink="">
      <xdr:nvSpPr>
        <xdr:cNvPr id="377" name="公債費負担の状況最小値テキスト">
          <a:extLst>
            <a:ext uri="{FF2B5EF4-FFF2-40B4-BE49-F238E27FC236}">
              <a16:creationId xmlns:a16="http://schemas.microsoft.com/office/drawing/2014/main" id="{4802F0E3-33A4-4DB4-A5D3-FF9AD1D1F807}"/>
            </a:ext>
          </a:extLst>
        </xdr:cNvPr>
        <xdr:cNvSpPr txBox="1"/>
      </xdr:nvSpPr>
      <xdr:spPr>
        <a:xfrm>
          <a:off x="15563850" y="7581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14.9</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633CFABC-FE9D-4D88-8C55-441C71AC6DCE}"/>
            </a:ext>
          </a:extLst>
        </xdr:cNvPr>
        <xdr:cNvCxnSpPr/>
      </xdr:nvCxnSpPr>
      <xdr:spPr>
        <a:xfrm>
          <a:off x="15405100" y="76098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9525</xdr:rowOff>
    </xdr:from>
    <xdr:ext cx="762000" cy="255905"/>
    <xdr:sp macro="" textlink="">
      <xdr:nvSpPr>
        <xdr:cNvPr id="379" name="公債費負担の状況最大値テキスト">
          <a:extLst>
            <a:ext uri="{FF2B5EF4-FFF2-40B4-BE49-F238E27FC236}">
              <a16:creationId xmlns:a16="http://schemas.microsoft.com/office/drawing/2014/main" id="{E2BC082B-FDBA-4F6A-8BF5-04E5403ED807}"/>
            </a:ext>
          </a:extLst>
        </xdr:cNvPr>
        <xdr:cNvSpPr txBox="1"/>
      </xdr:nvSpPr>
      <xdr:spPr>
        <a:xfrm>
          <a:off x="15563850" y="60445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1.8</a:t>
          </a:r>
          <a:endParaRPr kumimoji="1" lang="ja-JP" altLang="en-US" sz="1000" b="1">
            <a:latin typeface="ＭＳ Ｐゴシック"/>
            <a:ea typeface="ＭＳ Ｐゴシック"/>
          </a:endParaRPr>
        </a:p>
      </xdr:txBody>
    </xdr:sp>
    <xdr:clientData/>
  </xdr:oneCellAnchor>
  <xdr:twoCellAnchor>
    <xdr:from>
      <xdr:col>80</xdr:col>
      <xdr:colOff>165100</xdr:colOff>
      <xdr:row>37</xdr:row>
      <xdr:rowOff>94615</xdr:rowOff>
    </xdr:from>
    <xdr:to>
      <xdr:col>81</xdr:col>
      <xdr:colOff>133350</xdr:colOff>
      <xdr:row>37</xdr:row>
      <xdr:rowOff>94615</xdr:rowOff>
    </xdr:to>
    <xdr:cxnSp macro="">
      <xdr:nvCxnSpPr>
        <xdr:cNvPr id="380" name="直線コネクタ 379">
          <a:extLst>
            <a:ext uri="{FF2B5EF4-FFF2-40B4-BE49-F238E27FC236}">
              <a16:creationId xmlns:a16="http://schemas.microsoft.com/office/drawing/2014/main" id="{432CB3BD-F624-4954-8A58-157833815F84}"/>
            </a:ext>
          </a:extLst>
        </xdr:cNvPr>
        <xdr:cNvCxnSpPr/>
      </xdr:nvCxnSpPr>
      <xdr:spPr>
        <a:xfrm>
          <a:off x="15405100" y="62972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148590</xdr:rowOff>
    </xdr:from>
    <xdr:to>
      <xdr:col>81</xdr:col>
      <xdr:colOff>44450</xdr:colOff>
      <xdr:row>42</xdr:row>
      <xdr:rowOff>1270</xdr:rowOff>
    </xdr:to>
    <xdr:cxnSp macro="">
      <xdr:nvCxnSpPr>
        <xdr:cNvPr id="381" name="直線コネクタ 380">
          <a:extLst>
            <a:ext uri="{FF2B5EF4-FFF2-40B4-BE49-F238E27FC236}">
              <a16:creationId xmlns:a16="http://schemas.microsoft.com/office/drawing/2014/main" id="{4E4D01F8-DB4F-4FE9-9B0D-431F164B6791}"/>
            </a:ext>
          </a:extLst>
        </xdr:cNvPr>
        <xdr:cNvCxnSpPr/>
      </xdr:nvCxnSpPr>
      <xdr:spPr>
        <a:xfrm>
          <a:off x="14712950" y="7021830"/>
          <a:ext cx="762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41910</xdr:rowOff>
    </xdr:from>
    <xdr:ext cx="762000" cy="255905"/>
    <xdr:sp macro="" textlink="">
      <xdr:nvSpPr>
        <xdr:cNvPr id="382" name="公債費負担の状況平均値テキスト">
          <a:extLst>
            <a:ext uri="{FF2B5EF4-FFF2-40B4-BE49-F238E27FC236}">
              <a16:creationId xmlns:a16="http://schemas.microsoft.com/office/drawing/2014/main" id="{E6324F5D-77EF-4B28-B3D4-E24DA7568BB8}"/>
            </a:ext>
          </a:extLst>
        </xdr:cNvPr>
        <xdr:cNvSpPr txBox="1"/>
      </xdr:nvSpPr>
      <xdr:spPr>
        <a:xfrm>
          <a:off x="15563850" y="674751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FFC72759-21D4-4E80-BE85-8EABC6BEE4A5}"/>
            </a:ext>
          </a:extLst>
        </xdr:cNvPr>
        <xdr:cNvSpPr/>
      </xdr:nvSpPr>
      <xdr:spPr>
        <a:xfrm>
          <a:off x="15427960" y="689864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124460</xdr:rowOff>
    </xdr:from>
    <xdr:to>
      <xdr:col>77</xdr:col>
      <xdr:colOff>44450</xdr:colOff>
      <xdr:row>41</xdr:row>
      <xdr:rowOff>148590</xdr:rowOff>
    </xdr:to>
    <xdr:cxnSp macro="">
      <xdr:nvCxnSpPr>
        <xdr:cNvPr id="384" name="直線コネクタ 383">
          <a:extLst>
            <a:ext uri="{FF2B5EF4-FFF2-40B4-BE49-F238E27FC236}">
              <a16:creationId xmlns:a16="http://schemas.microsoft.com/office/drawing/2014/main" id="{12FC03BD-AE72-42CE-962E-4EEE276D354E}"/>
            </a:ext>
          </a:extLst>
        </xdr:cNvPr>
        <xdr:cNvCxnSpPr/>
      </xdr:nvCxnSpPr>
      <xdr:spPr>
        <a:xfrm>
          <a:off x="13903960" y="6997700"/>
          <a:ext cx="80899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41275</xdr:rowOff>
    </xdr:from>
    <xdr:to>
      <xdr:col>77</xdr:col>
      <xdr:colOff>95250</xdr:colOff>
      <xdr:row>41</xdr:row>
      <xdr:rowOff>143510</xdr:rowOff>
    </xdr:to>
    <xdr:sp macro="" textlink="">
      <xdr:nvSpPr>
        <xdr:cNvPr id="385" name="フローチャート: 判断 384">
          <a:extLst>
            <a:ext uri="{FF2B5EF4-FFF2-40B4-BE49-F238E27FC236}">
              <a16:creationId xmlns:a16="http://schemas.microsoft.com/office/drawing/2014/main" id="{99E68225-41FB-426A-8668-27106EEBA33A}"/>
            </a:ext>
          </a:extLst>
        </xdr:cNvPr>
        <xdr:cNvSpPr/>
      </xdr:nvSpPr>
      <xdr:spPr>
        <a:xfrm>
          <a:off x="14665960" y="6914515"/>
          <a:ext cx="9779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153035</xdr:rowOff>
    </xdr:from>
    <xdr:ext cx="736600" cy="259080"/>
    <xdr:sp macro="" textlink="">
      <xdr:nvSpPr>
        <xdr:cNvPr id="386" name="テキスト ボックス 385">
          <a:extLst>
            <a:ext uri="{FF2B5EF4-FFF2-40B4-BE49-F238E27FC236}">
              <a16:creationId xmlns:a16="http://schemas.microsoft.com/office/drawing/2014/main" id="{3DA8CFE7-6BFB-4484-85DC-4F5DF561F7A7}"/>
            </a:ext>
          </a:extLst>
        </xdr:cNvPr>
        <xdr:cNvSpPr txBox="1"/>
      </xdr:nvSpPr>
      <xdr:spPr>
        <a:xfrm>
          <a:off x="14370050" y="66909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41</xdr:row>
      <xdr:rowOff>92075</xdr:rowOff>
    </xdr:from>
    <xdr:to>
      <xdr:col>72</xdr:col>
      <xdr:colOff>203200</xdr:colOff>
      <xdr:row>41</xdr:row>
      <xdr:rowOff>124460</xdr:rowOff>
    </xdr:to>
    <xdr:cxnSp macro="">
      <xdr:nvCxnSpPr>
        <xdr:cNvPr id="387" name="直線コネクタ 386">
          <a:extLst>
            <a:ext uri="{FF2B5EF4-FFF2-40B4-BE49-F238E27FC236}">
              <a16:creationId xmlns:a16="http://schemas.microsoft.com/office/drawing/2014/main" id="{83A0CE74-9B90-47B4-B1AA-2E81A323E050}"/>
            </a:ext>
          </a:extLst>
        </xdr:cNvPr>
        <xdr:cNvCxnSpPr/>
      </xdr:nvCxnSpPr>
      <xdr:spPr>
        <a:xfrm>
          <a:off x="13106400" y="6965315"/>
          <a:ext cx="79756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33655</xdr:rowOff>
    </xdr:from>
    <xdr:to>
      <xdr:col>73</xdr:col>
      <xdr:colOff>44450</xdr:colOff>
      <xdr:row>41</xdr:row>
      <xdr:rowOff>135255</xdr:rowOff>
    </xdr:to>
    <xdr:sp macro="" textlink="">
      <xdr:nvSpPr>
        <xdr:cNvPr id="388" name="フローチャート: 判断 387">
          <a:extLst>
            <a:ext uri="{FF2B5EF4-FFF2-40B4-BE49-F238E27FC236}">
              <a16:creationId xmlns:a16="http://schemas.microsoft.com/office/drawing/2014/main" id="{E5207871-9937-4A87-AF53-2A212FECA14D}"/>
            </a:ext>
          </a:extLst>
        </xdr:cNvPr>
        <xdr:cNvSpPr/>
      </xdr:nvSpPr>
      <xdr:spPr>
        <a:xfrm>
          <a:off x="13868400" y="69068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145415</xdr:rowOff>
    </xdr:from>
    <xdr:ext cx="762000" cy="255905"/>
    <xdr:sp macro="" textlink="">
      <xdr:nvSpPr>
        <xdr:cNvPr id="389" name="テキスト ボックス 388">
          <a:extLst>
            <a:ext uri="{FF2B5EF4-FFF2-40B4-BE49-F238E27FC236}">
              <a16:creationId xmlns:a16="http://schemas.microsoft.com/office/drawing/2014/main" id="{8EC84E9F-8778-47C7-94D0-151F6A49EC8E}"/>
            </a:ext>
          </a:extLst>
        </xdr:cNvPr>
        <xdr:cNvSpPr txBox="1"/>
      </xdr:nvSpPr>
      <xdr:spPr>
        <a:xfrm>
          <a:off x="13557250" y="66833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41</xdr:row>
      <xdr:rowOff>92075</xdr:rowOff>
    </xdr:from>
    <xdr:to>
      <xdr:col>68</xdr:col>
      <xdr:colOff>152400</xdr:colOff>
      <xdr:row>41</xdr:row>
      <xdr:rowOff>116205</xdr:rowOff>
    </xdr:to>
    <xdr:cxnSp macro="">
      <xdr:nvCxnSpPr>
        <xdr:cNvPr id="390" name="直線コネクタ 389">
          <a:extLst>
            <a:ext uri="{FF2B5EF4-FFF2-40B4-BE49-F238E27FC236}">
              <a16:creationId xmlns:a16="http://schemas.microsoft.com/office/drawing/2014/main" id="{27244F02-2551-4CEF-ADA2-0B59E3FFBD55}"/>
            </a:ext>
          </a:extLst>
        </xdr:cNvPr>
        <xdr:cNvCxnSpPr/>
      </xdr:nvCxnSpPr>
      <xdr:spPr>
        <a:xfrm flipV="1">
          <a:off x="12293600" y="6965315"/>
          <a:ext cx="8128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33655</xdr:rowOff>
    </xdr:from>
    <xdr:to>
      <xdr:col>68</xdr:col>
      <xdr:colOff>203200</xdr:colOff>
      <xdr:row>41</xdr:row>
      <xdr:rowOff>135255</xdr:rowOff>
    </xdr:to>
    <xdr:sp macro="" textlink="">
      <xdr:nvSpPr>
        <xdr:cNvPr id="391" name="フローチャート: 判断 390">
          <a:extLst>
            <a:ext uri="{FF2B5EF4-FFF2-40B4-BE49-F238E27FC236}">
              <a16:creationId xmlns:a16="http://schemas.microsoft.com/office/drawing/2014/main" id="{8A6DAC5C-DFFC-4815-B9A3-EBF7D741C5F2}"/>
            </a:ext>
          </a:extLst>
        </xdr:cNvPr>
        <xdr:cNvSpPr/>
      </xdr:nvSpPr>
      <xdr:spPr>
        <a:xfrm>
          <a:off x="13055600" y="6906895"/>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145415</xdr:rowOff>
    </xdr:from>
    <xdr:ext cx="762000" cy="255905"/>
    <xdr:sp macro="" textlink="">
      <xdr:nvSpPr>
        <xdr:cNvPr id="392" name="テキスト ボックス 391">
          <a:extLst>
            <a:ext uri="{FF2B5EF4-FFF2-40B4-BE49-F238E27FC236}">
              <a16:creationId xmlns:a16="http://schemas.microsoft.com/office/drawing/2014/main" id="{2DEFE0A5-94D6-4EF6-B764-C01ADA5E6915}"/>
            </a:ext>
          </a:extLst>
        </xdr:cNvPr>
        <xdr:cNvSpPr txBox="1"/>
      </xdr:nvSpPr>
      <xdr:spPr>
        <a:xfrm>
          <a:off x="12763500" y="66833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17780</xdr:rowOff>
    </xdr:from>
    <xdr:to>
      <xdr:col>64</xdr:col>
      <xdr:colOff>152400</xdr:colOff>
      <xdr:row>41</xdr:row>
      <xdr:rowOff>118745</xdr:rowOff>
    </xdr:to>
    <xdr:sp macro="" textlink="">
      <xdr:nvSpPr>
        <xdr:cNvPr id="393" name="フローチャート: 判断 392">
          <a:extLst>
            <a:ext uri="{FF2B5EF4-FFF2-40B4-BE49-F238E27FC236}">
              <a16:creationId xmlns:a16="http://schemas.microsoft.com/office/drawing/2014/main" id="{5469AF25-6FC5-49AC-BC68-90DBAA6C98F1}"/>
            </a:ext>
          </a:extLst>
        </xdr:cNvPr>
        <xdr:cNvSpPr/>
      </xdr:nvSpPr>
      <xdr:spPr>
        <a:xfrm>
          <a:off x="12242800" y="6891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128905</xdr:rowOff>
    </xdr:from>
    <xdr:ext cx="762000" cy="259080"/>
    <xdr:sp macro="" textlink="">
      <xdr:nvSpPr>
        <xdr:cNvPr id="394" name="テキスト ボックス 393">
          <a:extLst>
            <a:ext uri="{FF2B5EF4-FFF2-40B4-BE49-F238E27FC236}">
              <a16:creationId xmlns:a16="http://schemas.microsoft.com/office/drawing/2014/main" id="{AF347FA0-D1E0-4D0E-927E-938B35D0C8F1}"/>
            </a:ext>
          </a:extLst>
        </xdr:cNvPr>
        <xdr:cNvSpPr txBox="1"/>
      </xdr:nvSpPr>
      <xdr:spPr>
        <a:xfrm>
          <a:off x="11950700" y="6666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5" name="テキスト ボックス 394">
          <a:extLst>
            <a:ext uri="{FF2B5EF4-FFF2-40B4-BE49-F238E27FC236}">
              <a16:creationId xmlns:a16="http://schemas.microsoft.com/office/drawing/2014/main" id="{7915303B-6A55-43B7-AD4C-A0B2ED2D0BC9}"/>
            </a:ext>
          </a:extLst>
        </xdr:cNvPr>
        <xdr:cNvSpPr txBox="1"/>
      </xdr:nvSpPr>
      <xdr:spPr>
        <a:xfrm>
          <a:off x="15278100"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6" name="テキスト ボックス 395">
          <a:extLst>
            <a:ext uri="{FF2B5EF4-FFF2-40B4-BE49-F238E27FC236}">
              <a16:creationId xmlns:a16="http://schemas.microsoft.com/office/drawing/2014/main" id="{B90AC4E5-51EF-4692-90C6-10DDC0CFCA2B}"/>
            </a:ext>
          </a:extLst>
        </xdr:cNvPr>
        <xdr:cNvSpPr txBox="1"/>
      </xdr:nvSpPr>
      <xdr:spPr>
        <a:xfrm>
          <a:off x="14516100"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7" name="テキスト ボックス 396">
          <a:extLst>
            <a:ext uri="{FF2B5EF4-FFF2-40B4-BE49-F238E27FC236}">
              <a16:creationId xmlns:a16="http://schemas.microsoft.com/office/drawing/2014/main" id="{27425DE5-E4EA-4A7F-99B6-8BEF98EAE49B}"/>
            </a:ext>
          </a:extLst>
        </xdr:cNvPr>
        <xdr:cNvSpPr txBox="1"/>
      </xdr:nvSpPr>
      <xdr:spPr>
        <a:xfrm>
          <a:off x="13714730"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8" name="テキスト ボックス 397">
          <a:extLst>
            <a:ext uri="{FF2B5EF4-FFF2-40B4-BE49-F238E27FC236}">
              <a16:creationId xmlns:a16="http://schemas.microsoft.com/office/drawing/2014/main" id="{C1703E18-4C47-4AEA-AD55-6B867610FB68}"/>
            </a:ext>
          </a:extLst>
        </xdr:cNvPr>
        <xdr:cNvSpPr txBox="1"/>
      </xdr:nvSpPr>
      <xdr:spPr>
        <a:xfrm>
          <a:off x="12909550"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9" name="テキスト ボックス 398">
          <a:extLst>
            <a:ext uri="{FF2B5EF4-FFF2-40B4-BE49-F238E27FC236}">
              <a16:creationId xmlns:a16="http://schemas.microsoft.com/office/drawing/2014/main" id="{767C510D-A504-481B-8B6B-2AA1CC7B2898}"/>
            </a:ext>
          </a:extLst>
        </xdr:cNvPr>
        <xdr:cNvSpPr txBox="1"/>
      </xdr:nvSpPr>
      <xdr:spPr>
        <a:xfrm>
          <a:off x="12096750"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400" name="楕円 399">
          <a:extLst>
            <a:ext uri="{FF2B5EF4-FFF2-40B4-BE49-F238E27FC236}">
              <a16:creationId xmlns:a16="http://schemas.microsoft.com/office/drawing/2014/main" id="{158ECB2E-2392-4D89-8ABC-491A10F79707}"/>
            </a:ext>
          </a:extLst>
        </xdr:cNvPr>
        <xdr:cNvSpPr/>
      </xdr:nvSpPr>
      <xdr:spPr>
        <a:xfrm>
          <a:off x="15427960" y="699516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93980</xdr:rowOff>
    </xdr:from>
    <xdr:ext cx="762000" cy="259080"/>
    <xdr:sp macro="" textlink="">
      <xdr:nvSpPr>
        <xdr:cNvPr id="401" name="公債費負担の状況該当値テキスト">
          <a:extLst>
            <a:ext uri="{FF2B5EF4-FFF2-40B4-BE49-F238E27FC236}">
              <a16:creationId xmlns:a16="http://schemas.microsoft.com/office/drawing/2014/main" id="{97856F38-12C5-42B8-86F4-AB67A7007FE5}"/>
            </a:ext>
          </a:extLst>
        </xdr:cNvPr>
        <xdr:cNvSpPr txBox="1"/>
      </xdr:nvSpPr>
      <xdr:spPr>
        <a:xfrm>
          <a:off x="15563850" y="6967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41</xdr:row>
      <xdr:rowOff>97790</xdr:rowOff>
    </xdr:from>
    <xdr:to>
      <xdr:col>77</xdr:col>
      <xdr:colOff>95250</xdr:colOff>
      <xdr:row>42</xdr:row>
      <xdr:rowOff>27940</xdr:rowOff>
    </xdr:to>
    <xdr:sp macro="" textlink="">
      <xdr:nvSpPr>
        <xdr:cNvPr id="402" name="楕円 401">
          <a:extLst>
            <a:ext uri="{FF2B5EF4-FFF2-40B4-BE49-F238E27FC236}">
              <a16:creationId xmlns:a16="http://schemas.microsoft.com/office/drawing/2014/main" id="{E8E9BD44-33B3-46B6-8908-ED6068ADCC40}"/>
            </a:ext>
          </a:extLst>
        </xdr:cNvPr>
        <xdr:cNvSpPr/>
      </xdr:nvSpPr>
      <xdr:spPr>
        <a:xfrm>
          <a:off x="14665960" y="69710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12700</xdr:rowOff>
    </xdr:from>
    <xdr:ext cx="736600" cy="259080"/>
    <xdr:sp macro="" textlink="">
      <xdr:nvSpPr>
        <xdr:cNvPr id="403" name="テキスト ボックス 402">
          <a:extLst>
            <a:ext uri="{FF2B5EF4-FFF2-40B4-BE49-F238E27FC236}">
              <a16:creationId xmlns:a16="http://schemas.microsoft.com/office/drawing/2014/main" id="{2A56662A-86F4-4AA1-93F7-85E765223314}"/>
            </a:ext>
          </a:extLst>
        </xdr:cNvPr>
        <xdr:cNvSpPr txBox="1"/>
      </xdr:nvSpPr>
      <xdr:spPr>
        <a:xfrm>
          <a:off x="14370050" y="70535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41</xdr:row>
      <xdr:rowOff>73660</xdr:rowOff>
    </xdr:from>
    <xdr:to>
      <xdr:col>73</xdr:col>
      <xdr:colOff>44450</xdr:colOff>
      <xdr:row>42</xdr:row>
      <xdr:rowOff>3810</xdr:rowOff>
    </xdr:to>
    <xdr:sp macro="" textlink="">
      <xdr:nvSpPr>
        <xdr:cNvPr id="404" name="楕円 403">
          <a:extLst>
            <a:ext uri="{FF2B5EF4-FFF2-40B4-BE49-F238E27FC236}">
              <a16:creationId xmlns:a16="http://schemas.microsoft.com/office/drawing/2014/main" id="{C6311B29-C38F-41C4-83E5-0F348F4FC848}"/>
            </a:ext>
          </a:extLst>
        </xdr:cNvPr>
        <xdr:cNvSpPr/>
      </xdr:nvSpPr>
      <xdr:spPr>
        <a:xfrm>
          <a:off x="13868400" y="694690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160020</xdr:rowOff>
    </xdr:from>
    <xdr:ext cx="762000" cy="259080"/>
    <xdr:sp macro="" textlink="">
      <xdr:nvSpPr>
        <xdr:cNvPr id="405" name="テキスト ボックス 404">
          <a:extLst>
            <a:ext uri="{FF2B5EF4-FFF2-40B4-BE49-F238E27FC236}">
              <a16:creationId xmlns:a16="http://schemas.microsoft.com/office/drawing/2014/main" id="{975CDD6B-3038-4D23-B897-EE3DAC42F956}"/>
            </a:ext>
          </a:extLst>
        </xdr:cNvPr>
        <xdr:cNvSpPr txBox="1"/>
      </xdr:nvSpPr>
      <xdr:spPr>
        <a:xfrm>
          <a:off x="13557250" y="7033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41</xdr:row>
      <xdr:rowOff>41275</xdr:rowOff>
    </xdr:from>
    <xdr:to>
      <xdr:col>68</xdr:col>
      <xdr:colOff>203200</xdr:colOff>
      <xdr:row>41</xdr:row>
      <xdr:rowOff>143510</xdr:rowOff>
    </xdr:to>
    <xdr:sp macro="" textlink="">
      <xdr:nvSpPr>
        <xdr:cNvPr id="406" name="楕円 405">
          <a:extLst>
            <a:ext uri="{FF2B5EF4-FFF2-40B4-BE49-F238E27FC236}">
              <a16:creationId xmlns:a16="http://schemas.microsoft.com/office/drawing/2014/main" id="{4292AE85-6797-4794-9519-BC4B6D11F479}"/>
            </a:ext>
          </a:extLst>
        </xdr:cNvPr>
        <xdr:cNvSpPr/>
      </xdr:nvSpPr>
      <xdr:spPr>
        <a:xfrm>
          <a:off x="13055600" y="6914515"/>
          <a:ext cx="8636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127635</xdr:rowOff>
    </xdr:from>
    <xdr:ext cx="762000" cy="259080"/>
    <xdr:sp macro="" textlink="">
      <xdr:nvSpPr>
        <xdr:cNvPr id="407" name="テキスト ボックス 406">
          <a:extLst>
            <a:ext uri="{FF2B5EF4-FFF2-40B4-BE49-F238E27FC236}">
              <a16:creationId xmlns:a16="http://schemas.microsoft.com/office/drawing/2014/main" id="{A269358D-94C4-4090-B3C3-72147F261156}"/>
            </a:ext>
          </a:extLst>
        </xdr:cNvPr>
        <xdr:cNvSpPr txBox="1"/>
      </xdr:nvSpPr>
      <xdr:spPr>
        <a:xfrm>
          <a:off x="12763500" y="7000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41</xdr:row>
      <xdr:rowOff>65405</xdr:rowOff>
    </xdr:from>
    <xdr:to>
      <xdr:col>64</xdr:col>
      <xdr:colOff>152400</xdr:colOff>
      <xdr:row>41</xdr:row>
      <xdr:rowOff>167005</xdr:rowOff>
    </xdr:to>
    <xdr:sp macro="" textlink="">
      <xdr:nvSpPr>
        <xdr:cNvPr id="408" name="楕円 407">
          <a:extLst>
            <a:ext uri="{FF2B5EF4-FFF2-40B4-BE49-F238E27FC236}">
              <a16:creationId xmlns:a16="http://schemas.microsoft.com/office/drawing/2014/main" id="{817D11F3-40AB-404F-ADD8-11D36B85FC50}"/>
            </a:ext>
          </a:extLst>
        </xdr:cNvPr>
        <xdr:cNvSpPr/>
      </xdr:nvSpPr>
      <xdr:spPr>
        <a:xfrm>
          <a:off x="12242800" y="69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151765</xdr:rowOff>
    </xdr:from>
    <xdr:ext cx="762000" cy="259080"/>
    <xdr:sp macro="" textlink="">
      <xdr:nvSpPr>
        <xdr:cNvPr id="409" name="テキスト ボックス 408">
          <a:extLst>
            <a:ext uri="{FF2B5EF4-FFF2-40B4-BE49-F238E27FC236}">
              <a16:creationId xmlns:a16="http://schemas.microsoft.com/office/drawing/2014/main" id="{A703C1E4-29CC-4FCE-B792-07F728199000}"/>
            </a:ext>
          </a:extLst>
        </xdr:cNvPr>
        <xdr:cNvSpPr txBox="1"/>
      </xdr:nvSpPr>
      <xdr:spPr>
        <a:xfrm>
          <a:off x="11950700" y="70250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9757149B-B89D-4D60-A2F0-39B154F233BE}"/>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1" name="テキスト ボックス 410">
          <a:extLst>
            <a:ext uri="{FF2B5EF4-FFF2-40B4-BE49-F238E27FC236}">
              <a16:creationId xmlns:a16="http://schemas.microsoft.com/office/drawing/2014/main" id="{1CAFE7F4-5CC3-42A1-B3EE-3E0A487CCEC4}"/>
            </a:ext>
          </a:extLst>
        </xdr:cNvPr>
        <xdr:cNvSpPr txBox="1"/>
      </xdr:nvSpPr>
      <xdr:spPr>
        <a:xfrm>
          <a:off x="12520295" y="153416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7825" cy="358775"/>
    <xdr:sp macro="" textlink="">
      <xdr:nvSpPr>
        <xdr:cNvPr id="412" name="テキスト ボックス 411">
          <a:extLst>
            <a:ext uri="{FF2B5EF4-FFF2-40B4-BE49-F238E27FC236}">
              <a16:creationId xmlns:a16="http://schemas.microsoft.com/office/drawing/2014/main" id="{2A296DBF-6808-43D8-8ABB-586330AFBA67}"/>
            </a:ext>
          </a:extLst>
        </xdr:cNvPr>
        <xdr:cNvSpPr txBox="1"/>
      </xdr:nvSpPr>
      <xdr:spPr>
        <a:xfrm>
          <a:off x="13933805" y="150876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[67.2%]</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AD912689-F796-486D-9CEC-2BB7BA1A7BE9}"/>
            </a:ext>
          </a:extLst>
        </xdr:cNvPr>
        <xdr:cNvSpPr/>
      </xdr:nvSpPr>
      <xdr:spPr>
        <a:xfrm>
          <a:off x="16351250" y="1430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97FBEFFD-CD9B-4901-B13B-61F9A331222F}"/>
            </a:ext>
          </a:extLst>
        </xdr:cNvPr>
        <xdr:cNvSpPr/>
      </xdr:nvSpPr>
      <xdr:spPr>
        <a:xfrm>
          <a:off x="16351250" y="1616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8A9B127B-CC93-4773-9B82-A8CC0687C4C0}"/>
            </a:ext>
          </a:extLst>
        </xdr:cNvPr>
        <xdr:cNvSpPr/>
      </xdr:nvSpPr>
      <xdr:spPr>
        <a:xfrm>
          <a:off x="17849850" y="1430020"/>
          <a:ext cx="11557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64CD5D51-3777-4796-8C22-F31CA4E31AB2}"/>
            </a:ext>
          </a:extLst>
        </xdr:cNvPr>
        <xdr:cNvSpPr/>
      </xdr:nvSpPr>
      <xdr:spPr>
        <a:xfrm>
          <a:off x="17849850" y="1616710"/>
          <a:ext cx="11557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6965086E-2B07-41A8-BB64-4D00F456A3C3}"/>
            </a:ext>
          </a:extLst>
        </xdr:cNvPr>
        <xdr:cNvSpPr/>
      </xdr:nvSpPr>
      <xdr:spPr>
        <a:xfrm>
          <a:off x="19177000" y="1430020"/>
          <a:ext cx="11557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819AFF7F-5892-4F30-A812-E8ACC0C45B9C}"/>
            </a:ext>
          </a:extLst>
        </xdr:cNvPr>
        <xdr:cNvSpPr/>
      </xdr:nvSpPr>
      <xdr:spPr>
        <a:xfrm>
          <a:off x="19177000" y="1616710"/>
          <a:ext cx="11557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F7060284-A114-4569-BE03-1C22EDC6DBD1}"/>
            </a:ext>
          </a:extLst>
        </xdr:cNvPr>
        <xdr:cNvSpPr/>
      </xdr:nvSpPr>
      <xdr:spPr>
        <a:xfrm>
          <a:off x="11664950" y="1926590"/>
          <a:ext cx="462280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E4DC1B9A-4E82-4589-AE18-596317238BA5}"/>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444658FA-5E44-46B7-84D6-30A934571AE8}"/>
            </a:ext>
          </a:extLst>
        </xdr:cNvPr>
        <xdr:cNvSpPr/>
      </xdr:nvSpPr>
      <xdr:spPr>
        <a:xfrm>
          <a:off x="16459200" y="1926590"/>
          <a:ext cx="34671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A36F9312-8D63-4850-983B-2767FCCEBC34}"/>
            </a:ext>
          </a:extLst>
        </xdr:cNvPr>
        <xdr:cNvSpPr txBox="1"/>
      </xdr:nvSpPr>
      <xdr:spPr>
        <a:xfrm>
          <a:off x="16570960" y="2236470"/>
          <a:ext cx="526034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将来負担比率は、借入金や将来支払う可能性のある負担などの残高の程度を指標化したものである。</a:t>
          </a:r>
        </a:p>
        <a:p>
          <a:r>
            <a:rPr kumimoji="1" lang="ja-JP" altLang="en-US" sz="1300">
              <a:latin typeface="ＭＳ Ｐゴシック"/>
              <a:ea typeface="ＭＳ Ｐゴシック"/>
            </a:rPr>
            <a:t>　当市は前年度から3</a:t>
          </a:r>
          <a:r>
            <a:rPr kumimoji="1" lang="en-US" altLang="ja-JP" sz="1300">
              <a:latin typeface="ＭＳ Ｐゴシック"/>
              <a:ea typeface="ＭＳ Ｐゴシック"/>
            </a:rPr>
            <a:t>.9</a:t>
          </a:r>
          <a:r>
            <a:rPr kumimoji="1" lang="ja-JP" altLang="en-US" sz="1300">
              <a:latin typeface="ＭＳ Ｐゴシック"/>
              <a:ea typeface="ＭＳ Ｐゴシック"/>
            </a:rPr>
            <a:t>ポイント上昇（悪化）し、67.2％となった。財政調整基金など充当可能基金の残高が減少したほか、合併特例債などの交付税措置率の高い優良債の償還が進む一方、交付税措置率の低い借入れが増加したことなどにより、指標は悪化した。ただし、財政の黄色信号である早期健全化基準（</a:t>
          </a:r>
          <a:r>
            <a:rPr kumimoji="1" lang="en-US" altLang="ja-JP" sz="1300">
              <a:latin typeface="ＭＳ Ｐゴシック"/>
              <a:ea typeface="ＭＳ Ｐゴシック"/>
            </a:rPr>
            <a:t>350.0</a:t>
          </a:r>
          <a:r>
            <a:rPr kumimoji="1" lang="ja-JP" altLang="en-US" sz="1300">
              <a:latin typeface="ＭＳ Ｐゴシック"/>
              <a:ea typeface="ＭＳ Ｐゴシック"/>
            </a:rPr>
            <a:t>％）に対しては、依然として健全な状態を維持している。</a:t>
          </a:r>
        </a:p>
      </xdr:txBody>
    </xdr:sp>
    <xdr:clientData/>
  </xdr:twoCellAnchor>
  <xdr:oneCellAnchor>
    <xdr:from>
      <xdr:col>61</xdr:col>
      <xdr:colOff>6350</xdr:colOff>
      <xdr:row>10</xdr:row>
      <xdr:rowOff>63500</xdr:rowOff>
    </xdr:from>
    <xdr:ext cx="298450" cy="222250"/>
    <xdr:sp macro="" textlink="">
      <xdr:nvSpPr>
        <xdr:cNvPr id="423" name="テキスト ボックス 422">
          <a:extLst>
            <a:ext uri="{FF2B5EF4-FFF2-40B4-BE49-F238E27FC236}">
              <a16:creationId xmlns:a16="http://schemas.microsoft.com/office/drawing/2014/main" id="{CAECFDD5-FFFD-4875-8022-46CF2802FC73}"/>
            </a:ext>
          </a:extLst>
        </xdr:cNvPr>
        <xdr:cNvSpPr txBox="1"/>
      </xdr:nvSpPr>
      <xdr:spPr>
        <a:xfrm>
          <a:off x="11626850" y="1739900"/>
          <a:ext cx="29845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AEA239B7-6ECE-4731-A5CE-8326134C06D4}"/>
            </a:ext>
          </a:extLst>
        </xdr:cNvPr>
        <xdr:cNvCxnSpPr/>
      </xdr:nvCxnSpPr>
      <xdr:spPr>
        <a:xfrm>
          <a:off x="11664950" y="4286250"/>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5" name="テキスト ボックス 424">
          <a:extLst>
            <a:ext uri="{FF2B5EF4-FFF2-40B4-BE49-F238E27FC236}">
              <a16:creationId xmlns:a16="http://schemas.microsoft.com/office/drawing/2014/main" id="{87C0DF58-9FBE-4A42-9313-4CD51B82D625}"/>
            </a:ext>
          </a:extLst>
        </xdr:cNvPr>
        <xdr:cNvSpPr txBox="1"/>
      </xdr:nvSpPr>
      <xdr:spPr>
        <a:xfrm>
          <a:off x="10979150" y="4147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26" name="直線コネクタ 425">
          <a:extLst>
            <a:ext uri="{FF2B5EF4-FFF2-40B4-BE49-F238E27FC236}">
              <a16:creationId xmlns:a16="http://schemas.microsoft.com/office/drawing/2014/main" id="{1744A58F-894C-4903-8A7B-89F189522420}"/>
            </a:ext>
          </a:extLst>
        </xdr:cNvPr>
        <xdr:cNvCxnSpPr/>
      </xdr:nvCxnSpPr>
      <xdr:spPr>
        <a:xfrm>
          <a:off x="11664950" y="3891915"/>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55905"/>
    <xdr:sp macro="" textlink="">
      <xdr:nvSpPr>
        <xdr:cNvPr id="427" name="テキスト ボックス 426">
          <a:extLst>
            <a:ext uri="{FF2B5EF4-FFF2-40B4-BE49-F238E27FC236}">
              <a16:creationId xmlns:a16="http://schemas.microsoft.com/office/drawing/2014/main" id="{51E5C38E-2F0E-4AEC-A16D-22628E6D93E6}"/>
            </a:ext>
          </a:extLst>
        </xdr:cNvPr>
        <xdr:cNvSpPr txBox="1"/>
      </xdr:nvSpPr>
      <xdr:spPr>
        <a:xfrm>
          <a:off x="10979150" y="37534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28" name="直線コネクタ 427">
          <a:extLst>
            <a:ext uri="{FF2B5EF4-FFF2-40B4-BE49-F238E27FC236}">
              <a16:creationId xmlns:a16="http://schemas.microsoft.com/office/drawing/2014/main" id="{2D430C96-3507-419A-A8CF-B04988D00B7C}"/>
            </a:ext>
          </a:extLst>
        </xdr:cNvPr>
        <xdr:cNvCxnSpPr/>
      </xdr:nvCxnSpPr>
      <xdr:spPr>
        <a:xfrm>
          <a:off x="11664950" y="3500755"/>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5905"/>
    <xdr:sp macro="" textlink="">
      <xdr:nvSpPr>
        <xdr:cNvPr id="429" name="テキスト ボックス 428">
          <a:extLst>
            <a:ext uri="{FF2B5EF4-FFF2-40B4-BE49-F238E27FC236}">
              <a16:creationId xmlns:a16="http://schemas.microsoft.com/office/drawing/2014/main" id="{3FC302D0-B9CF-4AB3-8371-784195DEB46D}"/>
            </a:ext>
          </a:extLst>
        </xdr:cNvPr>
        <xdr:cNvSpPr txBox="1"/>
      </xdr:nvSpPr>
      <xdr:spPr>
        <a:xfrm>
          <a:off x="10979150" y="33591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EFB485DC-3DA7-40A4-BF9E-48B5EED14963}"/>
            </a:ext>
          </a:extLst>
        </xdr:cNvPr>
        <xdr:cNvCxnSpPr/>
      </xdr:nvCxnSpPr>
      <xdr:spPr>
        <a:xfrm>
          <a:off x="11664950" y="3106420"/>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31" name="テキスト ボックス 430">
          <a:extLst>
            <a:ext uri="{FF2B5EF4-FFF2-40B4-BE49-F238E27FC236}">
              <a16:creationId xmlns:a16="http://schemas.microsoft.com/office/drawing/2014/main" id="{171C8D8E-C828-4457-9C90-8B24F5BD5670}"/>
            </a:ext>
          </a:extLst>
        </xdr:cNvPr>
        <xdr:cNvSpPr txBox="1"/>
      </xdr:nvSpPr>
      <xdr:spPr>
        <a:xfrm>
          <a:off x="10979150" y="2967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32" name="直線コネクタ 431">
          <a:extLst>
            <a:ext uri="{FF2B5EF4-FFF2-40B4-BE49-F238E27FC236}">
              <a16:creationId xmlns:a16="http://schemas.microsoft.com/office/drawing/2014/main" id="{D91C6676-0C97-4F16-8347-FFE7E66F1527}"/>
            </a:ext>
          </a:extLst>
        </xdr:cNvPr>
        <xdr:cNvCxnSpPr/>
      </xdr:nvCxnSpPr>
      <xdr:spPr>
        <a:xfrm>
          <a:off x="11664950" y="2712085"/>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33" name="テキスト ボックス 432">
          <a:extLst>
            <a:ext uri="{FF2B5EF4-FFF2-40B4-BE49-F238E27FC236}">
              <a16:creationId xmlns:a16="http://schemas.microsoft.com/office/drawing/2014/main" id="{78F83B45-94C0-4396-936A-DEB58356D6F9}"/>
            </a:ext>
          </a:extLst>
        </xdr:cNvPr>
        <xdr:cNvSpPr txBox="1"/>
      </xdr:nvSpPr>
      <xdr:spPr>
        <a:xfrm>
          <a:off x="10979150" y="2573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34" name="直線コネクタ 433">
          <a:extLst>
            <a:ext uri="{FF2B5EF4-FFF2-40B4-BE49-F238E27FC236}">
              <a16:creationId xmlns:a16="http://schemas.microsoft.com/office/drawing/2014/main" id="{DEE7536C-F80F-4E39-A741-686BA7B55DAB}"/>
            </a:ext>
          </a:extLst>
        </xdr:cNvPr>
        <xdr:cNvCxnSpPr/>
      </xdr:nvCxnSpPr>
      <xdr:spPr>
        <a:xfrm>
          <a:off x="11664950" y="2320925"/>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35" name="テキスト ボックス 434">
          <a:extLst>
            <a:ext uri="{FF2B5EF4-FFF2-40B4-BE49-F238E27FC236}">
              <a16:creationId xmlns:a16="http://schemas.microsoft.com/office/drawing/2014/main" id="{CA923930-DF4E-4F7A-9D01-4C7F796BF231}"/>
            </a:ext>
          </a:extLst>
        </xdr:cNvPr>
        <xdr:cNvSpPr txBox="1"/>
      </xdr:nvSpPr>
      <xdr:spPr>
        <a:xfrm>
          <a:off x="10979150" y="21824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F808042E-E393-4C86-AB4F-34A90E8CE8B6}"/>
            </a:ext>
          </a:extLst>
        </xdr:cNvPr>
        <xdr:cNvCxnSpPr/>
      </xdr:nvCxnSpPr>
      <xdr:spPr>
        <a:xfrm>
          <a:off x="11664950" y="1926590"/>
          <a:ext cx="46228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138971A1-6A74-4AE4-B916-57DD149784EB}"/>
            </a:ext>
          </a:extLst>
        </xdr:cNvPr>
        <xdr:cNvSpPr/>
      </xdr:nvSpPr>
      <xdr:spPr>
        <a:xfrm>
          <a:off x="11664950" y="1926590"/>
          <a:ext cx="462280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23</xdr:row>
      <xdr:rowOff>113665</xdr:rowOff>
    </xdr:to>
    <xdr:cxnSp macro="">
      <xdr:nvCxnSpPr>
        <xdr:cNvPr id="438" name="直線コネクタ 437">
          <a:extLst>
            <a:ext uri="{FF2B5EF4-FFF2-40B4-BE49-F238E27FC236}">
              <a16:creationId xmlns:a16="http://schemas.microsoft.com/office/drawing/2014/main" id="{D417D71F-E049-4C9D-BC2D-5AA478636A1A}"/>
            </a:ext>
          </a:extLst>
        </xdr:cNvPr>
        <xdr:cNvCxnSpPr/>
      </xdr:nvCxnSpPr>
      <xdr:spPr>
        <a:xfrm flipV="1">
          <a:off x="15474950" y="2320925"/>
          <a:ext cx="0" cy="16484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86360</xdr:rowOff>
    </xdr:from>
    <xdr:ext cx="762000" cy="255905"/>
    <xdr:sp macro="" textlink="">
      <xdr:nvSpPr>
        <xdr:cNvPr id="439" name="将来負担の状況最小値テキスト">
          <a:extLst>
            <a:ext uri="{FF2B5EF4-FFF2-40B4-BE49-F238E27FC236}">
              <a16:creationId xmlns:a16="http://schemas.microsoft.com/office/drawing/2014/main" id="{9C8085D2-0F48-4AFD-BEDB-3D05F3B221EC}"/>
            </a:ext>
          </a:extLst>
        </xdr:cNvPr>
        <xdr:cNvSpPr txBox="1"/>
      </xdr:nvSpPr>
      <xdr:spPr>
        <a:xfrm>
          <a:off x="15563850" y="39420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125.8</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113665</xdr:rowOff>
    </xdr:from>
    <xdr:to>
      <xdr:col>81</xdr:col>
      <xdr:colOff>133350</xdr:colOff>
      <xdr:row>23</xdr:row>
      <xdr:rowOff>113665</xdr:rowOff>
    </xdr:to>
    <xdr:cxnSp macro="">
      <xdr:nvCxnSpPr>
        <xdr:cNvPr id="440" name="直線コネクタ 439">
          <a:extLst>
            <a:ext uri="{FF2B5EF4-FFF2-40B4-BE49-F238E27FC236}">
              <a16:creationId xmlns:a16="http://schemas.microsoft.com/office/drawing/2014/main" id="{B33BE106-6325-4CB8-BC59-71110A475E7D}"/>
            </a:ext>
          </a:extLst>
        </xdr:cNvPr>
        <xdr:cNvCxnSpPr/>
      </xdr:nvCxnSpPr>
      <xdr:spPr>
        <a:xfrm>
          <a:off x="15405100" y="39693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56515</xdr:rowOff>
    </xdr:from>
    <xdr:ext cx="762000" cy="258445"/>
    <xdr:sp macro="" textlink="">
      <xdr:nvSpPr>
        <xdr:cNvPr id="441" name="将来負担の状況最大値テキスト">
          <a:extLst>
            <a:ext uri="{FF2B5EF4-FFF2-40B4-BE49-F238E27FC236}">
              <a16:creationId xmlns:a16="http://schemas.microsoft.com/office/drawing/2014/main" id="{66B1044A-C237-4EBF-A2B8-A5D80C8B8988}"/>
            </a:ext>
          </a:extLst>
        </xdr:cNvPr>
        <xdr:cNvSpPr txBox="1"/>
      </xdr:nvSpPr>
      <xdr:spPr>
        <a:xfrm>
          <a:off x="15563850" y="20681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42" name="直線コネクタ 441">
          <a:extLst>
            <a:ext uri="{FF2B5EF4-FFF2-40B4-BE49-F238E27FC236}">
              <a16:creationId xmlns:a16="http://schemas.microsoft.com/office/drawing/2014/main" id="{BFB524CE-4229-4A69-9DBB-8F6DBC82C976}"/>
            </a:ext>
          </a:extLst>
        </xdr:cNvPr>
        <xdr:cNvCxnSpPr/>
      </xdr:nvCxnSpPr>
      <xdr:spPr>
        <a:xfrm>
          <a:off x="15405100" y="23209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133350</xdr:rowOff>
    </xdr:from>
    <xdr:to>
      <xdr:col>81</xdr:col>
      <xdr:colOff>44450</xdr:colOff>
      <xdr:row>19</xdr:row>
      <xdr:rowOff>13970</xdr:rowOff>
    </xdr:to>
    <xdr:cxnSp macro="">
      <xdr:nvCxnSpPr>
        <xdr:cNvPr id="443" name="直線コネクタ 442">
          <a:extLst>
            <a:ext uri="{FF2B5EF4-FFF2-40B4-BE49-F238E27FC236}">
              <a16:creationId xmlns:a16="http://schemas.microsoft.com/office/drawing/2014/main" id="{F29D6782-2586-4E1C-AEED-1093D2E3BEB1}"/>
            </a:ext>
          </a:extLst>
        </xdr:cNvPr>
        <xdr:cNvCxnSpPr/>
      </xdr:nvCxnSpPr>
      <xdr:spPr>
        <a:xfrm>
          <a:off x="14712950" y="3150870"/>
          <a:ext cx="762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16510</xdr:rowOff>
    </xdr:from>
    <xdr:ext cx="762000" cy="259080"/>
    <xdr:sp macro="" textlink="">
      <xdr:nvSpPr>
        <xdr:cNvPr id="444" name="将来負担の状況平均値テキスト">
          <a:extLst>
            <a:ext uri="{FF2B5EF4-FFF2-40B4-BE49-F238E27FC236}">
              <a16:creationId xmlns:a16="http://schemas.microsoft.com/office/drawing/2014/main" id="{434A8CBA-4848-4EAD-8044-D35B528C6025}"/>
            </a:ext>
          </a:extLst>
        </xdr:cNvPr>
        <xdr:cNvSpPr txBox="1"/>
      </xdr:nvSpPr>
      <xdr:spPr>
        <a:xfrm>
          <a:off x="15563850" y="21958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5" name="フローチャート: 判断 444">
          <a:extLst>
            <a:ext uri="{FF2B5EF4-FFF2-40B4-BE49-F238E27FC236}">
              <a16:creationId xmlns:a16="http://schemas.microsoft.com/office/drawing/2014/main" id="{A3162B12-AC19-4BB0-A3AB-68CAE313CC4D}"/>
            </a:ext>
          </a:extLst>
        </xdr:cNvPr>
        <xdr:cNvSpPr/>
      </xdr:nvSpPr>
      <xdr:spPr>
        <a:xfrm>
          <a:off x="15427960" y="234696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83820</xdr:rowOff>
    </xdr:from>
    <xdr:to>
      <xdr:col>77</xdr:col>
      <xdr:colOff>44450</xdr:colOff>
      <xdr:row>18</xdr:row>
      <xdr:rowOff>133350</xdr:rowOff>
    </xdr:to>
    <xdr:cxnSp macro="">
      <xdr:nvCxnSpPr>
        <xdr:cNvPr id="446" name="直線コネクタ 445">
          <a:extLst>
            <a:ext uri="{FF2B5EF4-FFF2-40B4-BE49-F238E27FC236}">
              <a16:creationId xmlns:a16="http://schemas.microsoft.com/office/drawing/2014/main" id="{FB162FD8-B837-486E-830C-B5B4DA620A93}"/>
            </a:ext>
          </a:extLst>
        </xdr:cNvPr>
        <xdr:cNvCxnSpPr/>
      </xdr:nvCxnSpPr>
      <xdr:spPr>
        <a:xfrm>
          <a:off x="13903960" y="3101340"/>
          <a:ext cx="80899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53340</xdr:rowOff>
    </xdr:from>
    <xdr:to>
      <xdr:col>77</xdr:col>
      <xdr:colOff>95250</xdr:colOff>
      <xdr:row>14</xdr:row>
      <xdr:rowOff>154940</xdr:rowOff>
    </xdr:to>
    <xdr:sp macro="" textlink="">
      <xdr:nvSpPr>
        <xdr:cNvPr id="447" name="フローチャート: 判断 446">
          <a:extLst>
            <a:ext uri="{FF2B5EF4-FFF2-40B4-BE49-F238E27FC236}">
              <a16:creationId xmlns:a16="http://schemas.microsoft.com/office/drawing/2014/main" id="{B6F33484-7481-4B98-AF02-7FA2F6699D08}"/>
            </a:ext>
          </a:extLst>
        </xdr:cNvPr>
        <xdr:cNvSpPr/>
      </xdr:nvSpPr>
      <xdr:spPr>
        <a:xfrm>
          <a:off x="14665960" y="24003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165100</xdr:rowOff>
    </xdr:from>
    <xdr:ext cx="736600" cy="259080"/>
    <xdr:sp macro="" textlink="">
      <xdr:nvSpPr>
        <xdr:cNvPr id="448" name="テキスト ボックス 447">
          <a:extLst>
            <a:ext uri="{FF2B5EF4-FFF2-40B4-BE49-F238E27FC236}">
              <a16:creationId xmlns:a16="http://schemas.microsoft.com/office/drawing/2014/main" id="{F5F9110B-23D7-41D1-89A3-A138F41577C7}"/>
            </a:ext>
          </a:extLst>
        </xdr:cNvPr>
        <xdr:cNvSpPr txBox="1"/>
      </xdr:nvSpPr>
      <xdr:spPr>
        <a:xfrm>
          <a:off x="14370050" y="21767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17</xdr:row>
      <xdr:rowOff>151765</xdr:rowOff>
    </xdr:from>
    <xdr:to>
      <xdr:col>72</xdr:col>
      <xdr:colOff>203200</xdr:colOff>
      <xdr:row>18</xdr:row>
      <xdr:rowOff>83820</xdr:rowOff>
    </xdr:to>
    <xdr:cxnSp macro="">
      <xdr:nvCxnSpPr>
        <xdr:cNvPr id="449" name="直線コネクタ 448">
          <a:extLst>
            <a:ext uri="{FF2B5EF4-FFF2-40B4-BE49-F238E27FC236}">
              <a16:creationId xmlns:a16="http://schemas.microsoft.com/office/drawing/2014/main" id="{9FD6A849-5F4B-4999-B5B4-86CB9CF2CD57}"/>
            </a:ext>
          </a:extLst>
        </xdr:cNvPr>
        <xdr:cNvCxnSpPr/>
      </xdr:nvCxnSpPr>
      <xdr:spPr>
        <a:xfrm>
          <a:off x="13106400" y="3001645"/>
          <a:ext cx="79756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89535</xdr:rowOff>
    </xdr:from>
    <xdr:to>
      <xdr:col>73</xdr:col>
      <xdr:colOff>44450</xdr:colOff>
      <xdr:row>15</xdr:row>
      <xdr:rowOff>19685</xdr:rowOff>
    </xdr:to>
    <xdr:sp macro="" textlink="">
      <xdr:nvSpPr>
        <xdr:cNvPr id="450" name="フローチャート: 判断 449">
          <a:extLst>
            <a:ext uri="{FF2B5EF4-FFF2-40B4-BE49-F238E27FC236}">
              <a16:creationId xmlns:a16="http://schemas.microsoft.com/office/drawing/2014/main" id="{B837E04A-F78C-463D-A4D9-57A35139B130}"/>
            </a:ext>
          </a:extLst>
        </xdr:cNvPr>
        <xdr:cNvSpPr/>
      </xdr:nvSpPr>
      <xdr:spPr>
        <a:xfrm>
          <a:off x="13868400" y="243649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29845</xdr:rowOff>
    </xdr:from>
    <xdr:ext cx="762000" cy="255905"/>
    <xdr:sp macro="" textlink="">
      <xdr:nvSpPr>
        <xdr:cNvPr id="451" name="テキスト ボックス 450">
          <a:extLst>
            <a:ext uri="{FF2B5EF4-FFF2-40B4-BE49-F238E27FC236}">
              <a16:creationId xmlns:a16="http://schemas.microsoft.com/office/drawing/2014/main" id="{4CCA0CEC-9CB7-4312-8DEF-232C7AF322E3}"/>
            </a:ext>
          </a:extLst>
        </xdr:cNvPr>
        <xdr:cNvSpPr txBox="1"/>
      </xdr:nvSpPr>
      <xdr:spPr>
        <a:xfrm>
          <a:off x="13557250" y="22091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17</xdr:row>
      <xdr:rowOff>151765</xdr:rowOff>
    </xdr:from>
    <xdr:to>
      <xdr:col>68</xdr:col>
      <xdr:colOff>152400</xdr:colOff>
      <xdr:row>18</xdr:row>
      <xdr:rowOff>75565</xdr:rowOff>
    </xdr:to>
    <xdr:cxnSp macro="">
      <xdr:nvCxnSpPr>
        <xdr:cNvPr id="452" name="直線コネクタ 451">
          <a:extLst>
            <a:ext uri="{FF2B5EF4-FFF2-40B4-BE49-F238E27FC236}">
              <a16:creationId xmlns:a16="http://schemas.microsoft.com/office/drawing/2014/main" id="{6D7A0841-A531-4A33-BB87-A3FDF4AC95AF}"/>
            </a:ext>
          </a:extLst>
        </xdr:cNvPr>
        <xdr:cNvCxnSpPr/>
      </xdr:nvCxnSpPr>
      <xdr:spPr>
        <a:xfrm flipV="1">
          <a:off x="12293600" y="3001645"/>
          <a:ext cx="8128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160655</xdr:rowOff>
    </xdr:from>
    <xdr:to>
      <xdr:col>68</xdr:col>
      <xdr:colOff>203200</xdr:colOff>
      <xdr:row>15</xdr:row>
      <xdr:rowOff>90805</xdr:rowOff>
    </xdr:to>
    <xdr:sp macro="" textlink="">
      <xdr:nvSpPr>
        <xdr:cNvPr id="453" name="フローチャート: 判断 452">
          <a:extLst>
            <a:ext uri="{FF2B5EF4-FFF2-40B4-BE49-F238E27FC236}">
              <a16:creationId xmlns:a16="http://schemas.microsoft.com/office/drawing/2014/main" id="{4BB26ADA-CBDD-404A-A3A6-0C0BE91DC1AF}"/>
            </a:ext>
          </a:extLst>
        </xdr:cNvPr>
        <xdr:cNvSpPr/>
      </xdr:nvSpPr>
      <xdr:spPr>
        <a:xfrm>
          <a:off x="13055600" y="2507615"/>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100965</xdr:rowOff>
    </xdr:from>
    <xdr:ext cx="762000" cy="255905"/>
    <xdr:sp macro="" textlink="">
      <xdr:nvSpPr>
        <xdr:cNvPr id="454" name="テキスト ボックス 453">
          <a:extLst>
            <a:ext uri="{FF2B5EF4-FFF2-40B4-BE49-F238E27FC236}">
              <a16:creationId xmlns:a16="http://schemas.microsoft.com/office/drawing/2014/main" id="{1C48755C-587E-4793-B66F-19909B9DF781}"/>
            </a:ext>
          </a:extLst>
        </xdr:cNvPr>
        <xdr:cNvSpPr txBox="1"/>
      </xdr:nvSpPr>
      <xdr:spPr>
        <a:xfrm>
          <a:off x="12763500" y="22802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84455</xdr:rowOff>
    </xdr:from>
    <xdr:to>
      <xdr:col>64</xdr:col>
      <xdr:colOff>152400</xdr:colOff>
      <xdr:row>16</xdr:row>
      <xdr:rowOff>14605</xdr:rowOff>
    </xdr:to>
    <xdr:sp macro="" textlink="">
      <xdr:nvSpPr>
        <xdr:cNvPr id="455" name="フローチャート: 判断 454">
          <a:extLst>
            <a:ext uri="{FF2B5EF4-FFF2-40B4-BE49-F238E27FC236}">
              <a16:creationId xmlns:a16="http://schemas.microsoft.com/office/drawing/2014/main" id="{07631FCB-EBA1-467A-8EAB-F21E37B78751}"/>
            </a:ext>
          </a:extLst>
        </xdr:cNvPr>
        <xdr:cNvSpPr/>
      </xdr:nvSpPr>
      <xdr:spPr>
        <a:xfrm>
          <a:off x="12242800" y="2599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24765</xdr:rowOff>
    </xdr:from>
    <xdr:ext cx="762000" cy="259080"/>
    <xdr:sp macro="" textlink="">
      <xdr:nvSpPr>
        <xdr:cNvPr id="456" name="テキスト ボックス 455">
          <a:extLst>
            <a:ext uri="{FF2B5EF4-FFF2-40B4-BE49-F238E27FC236}">
              <a16:creationId xmlns:a16="http://schemas.microsoft.com/office/drawing/2014/main" id="{D0002110-CD09-4613-9F64-5571A60910D7}"/>
            </a:ext>
          </a:extLst>
        </xdr:cNvPr>
        <xdr:cNvSpPr txBox="1"/>
      </xdr:nvSpPr>
      <xdr:spPr>
        <a:xfrm>
          <a:off x="11950700" y="2371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7" name="テキスト ボックス 456">
          <a:extLst>
            <a:ext uri="{FF2B5EF4-FFF2-40B4-BE49-F238E27FC236}">
              <a16:creationId xmlns:a16="http://schemas.microsoft.com/office/drawing/2014/main" id="{A6A89C5B-9987-4655-AA3C-A38DD094F0C8}"/>
            </a:ext>
          </a:extLst>
        </xdr:cNvPr>
        <xdr:cNvSpPr txBox="1"/>
      </xdr:nvSpPr>
      <xdr:spPr>
        <a:xfrm>
          <a:off x="15278100" y="428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8" name="テキスト ボックス 457">
          <a:extLst>
            <a:ext uri="{FF2B5EF4-FFF2-40B4-BE49-F238E27FC236}">
              <a16:creationId xmlns:a16="http://schemas.microsoft.com/office/drawing/2014/main" id="{7103ADC6-550D-4F49-9091-F240E41C993C}"/>
            </a:ext>
          </a:extLst>
        </xdr:cNvPr>
        <xdr:cNvSpPr txBox="1"/>
      </xdr:nvSpPr>
      <xdr:spPr>
        <a:xfrm>
          <a:off x="14516100" y="428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9" name="テキスト ボックス 458">
          <a:extLst>
            <a:ext uri="{FF2B5EF4-FFF2-40B4-BE49-F238E27FC236}">
              <a16:creationId xmlns:a16="http://schemas.microsoft.com/office/drawing/2014/main" id="{3B46F7ED-F0EC-44C0-B2AB-B5F1DCC69B79}"/>
            </a:ext>
          </a:extLst>
        </xdr:cNvPr>
        <xdr:cNvSpPr txBox="1"/>
      </xdr:nvSpPr>
      <xdr:spPr>
        <a:xfrm>
          <a:off x="13714730" y="428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0" name="テキスト ボックス 459">
          <a:extLst>
            <a:ext uri="{FF2B5EF4-FFF2-40B4-BE49-F238E27FC236}">
              <a16:creationId xmlns:a16="http://schemas.microsoft.com/office/drawing/2014/main" id="{C5C40EB7-9DA5-4207-861D-06CF7634763C}"/>
            </a:ext>
          </a:extLst>
        </xdr:cNvPr>
        <xdr:cNvSpPr txBox="1"/>
      </xdr:nvSpPr>
      <xdr:spPr>
        <a:xfrm>
          <a:off x="12909550" y="428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1" name="テキスト ボックス 460">
          <a:extLst>
            <a:ext uri="{FF2B5EF4-FFF2-40B4-BE49-F238E27FC236}">
              <a16:creationId xmlns:a16="http://schemas.microsoft.com/office/drawing/2014/main" id="{7A522D68-E1C8-4F7E-AED1-90841ADC9F2E}"/>
            </a:ext>
          </a:extLst>
        </xdr:cNvPr>
        <xdr:cNvSpPr txBox="1"/>
      </xdr:nvSpPr>
      <xdr:spPr>
        <a:xfrm>
          <a:off x="12096750" y="428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18</xdr:row>
      <xdr:rowOff>134620</xdr:rowOff>
    </xdr:from>
    <xdr:to>
      <xdr:col>81</xdr:col>
      <xdr:colOff>95250</xdr:colOff>
      <xdr:row>19</xdr:row>
      <xdr:rowOff>64770</xdr:rowOff>
    </xdr:to>
    <xdr:sp macro="" textlink="">
      <xdr:nvSpPr>
        <xdr:cNvPr id="462" name="楕円 461">
          <a:extLst>
            <a:ext uri="{FF2B5EF4-FFF2-40B4-BE49-F238E27FC236}">
              <a16:creationId xmlns:a16="http://schemas.microsoft.com/office/drawing/2014/main" id="{6AF58773-1A90-4460-9F3F-72778613B136}"/>
            </a:ext>
          </a:extLst>
        </xdr:cNvPr>
        <xdr:cNvSpPr/>
      </xdr:nvSpPr>
      <xdr:spPr>
        <a:xfrm>
          <a:off x="15427960" y="315214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106680</xdr:rowOff>
    </xdr:from>
    <xdr:ext cx="762000" cy="259080"/>
    <xdr:sp macro="" textlink="">
      <xdr:nvSpPr>
        <xdr:cNvPr id="463" name="将来負担の状況該当値テキスト">
          <a:extLst>
            <a:ext uri="{FF2B5EF4-FFF2-40B4-BE49-F238E27FC236}">
              <a16:creationId xmlns:a16="http://schemas.microsoft.com/office/drawing/2014/main" id="{DFA7E4CD-C12D-4DFA-BE43-67AA0C913933}"/>
            </a:ext>
          </a:extLst>
        </xdr:cNvPr>
        <xdr:cNvSpPr txBox="1"/>
      </xdr:nvSpPr>
      <xdr:spPr>
        <a:xfrm>
          <a:off x="15563850" y="3124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67.2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18</xdr:row>
      <xdr:rowOff>82550</xdr:rowOff>
    </xdr:from>
    <xdr:to>
      <xdr:col>77</xdr:col>
      <xdr:colOff>95250</xdr:colOff>
      <xdr:row>19</xdr:row>
      <xdr:rowOff>12700</xdr:rowOff>
    </xdr:to>
    <xdr:sp macro="" textlink="">
      <xdr:nvSpPr>
        <xdr:cNvPr id="464" name="楕円 463">
          <a:extLst>
            <a:ext uri="{FF2B5EF4-FFF2-40B4-BE49-F238E27FC236}">
              <a16:creationId xmlns:a16="http://schemas.microsoft.com/office/drawing/2014/main" id="{7CC74F6E-0011-4367-9AD6-164CBD3CF013}"/>
            </a:ext>
          </a:extLst>
        </xdr:cNvPr>
        <xdr:cNvSpPr/>
      </xdr:nvSpPr>
      <xdr:spPr>
        <a:xfrm>
          <a:off x="14665960" y="310007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168910</xdr:rowOff>
    </xdr:from>
    <xdr:ext cx="736600" cy="255905"/>
    <xdr:sp macro="" textlink="">
      <xdr:nvSpPr>
        <xdr:cNvPr id="465" name="テキスト ボックス 464">
          <a:extLst>
            <a:ext uri="{FF2B5EF4-FFF2-40B4-BE49-F238E27FC236}">
              <a16:creationId xmlns:a16="http://schemas.microsoft.com/office/drawing/2014/main" id="{70BFDD96-FC77-4D65-ADA8-13060BC023BD}"/>
            </a:ext>
          </a:extLst>
        </xdr:cNvPr>
        <xdr:cNvSpPr txBox="1"/>
      </xdr:nvSpPr>
      <xdr:spPr>
        <a:xfrm>
          <a:off x="14370050" y="318643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18</xdr:row>
      <xdr:rowOff>33020</xdr:rowOff>
    </xdr:from>
    <xdr:to>
      <xdr:col>73</xdr:col>
      <xdr:colOff>44450</xdr:colOff>
      <xdr:row>18</xdr:row>
      <xdr:rowOff>134620</xdr:rowOff>
    </xdr:to>
    <xdr:sp macro="" textlink="">
      <xdr:nvSpPr>
        <xdr:cNvPr id="466" name="楕円 465">
          <a:extLst>
            <a:ext uri="{FF2B5EF4-FFF2-40B4-BE49-F238E27FC236}">
              <a16:creationId xmlns:a16="http://schemas.microsoft.com/office/drawing/2014/main" id="{9D467A63-015F-47D3-AE7B-BA0073BCAD75}"/>
            </a:ext>
          </a:extLst>
        </xdr:cNvPr>
        <xdr:cNvSpPr/>
      </xdr:nvSpPr>
      <xdr:spPr>
        <a:xfrm>
          <a:off x="13868400" y="30505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119380</xdr:rowOff>
    </xdr:from>
    <xdr:ext cx="762000" cy="259080"/>
    <xdr:sp macro="" textlink="">
      <xdr:nvSpPr>
        <xdr:cNvPr id="467" name="テキスト ボックス 466">
          <a:extLst>
            <a:ext uri="{FF2B5EF4-FFF2-40B4-BE49-F238E27FC236}">
              <a16:creationId xmlns:a16="http://schemas.microsoft.com/office/drawing/2014/main" id="{20058DB1-AE12-4A36-974F-50398CB8F6F6}"/>
            </a:ext>
          </a:extLst>
        </xdr:cNvPr>
        <xdr:cNvSpPr txBox="1"/>
      </xdr:nvSpPr>
      <xdr:spPr>
        <a:xfrm>
          <a:off x="13557250" y="3136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17</xdr:row>
      <xdr:rowOff>100965</xdr:rowOff>
    </xdr:from>
    <xdr:to>
      <xdr:col>68</xdr:col>
      <xdr:colOff>203200</xdr:colOff>
      <xdr:row>18</xdr:row>
      <xdr:rowOff>31115</xdr:rowOff>
    </xdr:to>
    <xdr:sp macro="" textlink="">
      <xdr:nvSpPr>
        <xdr:cNvPr id="468" name="楕円 467">
          <a:extLst>
            <a:ext uri="{FF2B5EF4-FFF2-40B4-BE49-F238E27FC236}">
              <a16:creationId xmlns:a16="http://schemas.microsoft.com/office/drawing/2014/main" id="{F9912896-27EC-4FCB-B051-D51F4F95169C}"/>
            </a:ext>
          </a:extLst>
        </xdr:cNvPr>
        <xdr:cNvSpPr/>
      </xdr:nvSpPr>
      <xdr:spPr>
        <a:xfrm>
          <a:off x="13055600" y="2950845"/>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15875</xdr:rowOff>
    </xdr:from>
    <xdr:ext cx="762000" cy="259080"/>
    <xdr:sp macro="" textlink="">
      <xdr:nvSpPr>
        <xdr:cNvPr id="469" name="テキスト ボックス 468">
          <a:extLst>
            <a:ext uri="{FF2B5EF4-FFF2-40B4-BE49-F238E27FC236}">
              <a16:creationId xmlns:a16="http://schemas.microsoft.com/office/drawing/2014/main" id="{43386195-C22E-4EA0-B769-E2679B413B35}"/>
            </a:ext>
          </a:extLst>
        </xdr:cNvPr>
        <xdr:cNvSpPr txBox="1"/>
      </xdr:nvSpPr>
      <xdr:spPr>
        <a:xfrm>
          <a:off x="12763500" y="3033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18</xdr:row>
      <xdr:rowOff>24765</xdr:rowOff>
    </xdr:from>
    <xdr:to>
      <xdr:col>64</xdr:col>
      <xdr:colOff>152400</xdr:colOff>
      <xdr:row>18</xdr:row>
      <xdr:rowOff>126365</xdr:rowOff>
    </xdr:to>
    <xdr:sp macro="" textlink="">
      <xdr:nvSpPr>
        <xdr:cNvPr id="470" name="楕円 469">
          <a:extLst>
            <a:ext uri="{FF2B5EF4-FFF2-40B4-BE49-F238E27FC236}">
              <a16:creationId xmlns:a16="http://schemas.microsoft.com/office/drawing/2014/main" id="{C2867DAE-7619-48D9-873F-1FC25B9F5731}"/>
            </a:ext>
          </a:extLst>
        </xdr:cNvPr>
        <xdr:cNvSpPr/>
      </xdr:nvSpPr>
      <xdr:spPr>
        <a:xfrm>
          <a:off x="12242800" y="304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111125</xdr:rowOff>
    </xdr:from>
    <xdr:ext cx="762000" cy="255905"/>
    <xdr:sp macro="" textlink="">
      <xdr:nvSpPr>
        <xdr:cNvPr id="471" name="テキスト ボックス 470">
          <a:extLst>
            <a:ext uri="{FF2B5EF4-FFF2-40B4-BE49-F238E27FC236}">
              <a16:creationId xmlns:a16="http://schemas.microsoft.com/office/drawing/2014/main" id="{FD1B04E4-4350-4FC7-A596-17ACB6E06A8B}"/>
            </a:ext>
          </a:extLst>
        </xdr:cNvPr>
        <xdr:cNvSpPr txBox="1"/>
      </xdr:nvSpPr>
      <xdr:spPr>
        <a:xfrm>
          <a:off x="11950700" y="31286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E0834AC3-9B9D-48DF-AAC8-551C9C0C51FF}"/>
            </a:ext>
          </a:extLst>
        </xdr:cNvPr>
        <xdr:cNvSpPr/>
      </xdr:nvSpPr>
      <xdr:spPr>
        <a:xfrm>
          <a:off x="0" y="127000"/>
          <a:ext cx="11619865" cy="496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3E64B0B1-BBE6-482E-A4F1-384D3BAF07F1}"/>
            </a:ext>
          </a:extLst>
        </xdr:cNvPr>
        <xdr:cNvSpPr/>
      </xdr:nvSpPr>
      <xdr:spPr>
        <a:xfrm>
          <a:off x="17484725" y="186690"/>
          <a:ext cx="35877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966F7F44-186B-4672-947C-B46892156130}"/>
            </a:ext>
          </a:extLst>
        </xdr:cNvPr>
        <xdr:cNvSpPr/>
      </xdr:nvSpPr>
      <xdr:spPr>
        <a:xfrm>
          <a:off x="17510125" y="212090"/>
          <a:ext cx="35433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680CB443-BEF3-43F9-A4F9-8939F455DFE3}"/>
            </a:ext>
          </a:extLst>
        </xdr:cNvPr>
        <xdr:cNvSpPr/>
      </xdr:nvSpPr>
      <xdr:spPr>
        <a:xfrm>
          <a:off x="17535525" y="237490"/>
          <a:ext cx="3495675"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新潟県新発田市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B3C98AA7-18B3-43B9-BA99-6182FBA162E1}"/>
            </a:ext>
          </a:extLst>
        </xdr:cNvPr>
        <xdr:cNvSpPr/>
      </xdr:nvSpPr>
      <xdr:spPr>
        <a:xfrm>
          <a:off x="14930755" y="186690"/>
          <a:ext cx="243776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EE2EB011-5FC5-411F-A6D6-6154E52D5375}"/>
            </a:ext>
          </a:extLst>
        </xdr:cNvPr>
        <xdr:cNvSpPr/>
      </xdr:nvSpPr>
      <xdr:spPr>
        <a:xfrm>
          <a:off x="14956155" y="212090"/>
          <a:ext cx="239331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162BC61B-C537-4E59-8761-2FA35B9CE64C}"/>
            </a:ext>
          </a:extLst>
        </xdr:cNvPr>
        <xdr:cNvSpPr/>
      </xdr:nvSpPr>
      <xdr:spPr>
        <a:xfrm>
          <a:off x="14981555" y="237490"/>
          <a:ext cx="2336165"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21F3290F-BF8C-4805-A87B-103AA4E3B6B6}"/>
            </a:ext>
          </a:extLst>
        </xdr:cNvPr>
        <xdr:cNvSpPr/>
      </xdr:nvSpPr>
      <xdr:spPr>
        <a:xfrm>
          <a:off x="0" y="869950"/>
          <a:ext cx="21078825" cy="1386078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D8452C7-1198-44A2-880F-E745EC447A69}"/>
            </a:ext>
          </a:extLst>
        </xdr:cNvPr>
        <xdr:cNvSpPr/>
      </xdr:nvSpPr>
      <xdr:spPr>
        <a:xfrm>
          <a:off x="710565" y="1493520"/>
          <a:ext cx="8811895" cy="17170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9CE120F8-52E6-44C0-A98F-549EB53948C8}"/>
            </a:ext>
          </a:extLst>
        </xdr:cNvPr>
        <xdr:cNvSpPr/>
      </xdr:nvSpPr>
      <xdr:spPr>
        <a:xfrm>
          <a:off x="820420" y="1521460"/>
          <a:ext cx="127698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4336FC70-F104-4F08-87D2-C98FC3027293}"/>
            </a:ext>
          </a:extLst>
        </xdr:cNvPr>
        <xdr:cNvSpPr/>
      </xdr:nvSpPr>
      <xdr:spPr>
        <a:xfrm>
          <a:off x="2033905" y="1521460"/>
          <a:ext cx="116713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91,677
90,762
533.11
49,706,510
48,163,778
1,262,405
26,724,098
41,784,373</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B8AE6E36-F17A-4C6F-AE78-5DD6BC2FE6CC}"/>
            </a:ext>
          </a:extLst>
        </xdr:cNvPr>
        <xdr:cNvSpPr/>
      </xdr:nvSpPr>
      <xdr:spPr>
        <a:xfrm>
          <a:off x="3264535" y="1521460"/>
          <a:ext cx="13868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7D0EF724-4B30-47A1-BACF-3A4287B637EB}"/>
            </a:ext>
          </a:extLst>
        </xdr:cNvPr>
        <xdr:cNvSpPr/>
      </xdr:nvSpPr>
      <xdr:spPr>
        <a:xfrm>
          <a:off x="4651375" y="1515110"/>
          <a:ext cx="1860550" cy="996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60D6CE9B-40F4-4F25-8CEF-A6BC1879232B}"/>
            </a:ext>
          </a:extLst>
        </xdr:cNvPr>
        <xdr:cNvSpPr/>
      </xdr:nvSpPr>
      <xdr:spPr>
        <a:xfrm>
          <a:off x="6511925" y="1515110"/>
          <a:ext cx="1167130" cy="996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7.7
67.2</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DF10A22D-B58A-42EC-8E92-28DA260FE3D7}"/>
            </a:ext>
          </a:extLst>
        </xdr:cNvPr>
        <xdr:cNvSpPr/>
      </xdr:nvSpPr>
      <xdr:spPr>
        <a:xfrm>
          <a:off x="7725410" y="1515110"/>
          <a:ext cx="583565" cy="996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6F61B3A4-DDA3-4417-AC21-583D034BBAC9}"/>
            </a:ext>
          </a:extLst>
        </xdr:cNvPr>
        <xdr:cNvSpPr/>
      </xdr:nvSpPr>
      <xdr:spPr>
        <a:xfrm>
          <a:off x="4651375" y="2359660"/>
          <a:ext cx="1860550" cy="683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B1841A61-F134-44EF-9164-DA1B180436AD}"/>
            </a:ext>
          </a:extLst>
        </xdr:cNvPr>
        <xdr:cNvSpPr/>
      </xdr:nvSpPr>
      <xdr:spPr>
        <a:xfrm>
          <a:off x="6575425" y="2359660"/>
          <a:ext cx="3120390" cy="683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5AC37590-8CB4-421E-AF63-B4A04CC139ED}"/>
            </a:ext>
          </a:extLst>
        </xdr:cNvPr>
        <xdr:cNvSpPr/>
      </xdr:nvSpPr>
      <xdr:spPr>
        <a:xfrm>
          <a:off x="9674860" y="1493520"/>
          <a:ext cx="1297940" cy="111633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FBF69019-980B-46F2-AB5C-EE0591D33EB1}"/>
            </a:ext>
          </a:extLst>
        </xdr:cNvPr>
        <xdr:cNvSpPr/>
      </xdr:nvSpPr>
      <xdr:spPr>
        <a:xfrm>
          <a:off x="9900920" y="1553210"/>
          <a:ext cx="11671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20600B24-7F60-42DC-A60C-9883C4845A41}"/>
            </a:ext>
          </a:extLst>
        </xdr:cNvPr>
        <xdr:cNvSpPr/>
      </xdr:nvSpPr>
      <xdr:spPr>
        <a:xfrm>
          <a:off x="9900920" y="1816100"/>
          <a:ext cx="11671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39FFF11C-AAE4-44F9-B95F-D5B113618194}"/>
            </a:ext>
          </a:extLst>
        </xdr:cNvPr>
        <xdr:cNvSpPr/>
      </xdr:nvSpPr>
      <xdr:spPr>
        <a:xfrm>
          <a:off x="9900920" y="2138680"/>
          <a:ext cx="116713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6A5FE57D-5C6B-4628-B225-F5F3C6CEEA27}"/>
            </a:ext>
          </a:extLst>
        </xdr:cNvPr>
        <xdr:cNvCxnSpPr/>
      </xdr:nvCxnSpPr>
      <xdr:spPr>
        <a:xfrm>
          <a:off x="9759315" y="1642110"/>
          <a:ext cx="15430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F9CCCA81-E649-4FCB-A540-96B5E059FEFF}"/>
            </a:ext>
          </a:extLst>
        </xdr:cNvPr>
        <xdr:cNvSpPr/>
      </xdr:nvSpPr>
      <xdr:spPr>
        <a:xfrm>
          <a:off x="9794240" y="159131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E108B027-B4D6-4669-8621-9BB62A872538}"/>
            </a:ext>
          </a:extLst>
        </xdr:cNvPr>
        <xdr:cNvSpPr/>
      </xdr:nvSpPr>
      <xdr:spPr>
        <a:xfrm>
          <a:off x="9794240" y="18503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F87E75FA-3853-40AF-AE8B-1DE22822DB20}"/>
            </a:ext>
          </a:extLst>
        </xdr:cNvPr>
        <xdr:cNvCxnSpPr/>
      </xdr:nvCxnSpPr>
      <xdr:spPr>
        <a:xfrm>
          <a:off x="9838690" y="211328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57B1394C-6D92-4C2F-A02A-FD05D27E2F83}"/>
            </a:ext>
          </a:extLst>
        </xdr:cNvPr>
        <xdr:cNvCxnSpPr/>
      </xdr:nvCxnSpPr>
      <xdr:spPr>
        <a:xfrm>
          <a:off x="9759315" y="211328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C9261248-26B0-4B3E-92F5-D5249B083CA2}"/>
            </a:ext>
          </a:extLst>
        </xdr:cNvPr>
        <xdr:cNvCxnSpPr/>
      </xdr:nvCxnSpPr>
      <xdr:spPr>
        <a:xfrm flipV="1">
          <a:off x="9838690" y="234759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EA4DC1D9-578D-4024-AAD9-93D8360B0EAC}"/>
            </a:ext>
          </a:extLst>
        </xdr:cNvPr>
        <xdr:cNvCxnSpPr/>
      </xdr:nvCxnSpPr>
      <xdr:spPr>
        <a:xfrm>
          <a:off x="9759315" y="248666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3175" cy="255905"/>
    <xdr:sp macro="" textlink="">
      <xdr:nvSpPr>
        <xdr:cNvPr id="30" name="テキスト ボックス 29">
          <a:extLst>
            <a:ext uri="{FF2B5EF4-FFF2-40B4-BE49-F238E27FC236}">
              <a16:creationId xmlns:a16="http://schemas.microsoft.com/office/drawing/2014/main" id="{AE7004BC-EC8A-4CA9-B5BD-1BD9215CA3A9}"/>
            </a:ext>
          </a:extLst>
        </xdr:cNvPr>
        <xdr:cNvSpPr txBox="1"/>
      </xdr:nvSpPr>
      <xdr:spPr>
        <a:xfrm>
          <a:off x="647065" y="3416300"/>
          <a:ext cx="88931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3295" cy="255905"/>
    <xdr:sp macro="" textlink="">
      <xdr:nvSpPr>
        <xdr:cNvPr id="31" name="テキスト ボックス 30">
          <a:extLst>
            <a:ext uri="{FF2B5EF4-FFF2-40B4-BE49-F238E27FC236}">
              <a16:creationId xmlns:a16="http://schemas.microsoft.com/office/drawing/2014/main" id="{EDCA4936-7F9E-4F4C-AA49-B95347F4E407}"/>
            </a:ext>
          </a:extLst>
        </xdr:cNvPr>
        <xdr:cNvSpPr txBox="1"/>
      </xdr:nvSpPr>
      <xdr:spPr>
        <a:xfrm>
          <a:off x="647065" y="3666490"/>
          <a:ext cx="60432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8330" cy="259080"/>
    <xdr:sp macro="" textlink="">
      <xdr:nvSpPr>
        <xdr:cNvPr id="32" name="テキスト ボックス 31">
          <a:extLst>
            <a:ext uri="{FF2B5EF4-FFF2-40B4-BE49-F238E27FC236}">
              <a16:creationId xmlns:a16="http://schemas.microsoft.com/office/drawing/2014/main" id="{EF2D6A8A-0E45-4547-8D84-26457FD84685}"/>
            </a:ext>
          </a:extLst>
        </xdr:cNvPr>
        <xdr:cNvSpPr txBox="1"/>
      </xdr:nvSpPr>
      <xdr:spPr>
        <a:xfrm>
          <a:off x="647065" y="3912870"/>
          <a:ext cx="8228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1610" cy="259080"/>
    <xdr:sp macro="" textlink="">
      <xdr:nvSpPr>
        <xdr:cNvPr id="33" name="テキスト ボックス 32">
          <a:extLst>
            <a:ext uri="{FF2B5EF4-FFF2-40B4-BE49-F238E27FC236}">
              <a16:creationId xmlns:a16="http://schemas.microsoft.com/office/drawing/2014/main" id="{8622C462-C304-4B04-A19D-6F9F585C4F04}"/>
            </a:ext>
          </a:extLst>
        </xdr:cNvPr>
        <xdr:cNvSpPr txBox="1"/>
      </xdr:nvSpPr>
      <xdr:spPr>
        <a:xfrm>
          <a:off x="647065" y="4163060"/>
          <a:ext cx="181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F7398743-0E7D-4D6D-AD7B-7C43E8E3B80E}"/>
            </a:ext>
          </a:extLst>
        </xdr:cNvPr>
        <xdr:cNvSpPr/>
      </xdr:nvSpPr>
      <xdr:spPr>
        <a:xfrm>
          <a:off x="710565" y="45961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F4209495-1E4F-4E9E-8BDE-2979CDCE59C9}"/>
            </a:ext>
          </a:extLst>
        </xdr:cNvPr>
        <xdr:cNvSpPr/>
      </xdr:nvSpPr>
      <xdr:spPr>
        <a:xfrm>
          <a:off x="4936490" y="4659630"/>
          <a:ext cx="14020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A2B5FEA8-43D7-4642-80E9-8F60012B883C}"/>
            </a:ext>
          </a:extLst>
        </xdr:cNvPr>
        <xdr:cNvSpPr/>
      </xdr:nvSpPr>
      <xdr:spPr>
        <a:xfrm>
          <a:off x="4936490" y="4846320"/>
          <a:ext cx="14020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B284232C-F093-4DF1-A9F8-8098B0289B4C}"/>
            </a:ext>
          </a:extLst>
        </xdr:cNvPr>
        <xdr:cNvSpPr/>
      </xdr:nvSpPr>
      <xdr:spPr>
        <a:xfrm>
          <a:off x="6486525" y="4659630"/>
          <a:ext cx="127698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19396EA5-FA9B-48B9-87FA-937EBADD1B2B}"/>
            </a:ext>
          </a:extLst>
        </xdr:cNvPr>
        <xdr:cNvSpPr/>
      </xdr:nvSpPr>
      <xdr:spPr>
        <a:xfrm>
          <a:off x="6486525" y="4846320"/>
          <a:ext cx="127698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6C26CAC6-2A55-42FF-A645-101A3F252D48}"/>
            </a:ext>
          </a:extLst>
        </xdr:cNvPr>
        <xdr:cNvSpPr/>
      </xdr:nvSpPr>
      <xdr:spPr>
        <a:xfrm>
          <a:off x="7962265" y="4659630"/>
          <a:ext cx="13868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B41D9E4F-8A9F-4D61-A1EE-2DEB1278C5FB}"/>
            </a:ext>
          </a:extLst>
        </xdr:cNvPr>
        <xdr:cNvSpPr/>
      </xdr:nvSpPr>
      <xdr:spPr>
        <a:xfrm>
          <a:off x="7962265" y="4846320"/>
          <a:ext cx="13868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E34B5AD0-5675-4B01-B137-C2709C041BC4}"/>
            </a:ext>
          </a:extLst>
        </xdr:cNvPr>
        <xdr:cNvSpPr/>
      </xdr:nvSpPr>
      <xdr:spPr>
        <a:xfrm>
          <a:off x="710565" y="5156200"/>
          <a:ext cx="4228465"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33D559A0-ACB0-4F10-8A34-9F6213F47F8C}"/>
            </a:ext>
          </a:extLst>
        </xdr:cNvPr>
        <xdr:cNvSpPr/>
      </xdr:nvSpPr>
      <xdr:spPr>
        <a:xfrm>
          <a:off x="5234940" y="51562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E8288072-36CC-48A6-AC95-045491CD6F24}"/>
            </a:ext>
          </a:extLst>
        </xdr:cNvPr>
        <xdr:cNvSpPr/>
      </xdr:nvSpPr>
      <xdr:spPr>
        <a:xfrm>
          <a:off x="5298440" y="5156200"/>
          <a:ext cx="347662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4B23E636-F97B-4831-B6A0-E1ACAF3FF06C}"/>
            </a:ext>
          </a:extLst>
        </xdr:cNvPr>
        <xdr:cNvSpPr txBox="1"/>
      </xdr:nvSpPr>
      <xdr:spPr>
        <a:xfrm>
          <a:off x="5319395" y="5466080"/>
          <a:ext cx="4651375"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前年度から0.9ポイント上昇（悪化）した。ただし、類似団体内平均値よりも5.0ポイント低い（良好な）水準にある。</a:t>
          </a:r>
        </a:p>
        <a:p>
          <a:r>
            <a:rPr kumimoji="1" lang="ja-JP" altLang="en-US" sz="1300">
              <a:latin typeface="ＭＳ Ｐゴシック"/>
              <a:ea typeface="ＭＳ Ｐゴシック"/>
            </a:rPr>
            <a:t>　悪化の主な要因は、人事院勧告等による職員給与費や会計年度任用職員報酬などの増や、会計年度任用職員制度の改正による勤勉手当の創設に伴う増である。</a:t>
          </a:r>
        </a:p>
        <a:p>
          <a:r>
            <a:rPr kumimoji="1" lang="ja-JP" altLang="en-US" sz="1300">
              <a:latin typeface="ＭＳ Ｐゴシック"/>
              <a:ea typeface="ＭＳ Ｐゴシック"/>
            </a:rPr>
            <a:t>　これまでも、定員管理や給与の適正化などの行財政改革を行ってきたことから、引き続き人件費比率の抑制を図っていく。</a:t>
          </a:r>
        </a:p>
      </xdr:txBody>
    </xdr:sp>
    <xdr:clientData/>
  </xdr:twoCellAnchor>
  <xdr:oneCellAnchor>
    <xdr:from>
      <xdr:col>3</xdr:col>
      <xdr:colOff>123825</xdr:colOff>
      <xdr:row>29</xdr:row>
      <xdr:rowOff>107950</xdr:rowOff>
    </xdr:from>
    <xdr:ext cx="295275" cy="225425"/>
    <xdr:sp macro="" textlink="">
      <xdr:nvSpPr>
        <xdr:cNvPr id="45" name="テキスト ボックス 44">
          <a:extLst>
            <a:ext uri="{FF2B5EF4-FFF2-40B4-BE49-F238E27FC236}">
              <a16:creationId xmlns:a16="http://schemas.microsoft.com/office/drawing/2014/main" id="{A64C7476-E614-4A01-ABE1-D6EC30DB2D49}"/>
            </a:ext>
          </a:extLst>
        </xdr:cNvPr>
        <xdr:cNvSpPr txBox="1"/>
      </xdr:nvSpPr>
      <xdr:spPr>
        <a:xfrm>
          <a:off x="672465" y="496951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7E54CCF6-C70C-4218-BB79-52C506815392}"/>
            </a:ext>
          </a:extLst>
        </xdr:cNvPr>
        <xdr:cNvCxnSpPr/>
      </xdr:nvCxnSpPr>
      <xdr:spPr>
        <a:xfrm>
          <a:off x="710565" y="738886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4825" cy="255905"/>
    <xdr:sp macro="" textlink="">
      <xdr:nvSpPr>
        <xdr:cNvPr id="47" name="テキスト ボックス 46">
          <a:extLst>
            <a:ext uri="{FF2B5EF4-FFF2-40B4-BE49-F238E27FC236}">
              <a16:creationId xmlns:a16="http://schemas.microsoft.com/office/drawing/2014/main" id="{75298E68-F823-48CA-87CF-156EE4B2E884}"/>
            </a:ext>
          </a:extLst>
        </xdr:cNvPr>
        <xdr:cNvSpPr txBox="1"/>
      </xdr:nvSpPr>
      <xdr:spPr>
        <a:xfrm>
          <a:off x="236855" y="725043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22DA83C7-E1AA-4DB5-BCDA-F105642E3070}"/>
            </a:ext>
          </a:extLst>
        </xdr:cNvPr>
        <xdr:cNvCxnSpPr/>
      </xdr:nvCxnSpPr>
      <xdr:spPr>
        <a:xfrm>
          <a:off x="710565" y="694309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4825" cy="255905"/>
    <xdr:sp macro="" textlink="">
      <xdr:nvSpPr>
        <xdr:cNvPr id="49" name="テキスト ボックス 48">
          <a:extLst>
            <a:ext uri="{FF2B5EF4-FFF2-40B4-BE49-F238E27FC236}">
              <a16:creationId xmlns:a16="http://schemas.microsoft.com/office/drawing/2014/main" id="{11F43B06-8B93-4BF8-8C0E-E8D917E7DCD7}"/>
            </a:ext>
          </a:extLst>
        </xdr:cNvPr>
        <xdr:cNvSpPr txBox="1"/>
      </xdr:nvSpPr>
      <xdr:spPr>
        <a:xfrm>
          <a:off x="236855" y="6804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AD283A5D-B900-4500-BAA9-113F9ED85BB6}"/>
            </a:ext>
          </a:extLst>
        </xdr:cNvPr>
        <xdr:cNvCxnSpPr/>
      </xdr:nvCxnSpPr>
      <xdr:spPr>
        <a:xfrm>
          <a:off x="710565" y="649732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4825" cy="255905"/>
    <xdr:sp macro="" textlink="">
      <xdr:nvSpPr>
        <xdr:cNvPr id="51" name="テキスト ボックス 50">
          <a:extLst>
            <a:ext uri="{FF2B5EF4-FFF2-40B4-BE49-F238E27FC236}">
              <a16:creationId xmlns:a16="http://schemas.microsoft.com/office/drawing/2014/main" id="{38D3EE70-0CE8-48CC-8056-8FABCB0C3909}"/>
            </a:ext>
          </a:extLst>
        </xdr:cNvPr>
        <xdr:cNvSpPr txBox="1"/>
      </xdr:nvSpPr>
      <xdr:spPr>
        <a:xfrm>
          <a:off x="236855" y="635889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E597CDDA-C3F9-4F51-9101-513EC7FDB6F6}"/>
            </a:ext>
          </a:extLst>
        </xdr:cNvPr>
        <xdr:cNvCxnSpPr/>
      </xdr:nvCxnSpPr>
      <xdr:spPr>
        <a:xfrm>
          <a:off x="710565" y="604774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4825" cy="255905"/>
    <xdr:sp macro="" textlink="">
      <xdr:nvSpPr>
        <xdr:cNvPr id="53" name="テキスト ボックス 52">
          <a:extLst>
            <a:ext uri="{FF2B5EF4-FFF2-40B4-BE49-F238E27FC236}">
              <a16:creationId xmlns:a16="http://schemas.microsoft.com/office/drawing/2014/main" id="{911F5990-5A70-41A8-A9B2-B86302DEF856}"/>
            </a:ext>
          </a:extLst>
        </xdr:cNvPr>
        <xdr:cNvSpPr txBox="1"/>
      </xdr:nvSpPr>
      <xdr:spPr>
        <a:xfrm>
          <a:off x="236855" y="590931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FCB61379-BC9B-436F-9475-208D741ACBB2}"/>
            </a:ext>
          </a:extLst>
        </xdr:cNvPr>
        <xdr:cNvCxnSpPr/>
      </xdr:nvCxnSpPr>
      <xdr:spPr>
        <a:xfrm>
          <a:off x="710565" y="560197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4825" cy="255905"/>
    <xdr:sp macro="" textlink="">
      <xdr:nvSpPr>
        <xdr:cNvPr id="55" name="テキスト ボックス 54">
          <a:extLst>
            <a:ext uri="{FF2B5EF4-FFF2-40B4-BE49-F238E27FC236}">
              <a16:creationId xmlns:a16="http://schemas.microsoft.com/office/drawing/2014/main" id="{10B30D19-1738-41C5-8A94-3B44DA60E664}"/>
            </a:ext>
          </a:extLst>
        </xdr:cNvPr>
        <xdr:cNvSpPr txBox="1"/>
      </xdr:nvSpPr>
      <xdr:spPr>
        <a:xfrm>
          <a:off x="236855" y="546354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18A9038B-AFED-49B9-A885-6BBC2541B827}"/>
            </a:ext>
          </a:extLst>
        </xdr:cNvPr>
        <xdr:cNvCxnSpPr/>
      </xdr:nvCxnSpPr>
      <xdr:spPr>
        <a:xfrm>
          <a:off x="710565" y="51562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4825" cy="255905"/>
    <xdr:sp macro="" textlink="">
      <xdr:nvSpPr>
        <xdr:cNvPr id="57" name="テキスト ボックス 56">
          <a:extLst>
            <a:ext uri="{FF2B5EF4-FFF2-40B4-BE49-F238E27FC236}">
              <a16:creationId xmlns:a16="http://schemas.microsoft.com/office/drawing/2014/main" id="{665B0283-0109-44A5-970F-56371AFB0890}"/>
            </a:ext>
          </a:extLst>
        </xdr:cNvPr>
        <xdr:cNvSpPr txBox="1"/>
      </xdr:nvSpPr>
      <xdr:spPr>
        <a:xfrm>
          <a:off x="236855" y="501777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1A7E8D55-D2B4-4A65-BBD6-CE9D8B012E5C}"/>
            </a:ext>
          </a:extLst>
        </xdr:cNvPr>
        <xdr:cNvSpPr/>
      </xdr:nvSpPr>
      <xdr:spPr>
        <a:xfrm>
          <a:off x="710565" y="5156200"/>
          <a:ext cx="4228465"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33020</xdr:rowOff>
    </xdr:from>
    <xdr:to>
      <xdr:col>24</xdr:col>
      <xdr:colOff>25400</xdr:colOff>
      <xdr:row>40</xdr:row>
      <xdr:rowOff>122555</xdr:rowOff>
    </xdr:to>
    <xdr:cxnSp macro="">
      <xdr:nvCxnSpPr>
        <xdr:cNvPr id="59" name="直線コネクタ 58">
          <a:extLst>
            <a:ext uri="{FF2B5EF4-FFF2-40B4-BE49-F238E27FC236}">
              <a16:creationId xmlns:a16="http://schemas.microsoft.com/office/drawing/2014/main" id="{1363C46F-B85C-4E3B-8EAC-FF4E2985874C}"/>
            </a:ext>
          </a:extLst>
        </xdr:cNvPr>
        <xdr:cNvCxnSpPr/>
      </xdr:nvCxnSpPr>
      <xdr:spPr>
        <a:xfrm flipV="1">
          <a:off x="4414520" y="5900420"/>
          <a:ext cx="0" cy="927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94615</xdr:rowOff>
    </xdr:from>
    <xdr:ext cx="762000" cy="259080"/>
    <xdr:sp macro="" textlink="">
      <xdr:nvSpPr>
        <xdr:cNvPr id="60" name="人件費最小値テキスト">
          <a:extLst>
            <a:ext uri="{FF2B5EF4-FFF2-40B4-BE49-F238E27FC236}">
              <a16:creationId xmlns:a16="http://schemas.microsoft.com/office/drawing/2014/main" id="{89F9109A-9AAC-41D2-BCAF-A5D43960FB98}"/>
            </a:ext>
          </a:extLst>
        </xdr:cNvPr>
        <xdr:cNvSpPr txBox="1"/>
      </xdr:nvSpPr>
      <xdr:spPr>
        <a:xfrm>
          <a:off x="4503420" y="6800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37.4</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122555</xdr:rowOff>
    </xdr:from>
    <xdr:to>
      <xdr:col>24</xdr:col>
      <xdr:colOff>114300</xdr:colOff>
      <xdr:row>40</xdr:row>
      <xdr:rowOff>122555</xdr:rowOff>
    </xdr:to>
    <xdr:cxnSp macro="">
      <xdr:nvCxnSpPr>
        <xdr:cNvPr id="61" name="直線コネクタ 60">
          <a:extLst>
            <a:ext uri="{FF2B5EF4-FFF2-40B4-BE49-F238E27FC236}">
              <a16:creationId xmlns:a16="http://schemas.microsoft.com/office/drawing/2014/main" id="{9AE4C95B-5574-42A6-999F-E82B610EBC21}"/>
            </a:ext>
          </a:extLst>
        </xdr:cNvPr>
        <xdr:cNvCxnSpPr/>
      </xdr:nvCxnSpPr>
      <xdr:spPr>
        <a:xfrm>
          <a:off x="4342765" y="682815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119380</xdr:rowOff>
    </xdr:from>
    <xdr:ext cx="762000" cy="259080"/>
    <xdr:sp macro="" textlink="">
      <xdr:nvSpPr>
        <xdr:cNvPr id="62" name="人件費最大値テキスト">
          <a:extLst>
            <a:ext uri="{FF2B5EF4-FFF2-40B4-BE49-F238E27FC236}">
              <a16:creationId xmlns:a16="http://schemas.microsoft.com/office/drawing/2014/main" id="{EECF93E4-63D9-4C20-8B3D-C60076079602}"/>
            </a:ext>
          </a:extLst>
        </xdr:cNvPr>
        <xdr:cNvSpPr txBox="1"/>
      </xdr:nvSpPr>
      <xdr:spPr>
        <a:xfrm>
          <a:off x="4503420" y="5651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dr:col>23</xdr:col>
      <xdr:colOff>136525</xdr:colOff>
      <xdr:row>35</xdr:row>
      <xdr:rowOff>33020</xdr:rowOff>
    </xdr:from>
    <xdr:to>
      <xdr:col>24</xdr:col>
      <xdr:colOff>114300</xdr:colOff>
      <xdr:row>35</xdr:row>
      <xdr:rowOff>33020</xdr:rowOff>
    </xdr:to>
    <xdr:cxnSp macro="">
      <xdr:nvCxnSpPr>
        <xdr:cNvPr id="63" name="直線コネクタ 62">
          <a:extLst>
            <a:ext uri="{FF2B5EF4-FFF2-40B4-BE49-F238E27FC236}">
              <a16:creationId xmlns:a16="http://schemas.microsoft.com/office/drawing/2014/main" id="{43F4F286-AB12-4570-968C-A54564844FAD}"/>
            </a:ext>
          </a:extLst>
        </xdr:cNvPr>
        <xdr:cNvCxnSpPr/>
      </xdr:nvCxnSpPr>
      <xdr:spPr>
        <a:xfrm>
          <a:off x="4342765" y="590042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156845</xdr:rowOff>
    </xdr:from>
    <xdr:to>
      <xdr:col>24</xdr:col>
      <xdr:colOff>25400</xdr:colOff>
      <xdr:row>36</xdr:row>
      <xdr:rowOff>26670</xdr:rowOff>
    </xdr:to>
    <xdr:cxnSp macro="">
      <xdr:nvCxnSpPr>
        <xdr:cNvPr id="64" name="直線コネクタ 63">
          <a:extLst>
            <a:ext uri="{FF2B5EF4-FFF2-40B4-BE49-F238E27FC236}">
              <a16:creationId xmlns:a16="http://schemas.microsoft.com/office/drawing/2014/main" id="{33DEA953-B855-4294-895D-5BAC57D72597}"/>
            </a:ext>
          </a:extLst>
        </xdr:cNvPr>
        <xdr:cNvCxnSpPr/>
      </xdr:nvCxnSpPr>
      <xdr:spPr>
        <a:xfrm>
          <a:off x="3654425" y="6024245"/>
          <a:ext cx="760095"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5080</xdr:rowOff>
    </xdr:from>
    <xdr:ext cx="762000" cy="259080"/>
    <xdr:sp macro="" textlink="">
      <xdr:nvSpPr>
        <xdr:cNvPr id="65" name="人件費平均値テキスト">
          <a:extLst>
            <a:ext uri="{FF2B5EF4-FFF2-40B4-BE49-F238E27FC236}">
              <a16:creationId xmlns:a16="http://schemas.microsoft.com/office/drawing/2014/main" id="{C22DC875-0D23-4B33-AD5D-D405F71DE9E7}"/>
            </a:ext>
          </a:extLst>
        </xdr:cNvPr>
        <xdr:cNvSpPr txBox="1"/>
      </xdr:nvSpPr>
      <xdr:spPr>
        <a:xfrm>
          <a:off x="4503420" y="6207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33020</xdr:rowOff>
    </xdr:from>
    <xdr:to>
      <xdr:col>24</xdr:col>
      <xdr:colOff>76200</xdr:colOff>
      <xdr:row>37</xdr:row>
      <xdr:rowOff>134620</xdr:rowOff>
    </xdr:to>
    <xdr:sp macro="" textlink="">
      <xdr:nvSpPr>
        <xdr:cNvPr id="66" name="フローチャート: 判断 65">
          <a:extLst>
            <a:ext uri="{FF2B5EF4-FFF2-40B4-BE49-F238E27FC236}">
              <a16:creationId xmlns:a16="http://schemas.microsoft.com/office/drawing/2014/main" id="{D2935D95-106C-456C-8780-2A74C4CC2FF9}"/>
            </a:ext>
          </a:extLst>
        </xdr:cNvPr>
        <xdr:cNvSpPr/>
      </xdr:nvSpPr>
      <xdr:spPr>
        <a:xfrm>
          <a:off x="4380865" y="62357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156845</xdr:rowOff>
    </xdr:from>
    <xdr:to>
      <xdr:col>19</xdr:col>
      <xdr:colOff>187325</xdr:colOff>
      <xdr:row>36</xdr:row>
      <xdr:rowOff>12700</xdr:rowOff>
    </xdr:to>
    <xdr:cxnSp macro="">
      <xdr:nvCxnSpPr>
        <xdr:cNvPr id="67" name="直線コネクタ 66">
          <a:extLst>
            <a:ext uri="{FF2B5EF4-FFF2-40B4-BE49-F238E27FC236}">
              <a16:creationId xmlns:a16="http://schemas.microsoft.com/office/drawing/2014/main" id="{EB5A9654-D9D0-41F7-AD54-F78A7708CCE1}"/>
            </a:ext>
          </a:extLst>
        </xdr:cNvPr>
        <xdr:cNvCxnSpPr/>
      </xdr:nvCxnSpPr>
      <xdr:spPr>
        <a:xfrm flipV="1">
          <a:off x="2841625" y="6024245"/>
          <a:ext cx="8128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149225</xdr:rowOff>
    </xdr:from>
    <xdr:to>
      <xdr:col>20</xdr:col>
      <xdr:colOff>38100</xdr:colOff>
      <xdr:row>37</xdr:row>
      <xdr:rowOff>79375</xdr:rowOff>
    </xdr:to>
    <xdr:sp macro="" textlink="">
      <xdr:nvSpPr>
        <xdr:cNvPr id="68" name="フローチャート: 判断 67">
          <a:extLst>
            <a:ext uri="{FF2B5EF4-FFF2-40B4-BE49-F238E27FC236}">
              <a16:creationId xmlns:a16="http://schemas.microsoft.com/office/drawing/2014/main" id="{04D65197-A6EC-4058-87C3-569B870CFE12}"/>
            </a:ext>
          </a:extLst>
        </xdr:cNvPr>
        <xdr:cNvSpPr/>
      </xdr:nvSpPr>
      <xdr:spPr>
        <a:xfrm>
          <a:off x="3611245" y="6184265"/>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64135</xdr:rowOff>
    </xdr:from>
    <xdr:ext cx="733425" cy="255905"/>
    <xdr:sp macro="" textlink="">
      <xdr:nvSpPr>
        <xdr:cNvPr id="69" name="テキスト ボックス 68">
          <a:extLst>
            <a:ext uri="{FF2B5EF4-FFF2-40B4-BE49-F238E27FC236}">
              <a16:creationId xmlns:a16="http://schemas.microsoft.com/office/drawing/2014/main" id="{45A84713-7FA7-47AB-BED1-292C8CBC64C9}"/>
            </a:ext>
          </a:extLst>
        </xdr:cNvPr>
        <xdr:cNvSpPr txBox="1"/>
      </xdr:nvSpPr>
      <xdr:spPr>
        <a:xfrm>
          <a:off x="3298190" y="6266815"/>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35</xdr:row>
      <xdr:rowOff>129540</xdr:rowOff>
    </xdr:from>
    <xdr:to>
      <xdr:col>15</xdr:col>
      <xdr:colOff>98425</xdr:colOff>
      <xdr:row>36</xdr:row>
      <xdr:rowOff>12700</xdr:rowOff>
    </xdr:to>
    <xdr:cxnSp macro="">
      <xdr:nvCxnSpPr>
        <xdr:cNvPr id="70" name="直線コネクタ 69">
          <a:extLst>
            <a:ext uri="{FF2B5EF4-FFF2-40B4-BE49-F238E27FC236}">
              <a16:creationId xmlns:a16="http://schemas.microsoft.com/office/drawing/2014/main" id="{D15721BB-BDF9-4A85-B488-4EB1FE0D4286}"/>
            </a:ext>
          </a:extLst>
        </xdr:cNvPr>
        <xdr:cNvCxnSpPr/>
      </xdr:nvCxnSpPr>
      <xdr:spPr>
        <a:xfrm>
          <a:off x="2021205" y="5996940"/>
          <a:ext cx="82042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153670</xdr:rowOff>
    </xdr:from>
    <xdr:to>
      <xdr:col>15</xdr:col>
      <xdr:colOff>149225</xdr:colOff>
      <xdr:row>37</xdr:row>
      <xdr:rowOff>83820</xdr:rowOff>
    </xdr:to>
    <xdr:sp macro="" textlink="">
      <xdr:nvSpPr>
        <xdr:cNvPr id="71" name="フローチャート: 判断 70">
          <a:extLst>
            <a:ext uri="{FF2B5EF4-FFF2-40B4-BE49-F238E27FC236}">
              <a16:creationId xmlns:a16="http://schemas.microsoft.com/office/drawing/2014/main" id="{EE2450BE-FC08-4AA8-ADB9-212EAABD482C}"/>
            </a:ext>
          </a:extLst>
        </xdr:cNvPr>
        <xdr:cNvSpPr/>
      </xdr:nvSpPr>
      <xdr:spPr>
        <a:xfrm>
          <a:off x="2790825" y="6188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68580</xdr:rowOff>
    </xdr:from>
    <xdr:ext cx="762000" cy="259080"/>
    <xdr:sp macro="" textlink="">
      <xdr:nvSpPr>
        <xdr:cNvPr id="72" name="テキスト ボックス 71">
          <a:extLst>
            <a:ext uri="{FF2B5EF4-FFF2-40B4-BE49-F238E27FC236}">
              <a16:creationId xmlns:a16="http://schemas.microsoft.com/office/drawing/2014/main" id="{1DC5B187-2A18-4DCF-8605-B20DF9525490}"/>
            </a:ext>
          </a:extLst>
        </xdr:cNvPr>
        <xdr:cNvSpPr txBox="1"/>
      </xdr:nvSpPr>
      <xdr:spPr>
        <a:xfrm>
          <a:off x="2494915" y="6271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35</xdr:row>
      <xdr:rowOff>129540</xdr:rowOff>
    </xdr:from>
    <xdr:to>
      <xdr:col>11</xdr:col>
      <xdr:colOff>9525</xdr:colOff>
      <xdr:row>36</xdr:row>
      <xdr:rowOff>35560</xdr:rowOff>
    </xdr:to>
    <xdr:cxnSp macro="">
      <xdr:nvCxnSpPr>
        <xdr:cNvPr id="73" name="直線コネクタ 72">
          <a:extLst>
            <a:ext uri="{FF2B5EF4-FFF2-40B4-BE49-F238E27FC236}">
              <a16:creationId xmlns:a16="http://schemas.microsoft.com/office/drawing/2014/main" id="{91301019-E937-45A2-86C3-83A9558768BF}"/>
            </a:ext>
          </a:extLst>
        </xdr:cNvPr>
        <xdr:cNvCxnSpPr/>
      </xdr:nvCxnSpPr>
      <xdr:spPr>
        <a:xfrm flipV="1">
          <a:off x="1217930" y="5996940"/>
          <a:ext cx="803275"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C05FCA5E-1BD9-4F6D-B3EA-47A65169E688}"/>
            </a:ext>
          </a:extLst>
        </xdr:cNvPr>
        <xdr:cNvSpPr/>
      </xdr:nvSpPr>
      <xdr:spPr>
        <a:xfrm>
          <a:off x="1987550" y="615696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36830</xdr:rowOff>
    </xdr:from>
    <xdr:ext cx="758825" cy="259080"/>
    <xdr:sp macro="" textlink="">
      <xdr:nvSpPr>
        <xdr:cNvPr id="75" name="テキスト ボックス 74">
          <a:extLst>
            <a:ext uri="{FF2B5EF4-FFF2-40B4-BE49-F238E27FC236}">
              <a16:creationId xmlns:a16="http://schemas.microsoft.com/office/drawing/2014/main" id="{E66FEF7D-896F-43EA-8BBB-3662CDF8A249}"/>
            </a:ext>
          </a:extLst>
        </xdr:cNvPr>
        <xdr:cNvSpPr txBox="1"/>
      </xdr:nvSpPr>
      <xdr:spPr>
        <a:xfrm>
          <a:off x="1674495" y="623951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27940</xdr:rowOff>
    </xdr:from>
    <xdr:to>
      <xdr:col>6</xdr:col>
      <xdr:colOff>171450</xdr:colOff>
      <xdr:row>37</xdr:row>
      <xdr:rowOff>129540</xdr:rowOff>
    </xdr:to>
    <xdr:sp macro="" textlink="">
      <xdr:nvSpPr>
        <xdr:cNvPr id="76" name="フローチャート: 判断 75">
          <a:extLst>
            <a:ext uri="{FF2B5EF4-FFF2-40B4-BE49-F238E27FC236}">
              <a16:creationId xmlns:a16="http://schemas.microsoft.com/office/drawing/2014/main" id="{9CAF95CD-2147-4972-A56F-13C0C60FE8A4}"/>
            </a:ext>
          </a:extLst>
        </xdr:cNvPr>
        <xdr:cNvSpPr/>
      </xdr:nvSpPr>
      <xdr:spPr>
        <a:xfrm>
          <a:off x="1167130" y="623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114300</xdr:rowOff>
    </xdr:from>
    <xdr:ext cx="758825" cy="259080"/>
    <xdr:sp macro="" textlink="">
      <xdr:nvSpPr>
        <xdr:cNvPr id="77" name="テキスト ボックス 76">
          <a:extLst>
            <a:ext uri="{FF2B5EF4-FFF2-40B4-BE49-F238E27FC236}">
              <a16:creationId xmlns:a16="http://schemas.microsoft.com/office/drawing/2014/main" id="{BDF14B68-912F-4BE7-9781-89F4C8E8B763}"/>
            </a:ext>
          </a:extLst>
        </xdr:cNvPr>
        <xdr:cNvSpPr txBox="1"/>
      </xdr:nvSpPr>
      <xdr:spPr>
        <a:xfrm>
          <a:off x="871220" y="63169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a:extLst>
            <a:ext uri="{FF2B5EF4-FFF2-40B4-BE49-F238E27FC236}">
              <a16:creationId xmlns:a16="http://schemas.microsoft.com/office/drawing/2014/main" id="{2C82A070-A07D-4C5E-B226-BD6F9A1FD1DC}"/>
            </a:ext>
          </a:extLst>
        </xdr:cNvPr>
        <xdr:cNvSpPr txBox="1"/>
      </xdr:nvSpPr>
      <xdr:spPr>
        <a:xfrm>
          <a:off x="4215765" y="7386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a:extLst>
            <a:ext uri="{FF2B5EF4-FFF2-40B4-BE49-F238E27FC236}">
              <a16:creationId xmlns:a16="http://schemas.microsoft.com/office/drawing/2014/main" id="{28B3FD94-0BED-4FA1-821B-E8F685631EB2}"/>
            </a:ext>
          </a:extLst>
        </xdr:cNvPr>
        <xdr:cNvSpPr txBox="1"/>
      </xdr:nvSpPr>
      <xdr:spPr>
        <a:xfrm>
          <a:off x="3463290" y="7386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8825" cy="259080"/>
    <xdr:sp macro="" textlink="">
      <xdr:nvSpPr>
        <xdr:cNvPr id="80" name="テキスト ボックス 79">
          <a:extLst>
            <a:ext uri="{FF2B5EF4-FFF2-40B4-BE49-F238E27FC236}">
              <a16:creationId xmlns:a16="http://schemas.microsoft.com/office/drawing/2014/main" id="{19C5143D-E9C6-497B-8B9E-9A5847638FCB}"/>
            </a:ext>
          </a:extLst>
        </xdr:cNvPr>
        <xdr:cNvSpPr txBox="1"/>
      </xdr:nvSpPr>
      <xdr:spPr>
        <a:xfrm>
          <a:off x="2642870" y="73863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a:extLst>
            <a:ext uri="{FF2B5EF4-FFF2-40B4-BE49-F238E27FC236}">
              <a16:creationId xmlns:a16="http://schemas.microsoft.com/office/drawing/2014/main" id="{EF8CC9D8-A847-44DC-88D8-743A2618B018}"/>
            </a:ext>
          </a:extLst>
        </xdr:cNvPr>
        <xdr:cNvSpPr txBox="1"/>
      </xdr:nvSpPr>
      <xdr:spPr>
        <a:xfrm>
          <a:off x="1831975" y="7386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a:extLst>
            <a:ext uri="{FF2B5EF4-FFF2-40B4-BE49-F238E27FC236}">
              <a16:creationId xmlns:a16="http://schemas.microsoft.com/office/drawing/2014/main" id="{5D2576B9-B59E-4C6D-8221-F7D29072227D}"/>
            </a:ext>
          </a:extLst>
        </xdr:cNvPr>
        <xdr:cNvSpPr txBox="1"/>
      </xdr:nvSpPr>
      <xdr:spPr>
        <a:xfrm>
          <a:off x="1019175" y="7386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35</xdr:row>
      <xdr:rowOff>147320</xdr:rowOff>
    </xdr:from>
    <xdr:to>
      <xdr:col>24</xdr:col>
      <xdr:colOff>76200</xdr:colOff>
      <xdr:row>36</xdr:row>
      <xdr:rowOff>77470</xdr:rowOff>
    </xdr:to>
    <xdr:sp macro="" textlink="">
      <xdr:nvSpPr>
        <xdr:cNvPr id="83" name="楕円 82">
          <a:extLst>
            <a:ext uri="{FF2B5EF4-FFF2-40B4-BE49-F238E27FC236}">
              <a16:creationId xmlns:a16="http://schemas.microsoft.com/office/drawing/2014/main" id="{2EDB069B-24ED-4D3F-9A15-F42BDEE7D675}"/>
            </a:ext>
          </a:extLst>
        </xdr:cNvPr>
        <xdr:cNvSpPr/>
      </xdr:nvSpPr>
      <xdr:spPr>
        <a:xfrm>
          <a:off x="4380865" y="601472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163830</xdr:rowOff>
    </xdr:from>
    <xdr:ext cx="762000" cy="259080"/>
    <xdr:sp macro="" textlink="">
      <xdr:nvSpPr>
        <xdr:cNvPr id="84" name="人件費該当値テキスト">
          <a:extLst>
            <a:ext uri="{FF2B5EF4-FFF2-40B4-BE49-F238E27FC236}">
              <a16:creationId xmlns:a16="http://schemas.microsoft.com/office/drawing/2014/main" id="{9E945D56-A697-46BD-AFDA-CF99ED0CC516}"/>
            </a:ext>
          </a:extLst>
        </xdr:cNvPr>
        <xdr:cNvSpPr txBox="1"/>
      </xdr:nvSpPr>
      <xdr:spPr>
        <a:xfrm>
          <a:off x="4503420" y="5863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35</xdr:row>
      <xdr:rowOff>106045</xdr:rowOff>
    </xdr:from>
    <xdr:to>
      <xdr:col>20</xdr:col>
      <xdr:colOff>38100</xdr:colOff>
      <xdr:row>36</xdr:row>
      <xdr:rowOff>36195</xdr:rowOff>
    </xdr:to>
    <xdr:sp macro="" textlink="">
      <xdr:nvSpPr>
        <xdr:cNvPr id="85" name="楕円 84">
          <a:extLst>
            <a:ext uri="{FF2B5EF4-FFF2-40B4-BE49-F238E27FC236}">
              <a16:creationId xmlns:a16="http://schemas.microsoft.com/office/drawing/2014/main" id="{438DDBBB-EC67-47B9-9A08-9C66920C101F}"/>
            </a:ext>
          </a:extLst>
        </xdr:cNvPr>
        <xdr:cNvSpPr/>
      </xdr:nvSpPr>
      <xdr:spPr>
        <a:xfrm>
          <a:off x="3611245" y="5973445"/>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46355</xdr:rowOff>
    </xdr:from>
    <xdr:ext cx="733425" cy="259080"/>
    <xdr:sp macro="" textlink="">
      <xdr:nvSpPr>
        <xdr:cNvPr id="86" name="テキスト ボックス 85">
          <a:extLst>
            <a:ext uri="{FF2B5EF4-FFF2-40B4-BE49-F238E27FC236}">
              <a16:creationId xmlns:a16="http://schemas.microsoft.com/office/drawing/2014/main" id="{69C39D81-7079-4724-AD2F-AE4270A3EAA6}"/>
            </a:ext>
          </a:extLst>
        </xdr:cNvPr>
        <xdr:cNvSpPr txBox="1"/>
      </xdr:nvSpPr>
      <xdr:spPr>
        <a:xfrm>
          <a:off x="3298190" y="5746115"/>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35</xdr:row>
      <xdr:rowOff>133350</xdr:rowOff>
    </xdr:from>
    <xdr:to>
      <xdr:col>15</xdr:col>
      <xdr:colOff>149225</xdr:colOff>
      <xdr:row>36</xdr:row>
      <xdr:rowOff>63500</xdr:rowOff>
    </xdr:to>
    <xdr:sp macro="" textlink="">
      <xdr:nvSpPr>
        <xdr:cNvPr id="87" name="楕円 86">
          <a:extLst>
            <a:ext uri="{FF2B5EF4-FFF2-40B4-BE49-F238E27FC236}">
              <a16:creationId xmlns:a16="http://schemas.microsoft.com/office/drawing/2014/main" id="{984B5B13-AD89-41A7-ABF0-3754C22BF72F}"/>
            </a:ext>
          </a:extLst>
        </xdr:cNvPr>
        <xdr:cNvSpPr/>
      </xdr:nvSpPr>
      <xdr:spPr>
        <a:xfrm>
          <a:off x="2790825" y="6000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73660</xdr:rowOff>
    </xdr:from>
    <xdr:ext cx="762000" cy="259080"/>
    <xdr:sp macro="" textlink="">
      <xdr:nvSpPr>
        <xdr:cNvPr id="88" name="テキスト ボックス 87">
          <a:extLst>
            <a:ext uri="{FF2B5EF4-FFF2-40B4-BE49-F238E27FC236}">
              <a16:creationId xmlns:a16="http://schemas.microsoft.com/office/drawing/2014/main" id="{D09BBD14-4F46-45E2-B3A3-4006DAFC5846}"/>
            </a:ext>
          </a:extLst>
        </xdr:cNvPr>
        <xdr:cNvSpPr txBox="1"/>
      </xdr:nvSpPr>
      <xdr:spPr>
        <a:xfrm>
          <a:off x="2494915" y="5773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35</xdr:row>
      <xdr:rowOff>78740</xdr:rowOff>
    </xdr:from>
    <xdr:to>
      <xdr:col>11</xdr:col>
      <xdr:colOff>60325</xdr:colOff>
      <xdr:row>36</xdr:row>
      <xdr:rowOff>8890</xdr:rowOff>
    </xdr:to>
    <xdr:sp macro="" textlink="">
      <xdr:nvSpPr>
        <xdr:cNvPr id="89" name="楕円 88">
          <a:extLst>
            <a:ext uri="{FF2B5EF4-FFF2-40B4-BE49-F238E27FC236}">
              <a16:creationId xmlns:a16="http://schemas.microsoft.com/office/drawing/2014/main" id="{4E2697C2-0B9B-408B-AD3C-962005F74153}"/>
            </a:ext>
          </a:extLst>
        </xdr:cNvPr>
        <xdr:cNvSpPr/>
      </xdr:nvSpPr>
      <xdr:spPr>
        <a:xfrm>
          <a:off x="1987550" y="594614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19050</xdr:rowOff>
    </xdr:from>
    <xdr:ext cx="758825" cy="255905"/>
    <xdr:sp macro="" textlink="">
      <xdr:nvSpPr>
        <xdr:cNvPr id="90" name="テキスト ボックス 89">
          <a:extLst>
            <a:ext uri="{FF2B5EF4-FFF2-40B4-BE49-F238E27FC236}">
              <a16:creationId xmlns:a16="http://schemas.microsoft.com/office/drawing/2014/main" id="{26C47D6E-9D5A-488B-A87E-3F998EBF5CEC}"/>
            </a:ext>
          </a:extLst>
        </xdr:cNvPr>
        <xdr:cNvSpPr txBox="1"/>
      </xdr:nvSpPr>
      <xdr:spPr>
        <a:xfrm>
          <a:off x="1674495" y="571881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91" name="楕円 90">
          <a:extLst>
            <a:ext uri="{FF2B5EF4-FFF2-40B4-BE49-F238E27FC236}">
              <a16:creationId xmlns:a16="http://schemas.microsoft.com/office/drawing/2014/main" id="{33553243-40BE-470D-B4D9-B359EF60E87F}"/>
            </a:ext>
          </a:extLst>
        </xdr:cNvPr>
        <xdr:cNvSpPr/>
      </xdr:nvSpPr>
      <xdr:spPr>
        <a:xfrm>
          <a:off x="1167130" y="6023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96520</xdr:rowOff>
    </xdr:from>
    <xdr:ext cx="758825" cy="259080"/>
    <xdr:sp macro="" textlink="">
      <xdr:nvSpPr>
        <xdr:cNvPr id="92" name="テキスト ボックス 91">
          <a:extLst>
            <a:ext uri="{FF2B5EF4-FFF2-40B4-BE49-F238E27FC236}">
              <a16:creationId xmlns:a16="http://schemas.microsoft.com/office/drawing/2014/main" id="{32A2B96D-3635-47B6-8FF5-D35B80EEE5E6}"/>
            </a:ext>
          </a:extLst>
        </xdr:cNvPr>
        <xdr:cNvSpPr txBox="1"/>
      </xdr:nvSpPr>
      <xdr:spPr>
        <a:xfrm>
          <a:off x="871220" y="57962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BE4CDC3E-AFED-4CD0-99D6-D15CBA895FB9}"/>
            </a:ext>
          </a:extLst>
        </xdr:cNvPr>
        <xdr:cNvSpPr/>
      </xdr:nvSpPr>
      <xdr:spPr>
        <a:xfrm>
          <a:off x="11383010" y="12433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78435262-ECE8-46B7-98B8-91A3EDBB62C6}"/>
            </a:ext>
          </a:extLst>
        </xdr:cNvPr>
        <xdr:cNvSpPr/>
      </xdr:nvSpPr>
      <xdr:spPr>
        <a:xfrm>
          <a:off x="15624175" y="1306830"/>
          <a:ext cx="13868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E8B57D58-0497-4163-9F6D-22EB87A9F907}"/>
            </a:ext>
          </a:extLst>
        </xdr:cNvPr>
        <xdr:cNvSpPr/>
      </xdr:nvSpPr>
      <xdr:spPr>
        <a:xfrm>
          <a:off x="15624175" y="1493520"/>
          <a:ext cx="13868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30C92D75-7ADE-4598-B987-714790A951AA}"/>
            </a:ext>
          </a:extLst>
        </xdr:cNvPr>
        <xdr:cNvSpPr/>
      </xdr:nvSpPr>
      <xdr:spPr>
        <a:xfrm>
          <a:off x="17176115" y="1306830"/>
          <a:ext cx="127698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3654F23F-045B-4C2E-8134-971FF0A80F9E}"/>
            </a:ext>
          </a:extLst>
        </xdr:cNvPr>
        <xdr:cNvSpPr/>
      </xdr:nvSpPr>
      <xdr:spPr>
        <a:xfrm>
          <a:off x="17176115" y="1493520"/>
          <a:ext cx="127698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8218F8B0-1EB7-4552-A7BB-3C07C4394A30}"/>
            </a:ext>
          </a:extLst>
        </xdr:cNvPr>
        <xdr:cNvSpPr/>
      </xdr:nvSpPr>
      <xdr:spPr>
        <a:xfrm>
          <a:off x="18651855" y="1306830"/>
          <a:ext cx="13868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E3D3B57F-D36B-420F-ACEB-8D813E505A8D}"/>
            </a:ext>
          </a:extLst>
        </xdr:cNvPr>
        <xdr:cNvSpPr/>
      </xdr:nvSpPr>
      <xdr:spPr>
        <a:xfrm>
          <a:off x="18651855" y="1493520"/>
          <a:ext cx="13868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B351E1E0-6751-420F-AE27-A78387760F2A}"/>
            </a:ext>
          </a:extLst>
        </xdr:cNvPr>
        <xdr:cNvSpPr/>
      </xdr:nvSpPr>
      <xdr:spPr>
        <a:xfrm>
          <a:off x="11383010" y="1803400"/>
          <a:ext cx="4228465"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8D99DE4-80B2-4C18-ACAD-BB0C9ABD47D7}"/>
            </a:ext>
          </a:extLst>
        </xdr:cNvPr>
        <xdr:cNvSpPr/>
      </xdr:nvSpPr>
      <xdr:spPr>
        <a:xfrm>
          <a:off x="15909290" y="18034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261E5AF7-241D-4298-A76C-0BD0DCA9040C}"/>
            </a:ext>
          </a:extLst>
        </xdr:cNvPr>
        <xdr:cNvSpPr/>
      </xdr:nvSpPr>
      <xdr:spPr>
        <a:xfrm>
          <a:off x="15970885" y="1803400"/>
          <a:ext cx="348424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A7960EFA-58E5-4B42-BB10-6399CAFFB840}"/>
            </a:ext>
          </a:extLst>
        </xdr:cNvPr>
        <xdr:cNvSpPr txBox="1"/>
      </xdr:nvSpPr>
      <xdr:spPr>
        <a:xfrm>
          <a:off x="16008985" y="2113280"/>
          <a:ext cx="4651375"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前年度から0.2ポイント上昇（悪化）したが、類似団体平均値よりも3.2ポイント低い（良好な）水準である。</a:t>
          </a:r>
        </a:p>
        <a:p>
          <a:r>
            <a:rPr kumimoji="1" lang="ja-JP" altLang="en-US" sz="1300">
              <a:latin typeface="ＭＳ Ｐゴシック"/>
              <a:ea typeface="ＭＳ Ｐゴシック"/>
            </a:rPr>
            <a:t>　悪化の主な要因は、ふるさとしばた応援寄附金の増加に伴う諸経費の増などによるものである。</a:t>
          </a:r>
        </a:p>
        <a:p>
          <a:r>
            <a:rPr kumimoji="1" lang="ja-JP" altLang="en-US" sz="1300">
              <a:latin typeface="ＭＳ Ｐゴシック"/>
              <a:ea typeface="ＭＳ Ｐゴシック"/>
            </a:rPr>
            <a:t>　依然として燃油価格・物価高騰の影響が懸念されるため、引き続き無駄な支出を抑え、健全財政の維持に努める必要がある。</a:t>
          </a:r>
        </a:p>
      </xdr:txBody>
    </xdr:sp>
    <xdr:clientData/>
  </xdr:twoCellAnchor>
  <xdr:oneCellAnchor>
    <xdr:from>
      <xdr:col>62</xdr:col>
      <xdr:colOff>6350</xdr:colOff>
      <xdr:row>9</xdr:row>
      <xdr:rowOff>107950</xdr:rowOff>
    </xdr:from>
    <xdr:ext cx="295275" cy="225425"/>
    <xdr:sp macro="" textlink="">
      <xdr:nvSpPr>
        <xdr:cNvPr id="104" name="テキスト ボックス 103">
          <a:extLst>
            <a:ext uri="{FF2B5EF4-FFF2-40B4-BE49-F238E27FC236}">
              <a16:creationId xmlns:a16="http://schemas.microsoft.com/office/drawing/2014/main" id="{94EAD670-A554-47C9-BD33-37B33AA05A57}"/>
            </a:ext>
          </a:extLst>
        </xdr:cNvPr>
        <xdr:cNvSpPr txBox="1"/>
      </xdr:nvSpPr>
      <xdr:spPr>
        <a:xfrm>
          <a:off x="11344910" y="161671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929C029-0782-4DA0-888A-EADA1BDB1ABE}"/>
            </a:ext>
          </a:extLst>
        </xdr:cNvPr>
        <xdr:cNvCxnSpPr/>
      </xdr:nvCxnSpPr>
      <xdr:spPr>
        <a:xfrm>
          <a:off x="11383010" y="403606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4825" cy="255905"/>
    <xdr:sp macro="" textlink="">
      <xdr:nvSpPr>
        <xdr:cNvPr id="106" name="テキスト ボックス 105">
          <a:extLst>
            <a:ext uri="{FF2B5EF4-FFF2-40B4-BE49-F238E27FC236}">
              <a16:creationId xmlns:a16="http://schemas.microsoft.com/office/drawing/2014/main" id="{4D8B0675-518E-4BEF-9E4C-FECF2C107F00}"/>
            </a:ext>
          </a:extLst>
        </xdr:cNvPr>
        <xdr:cNvSpPr txBox="1"/>
      </xdr:nvSpPr>
      <xdr:spPr>
        <a:xfrm>
          <a:off x="10926445" y="389763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4C0292B9-EDAA-49CE-9C14-4FA74DAD485E}"/>
            </a:ext>
          </a:extLst>
        </xdr:cNvPr>
        <xdr:cNvCxnSpPr/>
      </xdr:nvCxnSpPr>
      <xdr:spPr>
        <a:xfrm>
          <a:off x="11383010" y="366649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4825" cy="259080"/>
    <xdr:sp macro="" textlink="">
      <xdr:nvSpPr>
        <xdr:cNvPr id="108" name="テキスト ボックス 107">
          <a:extLst>
            <a:ext uri="{FF2B5EF4-FFF2-40B4-BE49-F238E27FC236}">
              <a16:creationId xmlns:a16="http://schemas.microsoft.com/office/drawing/2014/main" id="{0B5F3444-36B9-4F0E-9909-8FA45B410D39}"/>
            </a:ext>
          </a:extLst>
        </xdr:cNvPr>
        <xdr:cNvSpPr txBox="1"/>
      </xdr:nvSpPr>
      <xdr:spPr>
        <a:xfrm>
          <a:off x="10926445" y="352425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38A05731-C56C-4612-94BC-45C0FBE413CC}"/>
            </a:ext>
          </a:extLst>
        </xdr:cNvPr>
        <xdr:cNvCxnSpPr/>
      </xdr:nvCxnSpPr>
      <xdr:spPr>
        <a:xfrm>
          <a:off x="11383010" y="329311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4825" cy="259080"/>
    <xdr:sp macro="" textlink="">
      <xdr:nvSpPr>
        <xdr:cNvPr id="110" name="テキスト ボックス 109">
          <a:extLst>
            <a:ext uri="{FF2B5EF4-FFF2-40B4-BE49-F238E27FC236}">
              <a16:creationId xmlns:a16="http://schemas.microsoft.com/office/drawing/2014/main" id="{16A481BC-1FF6-45FC-8CD1-8385DB84E7F1}"/>
            </a:ext>
          </a:extLst>
        </xdr:cNvPr>
        <xdr:cNvSpPr txBox="1"/>
      </xdr:nvSpPr>
      <xdr:spPr>
        <a:xfrm>
          <a:off x="10926445" y="315468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352039E6-1C1C-4387-8B47-D95E27E31964}"/>
            </a:ext>
          </a:extLst>
        </xdr:cNvPr>
        <xdr:cNvCxnSpPr/>
      </xdr:nvCxnSpPr>
      <xdr:spPr>
        <a:xfrm>
          <a:off x="11383010" y="291973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4825" cy="255905"/>
    <xdr:sp macro="" textlink="">
      <xdr:nvSpPr>
        <xdr:cNvPr id="112" name="テキスト ボックス 111">
          <a:extLst>
            <a:ext uri="{FF2B5EF4-FFF2-40B4-BE49-F238E27FC236}">
              <a16:creationId xmlns:a16="http://schemas.microsoft.com/office/drawing/2014/main" id="{3816D61A-EC3D-46C1-9934-01065E05B29F}"/>
            </a:ext>
          </a:extLst>
        </xdr:cNvPr>
        <xdr:cNvSpPr txBox="1"/>
      </xdr:nvSpPr>
      <xdr:spPr>
        <a:xfrm>
          <a:off x="10926445" y="278130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1A8AD0C-7F27-45D3-9C86-72F29F28410C}"/>
            </a:ext>
          </a:extLst>
        </xdr:cNvPr>
        <xdr:cNvCxnSpPr/>
      </xdr:nvCxnSpPr>
      <xdr:spPr>
        <a:xfrm>
          <a:off x="11383010" y="254635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4825" cy="259080"/>
    <xdr:sp macro="" textlink="">
      <xdr:nvSpPr>
        <xdr:cNvPr id="114" name="テキスト ボックス 113">
          <a:extLst>
            <a:ext uri="{FF2B5EF4-FFF2-40B4-BE49-F238E27FC236}">
              <a16:creationId xmlns:a16="http://schemas.microsoft.com/office/drawing/2014/main" id="{37B0D7FD-5219-4003-B9C6-89A3FF38517C}"/>
            </a:ext>
          </a:extLst>
        </xdr:cNvPr>
        <xdr:cNvSpPr txBox="1"/>
      </xdr:nvSpPr>
      <xdr:spPr>
        <a:xfrm>
          <a:off x="10926445" y="240792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8E2052C7-8A88-4CEA-8075-D3472622202C}"/>
            </a:ext>
          </a:extLst>
        </xdr:cNvPr>
        <xdr:cNvCxnSpPr/>
      </xdr:nvCxnSpPr>
      <xdr:spPr>
        <a:xfrm>
          <a:off x="11383010" y="217678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4825" cy="259080"/>
    <xdr:sp macro="" textlink="">
      <xdr:nvSpPr>
        <xdr:cNvPr id="116" name="テキスト ボックス 115">
          <a:extLst>
            <a:ext uri="{FF2B5EF4-FFF2-40B4-BE49-F238E27FC236}">
              <a16:creationId xmlns:a16="http://schemas.microsoft.com/office/drawing/2014/main" id="{05349FBF-AD61-4F48-9FAB-8E531A761713}"/>
            </a:ext>
          </a:extLst>
        </xdr:cNvPr>
        <xdr:cNvSpPr txBox="1"/>
      </xdr:nvSpPr>
      <xdr:spPr>
        <a:xfrm>
          <a:off x="10926445" y="203454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5F1EAE07-3FAC-42F2-88A6-2352D6F149C1}"/>
            </a:ext>
          </a:extLst>
        </xdr:cNvPr>
        <xdr:cNvCxnSpPr/>
      </xdr:nvCxnSpPr>
      <xdr:spPr>
        <a:xfrm>
          <a:off x="11383010" y="18034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4825" cy="255905"/>
    <xdr:sp macro="" textlink="">
      <xdr:nvSpPr>
        <xdr:cNvPr id="118" name="テキスト ボックス 117">
          <a:extLst>
            <a:ext uri="{FF2B5EF4-FFF2-40B4-BE49-F238E27FC236}">
              <a16:creationId xmlns:a16="http://schemas.microsoft.com/office/drawing/2014/main" id="{EE5DF053-ACB9-4F8D-80D4-91B64D1DBBBD}"/>
            </a:ext>
          </a:extLst>
        </xdr:cNvPr>
        <xdr:cNvSpPr txBox="1"/>
      </xdr:nvSpPr>
      <xdr:spPr>
        <a:xfrm>
          <a:off x="10926445" y="166497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13DA0D48-3A8A-498F-8CCB-60DD5CCF2E54}"/>
            </a:ext>
          </a:extLst>
        </xdr:cNvPr>
        <xdr:cNvSpPr/>
      </xdr:nvSpPr>
      <xdr:spPr>
        <a:xfrm>
          <a:off x="11383010" y="1803400"/>
          <a:ext cx="4228465"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2FADD17E-D627-457E-8F50-508936FE2244}"/>
            </a:ext>
          </a:extLst>
        </xdr:cNvPr>
        <xdr:cNvCxnSpPr/>
      </xdr:nvCxnSpPr>
      <xdr:spPr>
        <a:xfrm flipV="1">
          <a:off x="15104110" y="2108200"/>
          <a:ext cx="0" cy="1333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60960</xdr:rowOff>
    </xdr:from>
    <xdr:ext cx="762000" cy="259080"/>
    <xdr:sp macro="" textlink="">
      <xdr:nvSpPr>
        <xdr:cNvPr id="121" name="物件費最小値テキスト">
          <a:extLst>
            <a:ext uri="{FF2B5EF4-FFF2-40B4-BE49-F238E27FC236}">
              <a16:creationId xmlns:a16="http://schemas.microsoft.com/office/drawing/2014/main" id="{2C08E307-08F7-476E-B241-E682CD74194B}"/>
            </a:ext>
          </a:extLst>
        </xdr:cNvPr>
        <xdr:cNvSpPr txBox="1"/>
      </xdr:nvSpPr>
      <xdr:spPr>
        <a:xfrm>
          <a:off x="15177770" y="3413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27.0</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C69467F7-84DD-4198-A3A8-ED5F4A3BB3AE}"/>
            </a:ext>
          </a:extLst>
        </xdr:cNvPr>
        <xdr:cNvCxnSpPr/>
      </xdr:nvCxnSpPr>
      <xdr:spPr>
        <a:xfrm>
          <a:off x="15015210" y="3441700"/>
          <a:ext cx="16256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11430</xdr:rowOff>
    </xdr:from>
    <xdr:ext cx="762000" cy="259080"/>
    <xdr:sp macro="" textlink="">
      <xdr:nvSpPr>
        <xdr:cNvPr id="123" name="物件費最大値テキスト">
          <a:extLst>
            <a:ext uri="{FF2B5EF4-FFF2-40B4-BE49-F238E27FC236}">
              <a16:creationId xmlns:a16="http://schemas.microsoft.com/office/drawing/2014/main" id="{81429F0E-FAB5-488C-94C6-A8A107E745BC}"/>
            </a:ext>
          </a:extLst>
        </xdr:cNvPr>
        <xdr:cNvSpPr txBox="1"/>
      </xdr:nvSpPr>
      <xdr:spPr>
        <a:xfrm>
          <a:off x="15177770" y="1855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94FEC882-10E9-42E2-AB50-5AB3153EE780}"/>
            </a:ext>
          </a:extLst>
        </xdr:cNvPr>
        <xdr:cNvCxnSpPr/>
      </xdr:nvCxnSpPr>
      <xdr:spPr>
        <a:xfrm>
          <a:off x="15015210" y="2108200"/>
          <a:ext cx="16256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50800</xdr:rowOff>
    </xdr:from>
    <xdr:to>
      <xdr:col>82</xdr:col>
      <xdr:colOff>107950</xdr:colOff>
      <xdr:row>14</xdr:row>
      <xdr:rowOff>66040</xdr:rowOff>
    </xdr:to>
    <xdr:cxnSp macro="">
      <xdr:nvCxnSpPr>
        <xdr:cNvPr id="125" name="直線コネクタ 124">
          <a:extLst>
            <a:ext uri="{FF2B5EF4-FFF2-40B4-BE49-F238E27FC236}">
              <a16:creationId xmlns:a16="http://schemas.microsoft.com/office/drawing/2014/main" id="{638EE4A4-8092-4C5B-AF27-0FEB6A7ED235}"/>
            </a:ext>
          </a:extLst>
        </xdr:cNvPr>
        <xdr:cNvCxnSpPr/>
      </xdr:nvCxnSpPr>
      <xdr:spPr>
        <a:xfrm>
          <a:off x="14334490" y="2397760"/>
          <a:ext cx="76962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59690</xdr:rowOff>
    </xdr:from>
    <xdr:ext cx="762000" cy="259080"/>
    <xdr:sp macro="" textlink="">
      <xdr:nvSpPr>
        <xdr:cNvPr id="126" name="物件費平均値テキスト">
          <a:extLst>
            <a:ext uri="{FF2B5EF4-FFF2-40B4-BE49-F238E27FC236}">
              <a16:creationId xmlns:a16="http://schemas.microsoft.com/office/drawing/2014/main" id="{82F82F51-3391-4E18-A05C-702FA6B845B1}"/>
            </a:ext>
          </a:extLst>
        </xdr:cNvPr>
        <xdr:cNvSpPr txBox="1"/>
      </xdr:nvSpPr>
      <xdr:spPr>
        <a:xfrm>
          <a:off x="15177770" y="25742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9C6262C3-0BB0-45AA-BD79-59DC612571EA}"/>
            </a:ext>
          </a:extLst>
        </xdr:cNvPr>
        <xdr:cNvSpPr/>
      </xdr:nvSpPr>
      <xdr:spPr>
        <a:xfrm>
          <a:off x="15053310" y="2602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50800</xdr:rowOff>
    </xdr:from>
    <xdr:to>
      <xdr:col>78</xdr:col>
      <xdr:colOff>69850</xdr:colOff>
      <xdr:row>14</xdr:row>
      <xdr:rowOff>58420</xdr:rowOff>
    </xdr:to>
    <xdr:cxnSp macro="">
      <xdr:nvCxnSpPr>
        <xdr:cNvPr id="128" name="直線コネクタ 127">
          <a:extLst>
            <a:ext uri="{FF2B5EF4-FFF2-40B4-BE49-F238E27FC236}">
              <a16:creationId xmlns:a16="http://schemas.microsoft.com/office/drawing/2014/main" id="{C52772EF-99DD-4434-8244-E4A2A4F074FE}"/>
            </a:ext>
          </a:extLst>
        </xdr:cNvPr>
        <xdr:cNvCxnSpPr/>
      </xdr:nvCxnSpPr>
      <xdr:spPr>
        <a:xfrm flipV="1">
          <a:off x="13531215" y="2397760"/>
          <a:ext cx="80327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FE667296-347B-4C24-9165-08BC2E8D9555}"/>
            </a:ext>
          </a:extLst>
        </xdr:cNvPr>
        <xdr:cNvSpPr/>
      </xdr:nvSpPr>
      <xdr:spPr>
        <a:xfrm>
          <a:off x="14283690" y="2594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166370</xdr:rowOff>
    </xdr:from>
    <xdr:ext cx="736600" cy="255905"/>
    <xdr:sp macro="" textlink="">
      <xdr:nvSpPr>
        <xdr:cNvPr id="130" name="テキスト ボックス 129">
          <a:extLst>
            <a:ext uri="{FF2B5EF4-FFF2-40B4-BE49-F238E27FC236}">
              <a16:creationId xmlns:a16="http://schemas.microsoft.com/office/drawing/2014/main" id="{9967E368-C46C-4507-8217-03DA020858C2}"/>
            </a:ext>
          </a:extLst>
        </xdr:cNvPr>
        <xdr:cNvSpPr txBox="1"/>
      </xdr:nvSpPr>
      <xdr:spPr>
        <a:xfrm>
          <a:off x="13987780" y="268097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13</xdr:row>
      <xdr:rowOff>85090</xdr:rowOff>
    </xdr:from>
    <xdr:to>
      <xdr:col>73</xdr:col>
      <xdr:colOff>180975</xdr:colOff>
      <xdr:row>14</xdr:row>
      <xdr:rowOff>58420</xdr:rowOff>
    </xdr:to>
    <xdr:cxnSp macro="">
      <xdr:nvCxnSpPr>
        <xdr:cNvPr id="131" name="直線コネクタ 130">
          <a:extLst>
            <a:ext uri="{FF2B5EF4-FFF2-40B4-BE49-F238E27FC236}">
              <a16:creationId xmlns:a16="http://schemas.microsoft.com/office/drawing/2014/main" id="{92BA5A8C-8987-4E4A-8F4F-2BE733B49700}"/>
            </a:ext>
          </a:extLst>
        </xdr:cNvPr>
        <xdr:cNvCxnSpPr/>
      </xdr:nvCxnSpPr>
      <xdr:spPr>
        <a:xfrm>
          <a:off x="12710795" y="2264410"/>
          <a:ext cx="82042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ACDCD0CA-F1B5-4EEE-A308-DE76F9682EB7}"/>
            </a:ext>
          </a:extLst>
        </xdr:cNvPr>
        <xdr:cNvSpPr/>
      </xdr:nvSpPr>
      <xdr:spPr>
        <a:xfrm>
          <a:off x="13480415" y="255651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128270</xdr:rowOff>
    </xdr:from>
    <xdr:ext cx="762000" cy="259080"/>
    <xdr:sp macro="" textlink="">
      <xdr:nvSpPr>
        <xdr:cNvPr id="133" name="テキスト ボックス 132">
          <a:extLst>
            <a:ext uri="{FF2B5EF4-FFF2-40B4-BE49-F238E27FC236}">
              <a16:creationId xmlns:a16="http://schemas.microsoft.com/office/drawing/2014/main" id="{B1B6FD46-188F-476F-83C6-0F883059B486}"/>
            </a:ext>
          </a:extLst>
        </xdr:cNvPr>
        <xdr:cNvSpPr txBox="1"/>
      </xdr:nvSpPr>
      <xdr:spPr>
        <a:xfrm>
          <a:off x="13167360" y="2642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13</xdr:row>
      <xdr:rowOff>85090</xdr:rowOff>
    </xdr:from>
    <xdr:to>
      <xdr:col>69</xdr:col>
      <xdr:colOff>92075</xdr:colOff>
      <xdr:row>14</xdr:row>
      <xdr:rowOff>20320</xdr:rowOff>
    </xdr:to>
    <xdr:cxnSp macro="">
      <xdr:nvCxnSpPr>
        <xdr:cNvPr id="134" name="直線コネクタ 133">
          <a:extLst>
            <a:ext uri="{FF2B5EF4-FFF2-40B4-BE49-F238E27FC236}">
              <a16:creationId xmlns:a16="http://schemas.microsoft.com/office/drawing/2014/main" id="{2EC9A864-AB6A-492A-99A0-C6C8E5790B42}"/>
            </a:ext>
          </a:extLst>
        </xdr:cNvPr>
        <xdr:cNvCxnSpPr/>
      </xdr:nvCxnSpPr>
      <xdr:spPr>
        <a:xfrm flipV="1">
          <a:off x="11890375" y="2264410"/>
          <a:ext cx="82042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32D24FBA-A1CE-4910-97F8-F53144C33CC3}"/>
            </a:ext>
          </a:extLst>
        </xdr:cNvPr>
        <xdr:cNvSpPr/>
      </xdr:nvSpPr>
      <xdr:spPr>
        <a:xfrm>
          <a:off x="12659995" y="2461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29210</xdr:rowOff>
    </xdr:from>
    <xdr:ext cx="758825" cy="255905"/>
    <xdr:sp macro="" textlink="">
      <xdr:nvSpPr>
        <xdr:cNvPr id="136" name="テキスト ボックス 135">
          <a:extLst>
            <a:ext uri="{FF2B5EF4-FFF2-40B4-BE49-F238E27FC236}">
              <a16:creationId xmlns:a16="http://schemas.microsoft.com/office/drawing/2014/main" id="{1F11FB84-DB0C-413E-8994-52F0D88B08C7}"/>
            </a:ext>
          </a:extLst>
        </xdr:cNvPr>
        <xdr:cNvSpPr txBox="1"/>
      </xdr:nvSpPr>
      <xdr:spPr>
        <a:xfrm>
          <a:off x="12364085" y="254381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a:extLst>
            <a:ext uri="{FF2B5EF4-FFF2-40B4-BE49-F238E27FC236}">
              <a16:creationId xmlns:a16="http://schemas.microsoft.com/office/drawing/2014/main" id="{001101FF-9D7F-47BA-A89C-7B8AF8E6D6ED}"/>
            </a:ext>
          </a:extLst>
        </xdr:cNvPr>
        <xdr:cNvSpPr/>
      </xdr:nvSpPr>
      <xdr:spPr>
        <a:xfrm>
          <a:off x="11856720" y="254127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113030</xdr:rowOff>
    </xdr:from>
    <xdr:ext cx="762000" cy="259080"/>
    <xdr:sp macro="" textlink="">
      <xdr:nvSpPr>
        <xdr:cNvPr id="138" name="テキスト ボックス 137">
          <a:extLst>
            <a:ext uri="{FF2B5EF4-FFF2-40B4-BE49-F238E27FC236}">
              <a16:creationId xmlns:a16="http://schemas.microsoft.com/office/drawing/2014/main" id="{3CA89BCE-B5BB-48B2-8D6B-A64ABCB74663}"/>
            </a:ext>
          </a:extLst>
        </xdr:cNvPr>
        <xdr:cNvSpPr txBox="1"/>
      </xdr:nvSpPr>
      <xdr:spPr>
        <a:xfrm>
          <a:off x="11543665" y="2627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9" name="テキスト ボックス 138">
          <a:extLst>
            <a:ext uri="{FF2B5EF4-FFF2-40B4-BE49-F238E27FC236}">
              <a16:creationId xmlns:a16="http://schemas.microsoft.com/office/drawing/2014/main" id="{E447EF43-0FC1-4E64-81EB-C16FF9670658}"/>
            </a:ext>
          </a:extLst>
        </xdr:cNvPr>
        <xdr:cNvSpPr txBox="1"/>
      </xdr:nvSpPr>
      <xdr:spPr>
        <a:xfrm>
          <a:off x="14905355" y="4033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8825" cy="259080"/>
    <xdr:sp macro="" textlink="">
      <xdr:nvSpPr>
        <xdr:cNvPr id="140" name="テキスト ボックス 139">
          <a:extLst>
            <a:ext uri="{FF2B5EF4-FFF2-40B4-BE49-F238E27FC236}">
              <a16:creationId xmlns:a16="http://schemas.microsoft.com/office/drawing/2014/main" id="{762743D8-2B0A-4923-92BA-1CC8E23A2ED1}"/>
            </a:ext>
          </a:extLst>
        </xdr:cNvPr>
        <xdr:cNvSpPr txBox="1"/>
      </xdr:nvSpPr>
      <xdr:spPr>
        <a:xfrm>
          <a:off x="14135735" y="40335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8825" cy="259080"/>
    <xdr:sp macro="" textlink="">
      <xdr:nvSpPr>
        <xdr:cNvPr id="141" name="テキスト ボックス 140">
          <a:extLst>
            <a:ext uri="{FF2B5EF4-FFF2-40B4-BE49-F238E27FC236}">
              <a16:creationId xmlns:a16="http://schemas.microsoft.com/office/drawing/2014/main" id="{A384CF65-D3F4-4F43-9351-05DF7DD371D5}"/>
            </a:ext>
          </a:extLst>
        </xdr:cNvPr>
        <xdr:cNvSpPr txBox="1"/>
      </xdr:nvSpPr>
      <xdr:spPr>
        <a:xfrm>
          <a:off x="13332460" y="40335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2" name="テキスト ボックス 141">
          <a:extLst>
            <a:ext uri="{FF2B5EF4-FFF2-40B4-BE49-F238E27FC236}">
              <a16:creationId xmlns:a16="http://schemas.microsoft.com/office/drawing/2014/main" id="{71F05155-44D4-48EB-A3EB-4DD19574EC73}"/>
            </a:ext>
          </a:extLst>
        </xdr:cNvPr>
        <xdr:cNvSpPr txBox="1"/>
      </xdr:nvSpPr>
      <xdr:spPr>
        <a:xfrm>
          <a:off x="12512040" y="4033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8825" cy="259080"/>
    <xdr:sp macro="" textlink="">
      <xdr:nvSpPr>
        <xdr:cNvPr id="143" name="テキスト ボックス 142">
          <a:extLst>
            <a:ext uri="{FF2B5EF4-FFF2-40B4-BE49-F238E27FC236}">
              <a16:creationId xmlns:a16="http://schemas.microsoft.com/office/drawing/2014/main" id="{44486012-7E1C-409D-A806-873D187CDC71}"/>
            </a:ext>
          </a:extLst>
        </xdr:cNvPr>
        <xdr:cNvSpPr txBox="1"/>
      </xdr:nvSpPr>
      <xdr:spPr>
        <a:xfrm>
          <a:off x="11701145" y="40335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14</xdr:row>
      <xdr:rowOff>15240</xdr:rowOff>
    </xdr:from>
    <xdr:to>
      <xdr:col>82</xdr:col>
      <xdr:colOff>158750</xdr:colOff>
      <xdr:row>14</xdr:row>
      <xdr:rowOff>116840</xdr:rowOff>
    </xdr:to>
    <xdr:sp macro="" textlink="">
      <xdr:nvSpPr>
        <xdr:cNvPr id="144" name="楕円 143">
          <a:extLst>
            <a:ext uri="{FF2B5EF4-FFF2-40B4-BE49-F238E27FC236}">
              <a16:creationId xmlns:a16="http://schemas.microsoft.com/office/drawing/2014/main" id="{37DE00E7-2BBE-4B3D-8E4F-4196CC13387D}"/>
            </a:ext>
          </a:extLst>
        </xdr:cNvPr>
        <xdr:cNvSpPr/>
      </xdr:nvSpPr>
      <xdr:spPr>
        <a:xfrm>
          <a:off x="1505331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31750</xdr:rowOff>
    </xdr:from>
    <xdr:ext cx="762000" cy="255905"/>
    <xdr:sp macro="" textlink="">
      <xdr:nvSpPr>
        <xdr:cNvPr id="145" name="物件費該当値テキスト">
          <a:extLst>
            <a:ext uri="{FF2B5EF4-FFF2-40B4-BE49-F238E27FC236}">
              <a16:creationId xmlns:a16="http://schemas.microsoft.com/office/drawing/2014/main" id="{E7F55932-FBF0-48EB-A210-16936A7E42F3}"/>
            </a:ext>
          </a:extLst>
        </xdr:cNvPr>
        <xdr:cNvSpPr txBox="1"/>
      </xdr:nvSpPr>
      <xdr:spPr>
        <a:xfrm>
          <a:off x="15177770" y="22110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14</xdr:row>
      <xdr:rowOff>0</xdr:rowOff>
    </xdr:from>
    <xdr:to>
      <xdr:col>78</xdr:col>
      <xdr:colOff>120650</xdr:colOff>
      <xdr:row>14</xdr:row>
      <xdr:rowOff>101600</xdr:rowOff>
    </xdr:to>
    <xdr:sp macro="" textlink="">
      <xdr:nvSpPr>
        <xdr:cNvPr id="146" name="楕円 145">
          <a:extLst>
            <a:ext uri="{FF2B5EF4-FFF2-40B4-BE49-F238E27FC236}">
              <a16:creationId xmlns:a16="http://schemas.microsoft.com/office/drawing/2014/main" id="{BE425870-988F-4B75-BE14-59DD02F7A1B3}"/>
            </a:ext>
          </a:extLst>
        </xdr:cNvPr>
        <xdr:cNvSpPr/>
      </xdr:nvSpPr>
      <xdr:spPr>
        <a:xfrm>
          <a:off x="14283690" y="234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111760</xdr:rowOff>
    </xdr:from>
    <xdr:ext cx="736600" cy="255905"/>
    <xdr:sp macro="" textlink="">
      <xdr:nvSpPr>
        <xdr:cNvPr id="147" name="テキスト ボックス 146">
          <a:extLst>
            <a:ext uri="{FF2B5EF4-FFF2-40B4-BE49-F238E27FC236}">
              <a16:creationId xmlns:a16="http://schemas.microsoft.com/office/drawing/2014/main" id="{A241F059-893D-4127-A6DF-1C527B15BFF2}"/>
            </a:ext>
          </a:extLst>
        </xdr:cNvPr>
        <xdr:cNvSpPr txBox="1"/>
      </xdr:nvSpPr>
      <xdr:spPr>
        <a:xfrm>
          <a:off x="13987780" y="212344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14</xdr:row>
      <xdr:rowOff>7620</xdr:rowOff>
    </xdr:from>
    <xdr:to>
      <xdr:col>74</xdr:col>
      <xdr:colOff>31750</xdr:colOff>
      <xdr:row>14</xdr:row>
      <xdr:rowOff>109220</xdr:rowOff>
    </xdr:to>
    <xdr:sp macro="" textlink="">
      <xdr:nvSpPr>
        <xdr:cNvPr id="148" name="楕円 147">
          <a:extLst>
            <a:ext uri="{FF2B5EF4-FFF2-40B4-BE49-F238E27FC236}">
              <a16:creationId xmlns:a16="http://schemas.microsoft.com/office/drawing/2014/main" id="{BA2B4CF1-A517-4BE3-B7B3-B0BF2CB8213F}"/>
            </a:ext>
          </a:extLst>
        </xdr:cNvPr>
        <xdr:cNvSpPr/>
      </xdr:nvSpPr>
      <xdr:spPr>
        <a:xfrm>
          <a:off x="13480415" y="235458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119380</xdr:rowOff>
    </xdr:from>
    <xdr:ext cx="762000" cy="259080"/>
    <xdr:sp macro="" textlink="">
      <xdr:nvSpPr>
        <xdr:cNvPr id="149" name="テキスト ボックス 148">
          <a:extLst>
            <a:ext uri="{FF2B5EF4-FFF2-40B4-BE49-F238E27FC236}">
              <a16:creationId xmlns:a16="http://schemas.microsoft.com/office/drawing/2014/main" id="{7A960858-AFF3-447D-88CD-5E4C7352867A}"/>
            </a:ext>
          </a:extLst>
        </xdr:cNvPr>
        <xdr:cNvSpPr txBox="1"/>
      </xdr:nvSpPr>
      <xdr:spPr>
        <a:xfrm>
          <a:off x="13167360" y="2131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13</xdr:row>
      <xdr:rowOff>34290</xdr:rowOff>
    </xdr:from>
    <xdr:to>
      <xdr:col>69</xdr:col>
      <xdr:colOff>142875</xdr:colOff>
      <xdr:row>13</xdr:row>
      <xdr:rowOff>135890</xdr:rowOff>
    </xdr:to>
    <xdr:sp macro="" textlink="">
      <xdr:nvSpPr>
        <xdr:cNvPr id="150" name="楕円 149">
          <a:extLst>
            <a:ext uri="{FF2B5EF4-FFF2-40B4-BE49-F238E27FC236}">
              <a16:creationId xmlns:a16="http://schemas.microsoft.com/office/drawing/2014/main" id="{5140F88A-7508-4923-971A-95CE9F0E1DFE}"/>
            </a:ext>
          </a:extLst>
        </xdr:cNvPr>
        <xdr:cNvSpPr/>
      </xdr:nvSpPr>
      <xdr:spPr>
        <a:xfrm>
          <a:off x="12659995" y="221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146050</xdr:rowOff>
    </xdr:from>
    <xdr:ext cx="758825" cy="255905"/>
    <xdr:sp macro="" textlink="">
      <xdr:nvSpPr>
        <xdr:cNvPr id="151" name="テキスト ボックス 150">
          <a:extLst>
            <a:ext uri="{FF2B5EF4-FFF2-40B4-BE49-F238E27FC236}">
              <a16:creationId xmlns:a16="http://schemas.microsoft.com/office/drawing/2014/main" id="{E348F039-589A-45B4-8883-F31801206009}"/>
            </a:ext>
          </a:extLst>
        </xdr:cNvPr>
        <xdr:cNvSpPr txBox="1"/>
      </xdr:nvSpPr>
      <xdr:spPr>
        <a:xfrm>
          <a:off x="12364085" y="199009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13</xdr:row>
      <xdr:rowOff>140970</xdr:rowOff>
    </xdr:from>
    <xdr:to>
      <xdr:col>65</xdr:col>
      <xdr:colOff>53975</xdr:colOff>
      <xdr:row>14</xdr:row>
      <xdr:rowOff>71120</xdr:rowOff>
    </xdr:to>
    <xdr:sp macro="" textlink="">
      <xdr:nvSpPr>
        <xdr:cNvPr id="152" name="楕円 151">
          <a:extLst>
            <a:ext uri="{FF2B5EF4-FFF2-40B4-BE49-F238E27FC236}">
              <a16:creationId xmlns:a16="http://schemas.microsoft.com/office/drawing/2014/main" id="{1CA46B86-C2A7-438A-867B-180A4EADF632}"/>
            </a:ext>
          </a:extLst>
        </xdr:cNvPr>
        <xdr:cNvSpPr/>
      </xdr:nvSpPr>
      <xdr:spPr>
        <a:xfrm>
          <a:off x="11856720" y="232029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81280</xdr:rowOff>
    </xdr:from>
    <xdr:ext cx="762000" cy="259080"/>
    <xdr:sp macro="" textlink="">
      <xdr:nvSpPr>
        <xdr:cNvPr id="153" name="テキスト ボックス 152">
          <a:extLst>
            <a:ext uri="{FF2B5EF4-FFF2-40B4-BE49-F238E27FC236}">
              <a16:creationId xmlns:a16="http://schemas.microsoft.com/office/drawing/2014/main" id="{33ED7AFD-331E-4344-8FEE-F285FCCD6DB0}"/>
            </a:ext>
          </a:extLst>
        </xdr:cNvPr>
        <xdr:cNvSpPr txBox="1"/>
      </xdr:nvSpPr>
      <xdr:spPr>
        <a:xfrm>
          <a:off x="11543665" y="209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57C8434C-3AAF-4289-8344-1A0761D5A481}"/>
            </a:ext>
          </a:extLst>
        </xdr:cNvPr>
        <xdr:cNvSpPr/>
      </xdr:nvSpPr>
      <xdr:spPr>
        <a:xfrm>
          <a:off x="710565" y="79489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E99D68D4-EFF6-4F0B-A68D-E430F17A19F1}"/>
            </a:ext>
          </a:extLst>
        </xdr:cNvPr>
        <xdr:cNvSpPr/>
      </xdr:nvSpPr>
      <xdr:spPr>
        <a:xfrm>
          <a:off x="4936490" y="8012430"/>
          <a:ext cx="14020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CC639A70-75AC-4C54-BE23-B3156FD5A10F}"/>
            </a:ext>
          </a:extLst>
        </xdr:cNvPr>
        <xdr:cNvSpPr/>
      </xdr:nvSpPr>
      <xdr:spPr>
        <a:xfrm>
          <a:off x="4936490" y="8199120"/>
          <a:ext cx="14020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12D83CFC-C46F-4578-8AE1-8B6CF342AA2B}"/>
            </a:ext>
          </a:extLst>
        </xdr:cNvPr>
        <xdr:cNvSpPr/>
      </xdr:nvSpPr>
      <xdr:spPr>
        <a:xfrm>
          <a:off x="6486525" y="8012430"/>
          <a:ext cx="127698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CE340681-543D-4EB2-A0A4-F7FF7B58219B}"/>
            </a:ext>
          </a:extLst>
        </xdr:cNvPr>
        <xdr:cNvSpPr/>
      </xdr:nvSpPr>
      <xdr:spPr>
        <a:xfrm>
          <a:off x="6486525" y="8199120"/>
          <a:ext cx="127698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BD682241-9FE4-420D-B050-9BD1E62D7CAA}"/>
            </a:ext>
          </a:extLst>
        </xdr:cNvPr>
        <xdr:cNvSpPr/>
      </xdr:nvSpPr>
      <xdr:spPr>
        <a:xfrm>
          <a:off x="7962265" y="8012430"/>
          <a:ext cx="13868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5CE21EE-C8F6-4304-BA3A-08FA89CB9C35}"/>
            </a:ext>
          </a:extLst>
        </xdr:cNvPr>
        <xdr:cNvSpPr/>
      </xdr:nvSpPr>
      <xdr:spPr>
        <a:xfrm>
          <a:off x="7962265" y="8199120"/>
          <a:ext cx="13868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EE8CF8A2-8F16-4976-8B9D-3637A046EF75}"/>
            </a:ext>
          </a:extLst>
        </xdr:cNvPr>
        <xdr:cNvSpPr/>
      </xdr:nvSpPr>
      <xdr:spPr>
        <a:xfrm>
          <a:off x="710565" y="8509000"/>
          <a:ext cx="4228465"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97152DAA-F574-43C0-B301-9A7A4C6A793E}"/>
            </a:ext>
          </a:extLst>
        </xdr:cNvPr>
        <xdr:cNvSpPr/>
      </xdr:nvSpPr>
      <xdr:spPr>
        <a:xfrm>
          <a:off x="5234940" y="85090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98C92347-1AC8-4BE2-B53F-06A769773910}"/>
            </a:ext>
          </a:extLst>
        </xdr:cNvPr>
        <xdr:cNvSpPr/>
      </xdr:nvSpPr>
      <xdr:spPr>
        <a:xfrm>
          <a:off x="5298440" y="8509000"/>
          <a:ext cx="347662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817E54B7-3470-495D-8CA8-0E5BDAB62DC1}"/>
            </a:ext>
          </a:extLst>
        </xdr:cNvPr>
        <xdr:cNvSpPr txBox="1"/>
      </xdr:nvSpPr>
      <xdr:spPr>
        <a:xfrm>
          <a:off x="5319395" y="8818880"/>
          <a:ext cx="4651375"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前年度から</a:t>
          </a:r>
          <a:r>
            <a:rPr kumimoji="1" lang="en-US" altLang="ja-JP" sz="1300">
              <a:latin typeface="ＭＳ Ｐゴシック"/>
              <a:ea typeface="ＭＳ Ｐゴシック"/>
            </a:rPr>
            <a:t>0.8</a:t>
          </a:r>
          <a:r>
            <a:rPr kumimoji="1" lang="ja-JP" altLang="en-US" sz="1300">
              <a:latin typeface="ＭＳ Ｐゴシック"/>
              <a:ea typeface="ＭＳ Ｐゴシック"/>
            </a:rPr>
            <a:t>ポイント上昇（悪化）したが、類似団体内平均値よりも0.7ポイント低い（良好な）水準にある。</a:t>
          </a:r>
        </a:p>
        <a:p>
          <a:r>
            <a:rPr kumimoji="1" lang="ja-JP" altLang="en-US" sz="1300">
              <a:latin typeface="ＭＳ Ｐゴシック"/>
              <a:ea typeface="ＭＳ Ｐゴシック"/>
            </a:rPr>
            <a:t>　悪化の主な要因は、福祉サービス事業所及び利用者の増に伴う障害者自立支援給付費の増や、公定価格の増に伴う認定こども園支援事業の増などによるものである。</a:t>
          </a:r>
        </a:p>
        <a:p>
          <a:r>
            <a:rPr kumimoji="1" lang="ja-JP" altLang="en-US" sz="1300">
              <a:latin typeface="ＭＳ Ｐゴシック"/>
              <a:ea typeface="ＭＳ Ｐゴシック"/>
            </a:rPr>
            <a:t>　引き続き国に適切な財源手当てを求めるとともに、経常経費の見直し、削減により、健全財政の維持を図る。</a:t>
          </a:r>
        </a:p>
      </xdr:txBody>
    </xdr:sp>
    <xdr:clientData/>
  </xdr:twoCellAnchor>
  <xdr:oneCellAnchor>
    <xdr:from>
      <xdr:col>3</xdr:col>
      <xdr:colOff>123825</xdr:colOff>
      <xdr:row>49</xdr:row>
      <xdr:rowOff>107950</xdr:rowOff>
    </xdr:from>
    <xdr:ext cx="295275" cy="225425"/>
    <xdr:sp macro="" textlink="">
      <xdr:nvSpPr>
        <xdr:cNvPr id="165" name="テキスト ボックス 164">
          <a:extLst>
            <a:ext uri="{FF2B5EF4-FFF2-40B4-BE49-F238E27FC236}">
              <a16:creationId xmlns:a16="http://schemas.microsoft.com/office/drawing/2014/main" id="{27379D59-A448-40BF-A16B-DB8DCDFCD8DE}"/>
            </a:ext>
          </a:extLst>
        </xdr:cNvPr>
        <xdr:cNvSpPr txBox="1"/>
      </xdr:nvSpPr>
      <xdr:spPr>
        <a:xfrm>
          <a:off x="672465" y="832231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16F011D9-3655-4BEE-B704-54FE9200050A}"/>
            </a:ext>
          </a:extLst>
        </xdr:cNvPr>
        <xdr:cNvCxnSpPr/>
      </xdr:nvCxnSpPr>
      <xdr:spPr>
        <a:xfrm>
          <a:off x="710565" y="1074166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4825" cy="255905"/>
    <xdr:sp macro="" textlink="">
      <xdr:nvSpPr>
        <xdr:cNvPr id="167" name="テキスト ボックス 166">
          <a:extLst>
            <a:ext uri="{FF2B5EF4-FFF2-40B4-BE49-F238E27FC236}">
              <a16:creationId xmlns:a16="http://schemas.microsoft.com/office/drawing/2014/main" id="{2A2A7960-DA3D-4DBF-B2E7-BFFDA212DA2C}"/>
            </a:ext>
          </a:extLst>
        </xdr:cNvPr>
        <xdr:cNvSpPr txBox="1"/>
      </xdr:nvSpPr>
      <xdr:spPr>
        <a:xfrm>
          <a:off x="236855" y="1060323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68" name="直線コネクタ 167">
          <a:extLst>
            <a:ext uri="{FF2B5EF4-FFF2-40B4-BE49-F238E27FC236}">
              <a16:creationId xmlns:a16="http://schemas.microsoft.com/office/drawing/2014/main" id="{4DBE9016-97CB-4F88-901B-72BBCE7DABA5}"/>
            </a:ext>
          </a:extLst>
        </xdr:cNvPr>
        <xdr:cNvCxnSpPr/>
      </xdr:nvCxnSpPr>
      <xdr:spPr>
        <a:xfrm>
          <a:off x="710565" y="1042289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4825" cy="259080"/>
    <xdr:sp macro="" textlink="">
      <xdr:nvSpPr>
        <xdr:cNvPr id="169" name="テキスト ボックス 168">
          <a:extLst>
            <a:ext uri="{FF2B5EF4-FFF2-40B4-BE49-F238E27FC236}">
              <a16:creationId xmlns:a16="http://schemas.microsoft.com/office/drawing/2014/main" id="{871327B6-1DA4-4FF5-82CC-BBAA75AFCC46}"/>
            </a:ext>
          </a:extLst>
        </xdr:cNvPr>
        <xdr:cNvSpPr txBox="1"/>
      </xdr:nvSpPr>
      <xdr:spPr>
        <a:xfrm>
          <a:off x="236855" y="102844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0" name="直線コネクタ 169">
          <a:extLst>
            <a:ext uri="{FF2B5EF4-FFF2-40B4-BE49-F238E27FC236}">
              <a16:creationId xmlns:a16="http://schemas.microsoft.com/office/drawing/2014/main" id="{04708A60-DCB4-406F-AAB3-AEDBDA1884E5}"/>
            </a:ext>
          </a:extLst>
        </xdr:cNvPr>
        <xdr:cNvCxnSpPr/>
      </xdr:nvCxnSpPr>
      <xdr:spPr>
        <a:xfrm>
          <a:off x="710565" y="1010348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4825" cy="255905"/>
    <xdr:sp macro="" textlink="">
      <xdr:nvSpPr>
        <xdr:cNvPr id="171" name="テキスト ボックス 170">
          <a:extLst>
            <a:ext uri="{FF2B5EF4-FFF2-40B4-BE49-F238E27FC236}">
              <a16:creationId xmlns:a16="http://schemas.microsoft.com/office/drawing/2014/main" id="{005ED3C5-58BF-4D3E-8B2A-60275B5E7DF7}"/>
            </a:ext>
          </a:extLst>
        </xdr:cNvPr>
        <xdr:cNvSpPr txBox="1"/>
      </xdr:nvSpPr>
      <xdr:spPr>
        <a:xfrm>
          <a:off x="236855" y="996569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2" name="直線コネクタ 171">
          <a:extLst>
            <a:ext uri="{FF2B5EF4-FFF2-40B4-BE49-F238E27FC236}">
              <a16:creationId xmlns:a16="http://schemas.microsoft.com/office/drawing/2014/main" id="{381FC1AF-E5AC-402E-B760-210639FE4E42}"/>
            </a:ext>
          </a:extLst>
        </xdr:cNvPr>
        <xdr:cNvCxnSpPr/>
      </xdr:nvCxnSpPr>
      <xdr:spPr>
        <a:xfrm>
          <a:off x="710565" y="978471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4825" cy="258445"/>
    <xdr:sp macro="" textlink="">
      <xdr:nvSpPr>
        <xdr:cNvPr id="173" name="テキスト ボックス 172">
          <a:extLst>
            <a:ext uri="{FF2B5EF4-FFF2-40B4-BE49-F238E27FC236}">
              <a16:creationId xmlns:a16="http://schemas.microsoft.com/office/drawing/2014/main" id="{D6ACD281-9C7F-4470-AFB9-A27C25D32767}"/>
            </a:ext>
          </a:extLst>
        </xdr:cNvPr>
        <xdr:cNvSpPr txBox="1"/>
      </xdr:nvSpPr>
      <xdr:spPr>
        <a:xfrm>
          <a:off x="236855" y="964628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4" name="直線コネクタ 173">
          <a:extLst>
            <a:ext uri="{FF2B5EF4-FFF2-40B4-BE49-F238E27FC236}">
              <a16:creationId xmlns:a16="http://schemas.microsoft.com/office/drawing/2014/main" id="{654E6505-16D7-45A4-BDBB-DF397709D834}"/>
            </a:ext>
          </a:extLst>
        </xdr:cNvPr>
        <xdr:cNvCxnSpPr/>
      </xdr:nvCxnSpPr>
      <xdr:spPr>
        <a:xfrm>
          <a:off x="710565" y="946594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4825" cy="259080"/>
    <xdr:sp macro="" textlink="">
      <xdr:nvSpPr>
        <xdr:cNvPr id="175" name="テキスト ボックス 174">
          <a:extLst>
            <a:ext uri="{FF2B5EF4-FFF2-40B4-BE49-F238E27FC236}">
              <a16:creationId xmlns:a16="http://schemas.microsoft.com/office/drawing/2014/main" id="{4C6ECB72-1DB0-4975-92AE-7FCC861D7161}"/>
            </a:ext>
          </a:extLst>
        </xdr:cNvPr>
        <xdr:cNvSpPr txBox="1"/>
      </xdr:nvSpPr>
      <xdr:spPr>
        <a:xfrm>
          <a:off x="236855" y="932751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76" name="直線コネクタ 175">
          <a:extLst>
            <a:ext uri="{FF2B5EF4-FFF2-40B4-BE49-F238E27FC236}">
              <a16:creationId xmlns:a16="http://schemas.microsoft.com/office/drawing/2014/main" id="{F36E5549-778C-4E94-9B5E-9E142226162C}"/>
            </a:ext>
          </a:extLst>
        </xdr:cNvPr>
        <xdr:cNvCxnSpPr/>
      </xdr:nvCxnSpPr>
      <xdr:spPr>
        <a:xfrm>
          <a:off x="710565" y="914717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4825" cy="255905"/>
    <xdr:sp macro="" textlink="">
      <xdr:nvSpPr>
        <xdr:cNvPr id="177" name="テキスト ボックス 176">
          <a:extLst>
            <a:ext uri="{FF2B5EF4-FFF2-40B4-BE49-F238E27FC236}">
              <a16:creationId xmlns:a16="http://schemas.microsoft.com/office/drawing/2014/main" id="{992D7614-A3F8-44B1-9C8F-0B14B516C848}"/>
            </a:ext>
          </a:extLst>
        </xdr:cNvPr>
        <xdr:cNvSpPr txBox="1"/>
      </xdr:nvSpPr>
      <xdr:spPr>
        <a:xfrm>
          <a:off x="236855" y="9008745"/>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78" name="直線コネクタ 177">
          <a:extLst>
            <a:ext uri="{FF2B5EF4-FFF2-40B4-BE49-F238E27FC236}">
              <a16:creationId xmlns:a16="http://schemas.microsoft.com/office/drawing/2014/main" id="{3B3A4299-0949-415E-B7EB-11C4756B3079}"/>
            </a:ext>
          </a:extLst>
        </xdr:cNvPr>
        <xdr:cNvCxnSpPr/>
      </xdr:nvCxnSpPr>
      <xdr:spPr>
        <a:xfrm>
          <a:off x="710565" y="882777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4825" cy="259080"/>
    <xdr:sp macro="" textlink="">
      <xdr:nvSpPr>
        <xdr:cNvPr id="179" name="テキスト ボックス 178">
          <a:extLst>
            <a:ext uri="{FF2B5EF4-FFF2-40B4-BE49-F238E27FC236}">
              <a16:creationId xmlns:a16="http://schemas.microsoft.com/office/drawing/2014/main" id="{0F50B289-ACAA-4E3D-9264-E064520D7400}"/>
            </a:ext>
          </a:extLst>
        </xdr:cNvPr>
        <xdr:cNvSpPr txBox="1"/>
      </xdr:nvSpPr>
      <xdr:spPr>
        <a:xfrm>
          <a:off x="236855" y="868934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ABA7176E-82B7-4487-BA5D-C586B41F2BFC}"/>
            </a:ext>
          </a:extLst>
        </xdr:cNvPr>
        <xdr:cNvCxnSpPr/>
      </xdr:nvCxnSpPr>
      <xdr:spPr>
        <a:xfrm>
          <a:off x="710565" y="85090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4825" cy="255905"/>
    <xdr:sp macro="" textlink="">
      <xdr:nvSpPr>
        <xdr:cNvPr id="181" name="テキスト ボックス 180">
          <a:extLst>
            <a:ext uri="{FF2B5EF4-FFF2-40B4-BE49-F238E27FC236}">
              <a16:creationId xmlns:a16="http://schemas.microsoft.com/office/drawing/2014/main" id="{0136AC1F-34D1-4A55-99F6-F9B1FAD6E1A9}"/>
            </a:ext>
          </a:extLst>
        </xdr:cNvPr>
        <xdr:cNvSpPr txBox="1"/>
      </xdr:nvSpPr>
      <xdr:spPr>
        <a:xfrm>
          <a:off x="236855" y="837057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7D97E4EF-447E-40A0-840C-38C6CEDA3D7F}"/>
            </a:ext>
          </a:extLst>
        </xdr:cNvPr>
        <xdr:cNvSpPr/>
      </xdr:nvSpPr>
      <xdr:spPr>
        <a:xfrm>
          <a:off x="710565" y="8509000"/>
          <a:ext cx="4228465"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45085</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CB5EB5BE-2E0F-4527-BA5F-6F5C20C02D72}"/>
            </a:ext>
          </a:extLst>
        </xdr:cNvPr>
        <xdr:cNvCxnSpPr/>
      </xdr:nvCxnSpPr>
      <xdr:spPr>
        <a:xfrm flipV="1">
          <a:off x="4414520" y="8762365"/>
          <a:ext cx="0" cy="1533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41910</xdr:rowOff>
    </xdr:from>
    <xdr:ext cx="762000" cy="255905"/>
    <xdr:sp macro="" textlink="">
      <xdr:nvSpPr>
        <xdr:cNvPr id="184" name="扶助費最小値テキスト">
          <a:extLst>
            <a:ext uri="{FF2B5EF4-FFF2-40B4-BE49-F238E27FC236}">
              <a16:creationId xmlns:a16="http://schemas.microsoft.com/office/drawing/2014/main" id="{0A6CA12C-D5D9-4C07-8F3F-4F0C255F3AB8}"/>
            </a:ext>
          </a:extLst>
        </xdr:cNvPr>
        <xdr:cNvSpPr txBox="1"/>
      </xdr:nvSpPr>
      <xdr:spPr>
        <a:xfrm>
          <a:off x="4503420" y="102679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E85F2AF4-94E4-4F53-A787-EEB3AEB91E03}"/>
            </a:ext>
          </a:extLst>
        </xdr:cNvPr>
        <xdr:cNvCxnSpPr/>
      </xdr:nvCxnSpPr>
      <xdr:spPr>
        <a:xfrm>
          <a:off x="4342765" y="1029589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132080</xdr:rowOff>
    </xdr:from>
    <xdr:ext cx="762000" cy="255905"/>
    <xdr:sp macro="" textlink="">
      <xdr:nvSpPr>
        <xdr:cNvPr id="186" name="扶助費最大値テキスト">
          <a:extLst>
            <a:ext uri="{FF2B5EF4-FFF2-40B4-BE49-F238E27FC236}">
              <a16:creationId xmlns:a16="http://schemas.microsoft.com/office/drawing/2014/main" id="{D38485B3-F544-40D6-BDC4-DA381DE4449E}"/>
            </a:ext>
          </a:extLst>
        </xdr:cNvPr>
        <xdr:cNvSpPr txBox="1"/>
      </xdr:nvSpPr>
      <xdr:spPr>
        <a:xfrm>
          <a:off x="4503420" y="85140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7.6</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45085</xdr:rowOff>
    </xdr:from>
    <xdr:to>
      <xdr:col>24</xdr:col>
      <xdr:colOff>114300</xdr:colOff>
      <xdr:row>52</xdr:row>
      <xdr:rowOff>45085</xdr:rowOff>
    </xdr:to>
    <xdr:cxnSp macro="">
      <xdr:nvCxnSpPr>
        <xdr:cNvPr id="187" name="直線コネクタ 186">
          <a:extLst>
            <a:ext uri="{FF2B5EF4-FFF2-40B4-BE49-F238E27FC236}">
              <a16:creationId xmlns:a16="http://schemas.microsoft.com/office/drawing/2014/main" id="{2B8F1602-800F-4F36-B13A-6ACA61E43FEF}"/>
            </a:ext>
          </a:extLst>
        </xdr:cNvPr>
        <xdr:cNvCxnSpPr/>
      </xdr:nvCxnSpPr>
      <xdr:spPr>
        <a:xfrm>
          <a:off x="4342765" y="876236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78105</xdr:rowOff>
    </xdr:from>
    <xdr:to>
      <xdr:col>24</xdr:col>
      <xdr:colOff>25400</xdr:colOff>
      <xdr:row>55</xdr:row>
      <xdr:rowOff>37465</xdr:rowOff>
    </xdr:to>
    <xdr:cxnSp macro="">
      <xdr:nvCxnSpPr>
        <xdr:cNvPr id="188" name="直線コネクタ 187">
          <a:extLst>
            <a:ext uri="{FF2B5EF4-FFF2-40B4-BE49-F238E27FC236}">
              <a16:creationId xmlns:a16="http://schemas.microsoft.com/office/drawing/2014/main" id="{DBF4728E-B999-4AA3-B08C-1BC0D2151AE6}"/>
            </a:ext>
          </a:extLst>
        </xdr:cNvPr>
        <xdr:cNvCxnSpPr/>
      </xdr:nvCxnSpPr>
      <xdr:spPr>
        <a:xfrm>
          <a:off x="3654425" y="9130665"/>
          <a:ext cx="760095"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73025</xdr:rowOff>
    </xdr:from>
    <xdr:ext cx="762000" cy="259080"/>
    <xdr:sp macro="" textlink="">
      <xdr:nvSpPr>
        <xdr:cNvPr id="189" name="扶助費平均値テキスト">
          <a:extLst>
            <a:ext uri="{FF2B5EF4-FFF2-40B4-BE49-F238E27FC236}">
              <a16:creationId xmlns:a16="http://schemas.microsoft.com/office/drawing/2014/main" id="{C8908913-D7EB-4022-A829-72EE9E5D32EE}"/>
            </a:ext>
          </a:extLst>
        </xdr:cNvPr>
        <xdr:cNvSpPr txBox="1"/>
      </xdr:nvSpPr>
      <xdr:spPr>
        <a:xfrm>
          <a:off x="4503420" y="92932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100965</xdr:rowOff>
    </xdr:from>
    <xdr:to>
      <xdr:col>24</xdr:col>
      <xdr:colOff>76200</xdr:colOff>
      <xdr:row>56</xdr:row>
      <xdr:rowOff>31115</xdr:rowOff>
    </xdr:to>
    <xdr:sp macro="" textlink="">
      <xdr:nvSpPr>
        <xdr:cNvPr id="190" name="フローチャート: 判断 189">
          <a:extLst>
            <a:ext uri="{FF2B5EF4-FFF2-40B4-BE49-F238E27FC236}">
              <a16:creationId xmlns:a16="http://schemas.microsoft.com/office/drawing/2014/main" id="{14850121-EF6C-4492-B972-8845F7BA60B6}"/>
            </a:ext>
          </a:extLst>
        </xdr:cNvPr>
        <xdr:cNvSpPr/>
      </xdr:nvSpPr>
      <xdr:spPr>
        <a:xfrm>
          <a:off x="4380865" y="9321165"/>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78105</xdr:rowOff>
    </xdr:from>
    <xdr:to>
      <xdr:col>19</xdr:col>
      <xdr:colOff>187325</xdr:colOff>
      <xdr:row>54</xdr:row>
      <xdr:rowOff>94615</xdr:rowOff>
    </xdr:to>
    <xdr:cxnSp macro="">
      <xdr:nvCxnSpPr>
        <xdr:cNvPr id="191" name="直線コネクタ 190">
          <a:extLst>
            <a:ext uri="{FF2B5EF4-FFF2-40B4-BE49-F238E27FC236}">
              <a16:creationId xmlns:a16="http://schemas.microsoft.com/office/drawing/2014/main" id="{6F7CD46C-4F62-42A0-8B62-4EB308CEA0CA}"/>
            </a:ext>
          </a:extLst>
        </xdr:cNvPr>
        <xdr:cNvCxnSpPr/>
      </xdr:nvCxnSpPr>
      <xdr:spPr>
        <a:xfrm flipV="1">
          <a:off x="2841625" y="9130665"/>
          <a:ext cx="8128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35560</xdr:rowOff>
    </xdr:from>
    <xdr:to>
      <xdr:col>20</xdr:col>
      <xdr:colOff>38100</xdr:colOff>
      <xdr:row>55</xdr:row>
      <xdr:rowOff>137160</xdr:rowOff>
    </xdr:to>
    <xdr:sp macro="" textlink="">
      <xdr:nvSpPr>
        <xdr:cNvPr id="192" name="フローチャート: 判断 191">
          <a:extLst>
            <a:ext uri="{FF2B5EF4-FFF2-40B4-BE49-F238E27FC236}">
              <a16:creationId xmlns:a16="http://schemas.microsoft.com/office/drawing/2014/main" id="{B1505B91-F88C-4F1B-A210-5668690C8FDC}"/>
            </a:ext>
          </a:extLst>
        </xdr:cNvPr>
        <xdr:cNvSpPr/>
      </xdr:nvSpPr>
      <xdr:spPr>
        <a:xfrm>
          <a:off x="3611245" y="925576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121920</xdr:rowOff>
    </xdr:from>
    <xdr:ext cx="733425" cy="255905"/>
    <xdr:sp macro="" textlink="">
      <xdr:nvSpPr>
        <xdr:cNvPr id="193" name="テキスト ボックス 192">
          <a:extLst>
            <a:ext uri="{FF2B5EF4-FFF2-40B4-BE49-F238E27FC236}">
              <a16:creationId xmlns:a16="http://schemas.microsoft.com/office/drawing/2014/main" id="{D7FC438D-C84E-4276-87A0-B21BDF5A8F14}"/>
            </a:ext>
          </a:extLst>
        </xdr:cNvPr>
        <xdr:cNvSpPr txBox="1"/>
      </xdr:nvSpPr>
      <xdr:spPr>
        <a:xfrm>
          <a:off x="3298190" y="934212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54</xdr:row>
      <xdr:rowOff>45085</xdr:rowOff>
    </xdr:from>
    <xdr:to>
      <xdr:col>15</xdr:col>
      <xdr:colOff>98425</xdr:colOff>
      <xdr:row>54</xdr:row>
      <xdr:rowOff>94615</xdr:rowOff>
    </xdr:to>
    <xdr:cxnSp macro="">
      <xdr:nvCxnSpPr>
        <xdr:cNvPr id="194" name="直線コネクタ 193">
          <a:extLst>
            <a:ext uri="{FF2B5EF4-FFF2-40B4-BE49-F238E27FC236}">
              <a16:creationId xmlns:a16="http://schemas.microsoft.com/office/drawing/2014/main" id="{FAE7FE9B-346C-4F41-A8B9-A0D5D9528CFC}"/>
            </a:ext>
          </a:extLst>
        </xdr:cNvPr>
        <xdr:cNvCxnSpPr/>
      </xdr:nvCxnSpPr>
      <xdr:spPr>
        <a:xfrm>
          <a:off x="2021205" y="9097645"/>
          <a:ext cx="82042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92710</xdr:rowOff>
    </xdr:from>
    <xdr:to>
      <xdr:col>15</xdr:col>
      <xdr:colOff>149225</xdr:colOff>
      <xdr:row>55</xdr:row>
      <xdr:rowOff>22860</xdr:rowOff>
    </xdr:to>
    <xdr:sp macro="" textlink="">
      <xdr:nvSpPr>
        <xdr:cNvPr id="195" name="フローチャート: 判断 194">
          <a:extLst>
            <a:ext uri="{FF2B5EF4-FFF2-40B4-BE49-F238E27FC236}">
              <a16:creationId xmlns:a16="http://schemas.microsoft.com/office/drawing/2014/main" id="{B1513E0F-906C-45A1-A0FC-F7F94A4F7C29}"/>
            </a:ext>
          </a:extLst>
        </xdr:cNvPr>
        <xdr:cNvSpPr/>
      </xdr:nvSpPr>
      <xdr:spPr>
        <a:xfrm>
          <a:off x="2790825"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7620</xdr:rowOff>
    </xdr:from>
    <xdr:ext cx="762000" cy="255905"/>
    <xdr:sp macro="" textlink="">
      <xdr:nvSpPr>
        <xdr:cNvPr id="196" name="テキスト ボックス 195">
          <a:extLst>
            <a:ext uri="{FF2B5EF4-FFF2-40B4-BE49-F238E27FC236}">
              <a16:creationId xmlns:a16="http://schemas.microsoft.com/office/drawing/2014/main" id="{B822EE2F-FB6F-4788-A4E4-E54D30EDDF2B}"/>
            </a:ext>
          </a:extLst>
        </xdr:cNvPr>
        <xdr:cNvSpPr txBox="1"/>
      </xdr:nvSpPr>
      <xdr:spPr>
        <a:xfrm>
          <a:off x="2494915" y="92278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54</xdr:row>
      <xdr:rowOff>45085</xdr:rowOff>
    </xdr:from>
    <xdr:to>
      <xdr:col>11</xdr:col>
      <xdr:colOff>9525</xdr:colOff>
      <xdr:row>54</xdr:row>
      <xdr:rowOff>127000</xdr:rowOff>
    </xdr:to>
    <xdr:cxnSp macro="">
      <xdr:nvCxnSpPr>
        <xdr:cNvPr id="197" name="直線コネクタ 196">
          <a:extLst>
            <a:ext uri="{FF2B5EF4-FFF2-40B4-BE49-F238E27FC236}">
              <a16:creationId xmlns:a16="http://schemas.microsoft.com/office/drawing/2014/main" id="{E3379125-EEA9-48B1-B54B-C083581B3029}"/>
            </a:ext>
          </a:extLst>
        </xdr:cNvPr>
        <xdr:cNvCxnSpPr/>
      </xdr:nvCxnSpPr>
      <xdr:spPr>
        <a:xfrm flipV="1">
          <a:off x="1217930" y="9097645"/>
          <a:ext cx="803275"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10795</xdr:rowOff>
    </xdr:from>
    <xdr:to>
      <xdr:col>11</xdr:col>
      <xdr:colOff>60325</xdr:colOff>
      <xdr:row>54</xdr:row>
      <xdr:rowOff>112395</xdr:rowOff>
    </xdr:to>
    <xdr:sp macro="" textlink="">
      <xdr:nvSpPr>
        <xdr:cNvPr id="198" name="フローチャート: 判断 197">
          <a:extLst>
            <a:ext uri="{FF2B5EF4-FFF2-40B4-BE49-F238E27FC236}">
              <a16:creationId xmlns:a16="http://schemas.microsoft.com/office/drawing/2014/main" id="{3E3214D3-CD60-49D1-A547-ED0CF186F4D8}"/>
            </a:ext>
          </a:extLst>
        </xdr:cNvPr>
        <xdr:cNvSpPr/>
      </xdr:nvSpPr>
      <xdr:spPr>
        <a:xfrm>
          <a:off x="1987550" y="906335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97790</xdr:rowOff>
    </xdr:from>
    <xdr:ext cx="758825" cy="255905"/>
    <xdr:sp macro="" textlink="">
      <xdr:nvSpPr>
        <xdr:cNvPr id="199" name="テキスト ボックス 198">
          <a:extLst>
            <a:ext uri="{FF2B5EF4-FFF2-40B4-BE49-F238E27FC236}">
              <a16:creationId xmlns:a16="http://schemas.microsoft.com/office/drawing/2014/main" id="{597F1A30-A696-469E-B2B3-D69AD2442126}"/>
            </a:ext>
          </a:extLst>
        </xdr:cNvPr>
        <xdr:cNvSpPr txBox="1"/>
      </xdr:nvSpPr>
      <xdr:spPr>
        <a:xfrm>
          <a:off x="1674495" y="915035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54</xdr:row>
      <xdr:rowOff>109220</xdr:rowOff>
    </xdr:from>
    <xdr:to>
      <xdr:col>6</xdr:col>
      <xdr:colOff>171450</xdr:colOff>
      <xdr:row>55</xdr:row>
      <xdr:rowOff>38735</xdr:rowOff>
    </xdr:to>
    <xdr:sp macro="" textlink="">
      <xdr:nvSpPr>
        <xdr:cNvPr id="200" name="フローチャート: 判断 199">
          <a:extLst>
            <a:ext uri="{FF2B5EF4-FFF2-40B4-BE49-F238E27FC236}">
              <a16:creationId xmlns:a16="http://schemas.microsoft.com/office/drawing/2014/main" id="{68F77D8D-14AE-4694-B799-6AB683EB8274}"/>
            </a:ext>
          </a:extLst>
        </xdr:cNvPr>
        <xdr:cNvSpPr/>
      </xdr:nvSpPr>
      <xdr:spPr>
        <a:xfrm>
          <a:off x="1167130" y="916178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23495</xdr:rowOff>
    </xdr:from>
    <xdr:ext cx="758825" cy="259080"/>
    <xdr:sp macro="" textlink="">
      <xdr:nvSpPr>
        <xdr:cNvPr id="201" name="テキスト ボックス 200">
          <a:extLst>
            <a:ext uri="{FF2B5EF4-FFF2-40B4-BE49-F238E27FC236}">
              <a16:creationId xmlns:a16="http://schemas.microsoft.com/office/drawing/2014/main" id="{15232810-09A9-441E-82A2-CA16F74E65C7}"/>
            </a:ext>
          </a:extLst>
        </xdr:cNvPr>
        <xdr:cNvSpPr txBox="1"/>
      </xdr:nvSpPr>
      <xdr:spPr>
        <a:xfrm>
          <a:off x="871220" y="924369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2" name="テキスト ボックス 201">
          <a:extLst>
            <a:ext uri="{FF2B5EF4-FFF2-40B4-BE49-F238E27FC236}">
              <a16:creationId xmlns:a16="http://schemas.microsoft.com/office/drawing/2014/main" id="{5F392644-0F4B-44CD-B290-6C841AC615BE}"/>
            </a:ext>
          </a:extLst>
        </xdr:cNvPr>
        <xdr:cNvSpPr txBox="1"/>
      </xdr:nvSpPr>
      <xdr:spPr>
        <a:xfrm>
          <a:off x="4215765" y="10739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3" name="テキスト ボックス 202">
          <a:extLst>
            <a:ext uri="{FF2B5EF4-FFF2-40B4-BE49-F238E27FC236}">
              <a16:creationId xmlns:a16="http://schemas.microsoft.com/office/drawing/2014/main" id="{7F4AFCDD-776D-4F4E-BFBD-5A7446FD2E98}"/>
            </a:ext>
          </a:extLst>
        </xdr:cNvPr>
        <xdr:cNvSpPr txBox="1"/>
      </xdr:nvSpPr>
      <xdr:spPr>
        <a:xfrm>
          <a:off x="3463290" y="10739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8825" cy="259080"/>
    <xdr:sp macro="" textlink="">
      <xdr:nvSpPr>
        <xdr:cNvPr id="204" name="テキスト ボックス 203">
          <a:extLst>
            <a:ext uri="{FF2B5EF4-FFF2-40B4-BE49-F238E27FC236}">
              <a16:creationId xmlns:a16="http://schemas.microsoft.com/office/drawing/2014/main" id="{A302D16F-D1D8-4050-BABF-60F22D0B8087}"/>
            </a:ext>
          </a:extLst>
        </xdr:cNvPr>
        <xdr:cNvSpPr txBox="1"/>
      </xdr:nvSpPr>
      <xdr:spPr>
        <a:xfrm>
          <a:off x="2642870" y="107391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5" name="テキスト ボックス 204">
          <a:extLst>
            <a:ext uri="{FF2B5EF4-FFF2-40B4-BE49-F238E27FC236}">
              <a16:creationId xmlns:a16="http://schemas.microsoft.com/office/drawing/2014/main" id="{F9F1EF71-2481-4CC0-BED6-B5C1FB84D553}"/>
            </a:ext>
          </a:extLst>
        </xdr:cNvPr>
        <xdr:cNvSpPr txBox="1"/>
      </xdr:nvSpPr>
      <xdr:spPr>
        <a:xfrm>
          <a:off x="1831975" y="10739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6" name="テキスト ボックス 205">
          <a:extLst>
            <a:ext uri="{FF2B5EF4-FFF2-40B4-BE49-F238E27FC236}">
              <a16:creationId xmlns:a16="http://schemas.microsoft.com/office/drawing/2014/main" id="{D3269662-65DA-4482-87B1-EECDA1707A9F}"/>
            </a:ext>
          </a:extLst>
        </xdr:cNvPr>
        <xdr:cNvSpPr txBox="1"/>
      </xdr:nvSpPr>
      <xdr:spPr>
        <a:xfrm>
          <a:off x="1019175" y="10739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54</xdr:row>
      <xdr:rowOff>158115</xdr:rowOff>
    </xdr:from>
    <xdr:to>
      <xdr:col>24</xdr:col>
      <xdr:colOff>76200</xdr:colOff>
      <xdr:row>55</xdr:row>
      <xdr:rowOff>88265</xdr:rowOff>
    </xdr:to>
    <xdr:sp macro="" textlink="">
      <xdr:nvSpPr>
        <xdr:cNvPr id="207" name="楕円 206">
          <a:extLst>
            <a:ext uri="{FF2B5EF4-FFF2-40B4-BE49-F238E27FC236}">
              <a16:creationId xmlns:a16="http://schemas.microsoft.com/office/drawing/2014/main" id="{73517FB2-4C7E-4CAF-8AB1-E82ADDFB9211}"/>
            </a:ext>
          </a:extLst>
        </xdr:cNvPr>
        <xdr:cNvSpPr/>
      </xdr:nvSpPr>
      <xdr:spPr>
        <a:xfrm>
          <a:off x="4380865" y="9210675"/>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3175</xdr:rowOff>
    </xdr:from>
    <xdr:ext cx="762000" cy="259080"/>
    <xdr:sp macro="" textlink="">
      <xdr:nvSpPr>
        <xdr:cNvPr id="208" name="扶助費該当値テキスト">
          <a:extLst>
            <a:ext uri="{FF2B5EF4-FFF2-40B4-BE49-F238E27FC236}">
              <a16:creationId xmlns:a16="http://schemas.microsoft.com/office/drawing/2014/main" id="{8E0B9C92-BE1E-4236-92E2-10AD2CBA154B}"/>
            </a:ext>
          </a:extLst>
        </xdr:cNvPr>
        <xdr:cNvSpPr txBox="1"/>
      </xdr:nvSpPr>
      <xdr:spPr>
        <a:xfrm>
          <a:off x="4503420" y="9055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54</xdr:row>
      <xdr:rowOff>27305</xdr:rowOff>
    </xdr:from>
    <xdr:to>
      <xdr:col>20</xdr:col>
      <xdr:colOff>38100</xdr:colOff>
      <xdr:row>54</xdr:row>
      <xdr:rowOff>128905</xdr:rowOff>
    </xdr:to>
    <xdr:sp macro="" textlink="">
      <xdr:nvSpPr>
        <xdr:cNvPr id="209" name="楕円 208">
          <a:extLst>
            <a:ext uri="{FF2B5EF4-FFF2-40B4-BE49-F238E27FC236}">
              <a16:creationId xmlns:a16="http://schemas.microsoft.com/office/drawing/2014/main" id="{3DAD556C-E403-405A-B050-3D070FDE79F9}"/>
            </a:ext>
          </a:extLst>
        </xdr:cNvPr>
        <xdr:cNvSpPr/>
      </xdr:nvSpPr>
      <xdr:spPr>
        <a:xfrm>
          <a:off x="3611245" y="907986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139065</xdr:rowOff>
    </xdr:from>
    <xdr:ext cx="733425" cy="259080"/>
    <xdr:sp macro="" textlink="">
      <xdr:nvSpPr>
        <xdr:cNvPr id="210" name="テキスト ボックス 209">
          <a:extLst>
            <a:ext uri="{FF2B5EF4-FFF2-40B4-BE49-F238E27FC236}">
              <a16:creationId xmlns:a16="http://schemas.microsoft.com/office/drawing/2014/main" id="{298720EE-B467-4982-8E95-1823D259C84F}"/>
            </a:ext>
          </a:extLst>
        </xdr:cNvPr>
        <xdr:cNvSpPr txBox="1"/>
      </xdr:nvSpPr>
      <xdr:spPr>
        <a:xfrm>
          <a:off x="3298190" y="8856345"/>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54</xdr:row>
      <xdr:rowOff>43815</xdr:rowOff>
    </xdr:from>
    <xdr:to>
      <xdr:col>15</xdr:col>
      <xdr:colOff>149225</xdr:colOff>
      <xdr:row>54</xdr:row>
      <xdr:rowOff>145415</xdr:rowOff>
    </xdr:to>
    <xdr:sp macro="" textlink="">
      <xdr:nvSpPr>
        <xdr:cNvPr id="211" name="楕円 210">
          <a:extLst>
            <a:ext uri="{FF2B5EF4-FFF2-40B4-BE49-F238E27FC236}">
              <a16:creationId xmlns:a16="http://schemas.microsoft.com/office/drawing/2014/main" id="{76BA51C9-51BE-441F-9A29-239F7EE9D563}"/>
            </a:ext>
          </a:extLst>
        </xdr:cNvPr>
        <xdr:cNvSpPr/>
      </xdr:nvSpPr>
      <xdr:spPr>
        <a:xfrm>
          <a:off x="2790825" y="909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155575</xdr:rowOff>
    </xdr:from>
    <xdr:ext cx="762000" cy="255905"/>
    <xdr:sp macro="" textlink="">
      <xdr:nvSpPr>
        <xdr:cNvPr id="212" name="テキスト ボックス 211">
          <a:extLst>
            <a:ext uri="{FF2B5EF4-FFF2-40B4-BE49-F238E27FC236}">
              <a16:creationId xmlns:a16="http://schemas.microsoft.com/office/drawing/2014/main" id="{D3CA6ECF-36C5-4D34-92DF-CB8A69AF7FDD}"/>
            </a:ext>
          </a:extLst>
        </xdr:cNvPr>
        <xdr:cNvSpPr txBox="1"/>
      </xdr:nvSpPr>
      <xdr:spPr>
        <a:xfrm>
          <a:off x="2494915" y="88728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53</xdr:row>
      <xdr:rowOff>166370</xdr:rowOff>
    </xdr:from>
    <xdr:to>
      <xdr:col>11</xdr:col>
      <xdr:colOff>60325</xdr:colOff>
      <xdr:row>54</xdr:row>
      <xdr:rowOff>95885</xdr:rowOff>
    </xdr:to>
    <xdr:sp macro="" textlink="">
      <xdr:nvSpPr>
        <xdr:cNvPr id="213" name="楕円 212">
          <a:extLst>
            <a:ext uri="{FF2B5EF4-FFF2-40B4-BE49-F238E27FC236}">
              <a16:creationId xmlns:a16="http://schemas.microsoft.com/office/drawing/2014/main" id="{9178DB74-38EF-4446-95DD-F34CD4BA6CFD}"/>
            </a:ext>
          </a:extLst>
        </xdr:cNvPr>
        <xdr:cNvSpPr/>
      </xdr:nvSpPr>
      <xdr:spPr>
        <a:xfrm>
          <a:off x="1987550" y="9051290"/>
          <a:ext cx="8445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106045</xdr:rowOff>
    </xdr:from>
    <xdr:ext cx="758825" cy="259080"/>
    <xdr:sp macro="" textlink="">
      <xdr:nvSpPr>
        <xdr:cNvPr id="214" name="テキスト ボックス 213">
          <a:extLst>
            <a:ext uri="{FF2B5EF4-FFF2-40B4-BE49-F238E27FC236}">
              <a16:creationId xmlns:a16="http://schemas.microsoft.com/office/drawing/2014/main" id="{F2CC5854-032E-44E0-9417-F5F11296DF82}"/>
            </a:ext>
          </a:extLst>
        </xdr:cNvPr>
        <xdr:cNvSpPr txBox="1"/>
      </xdr:nvSpPr>
      <xdr:spPr>
        <a:xfrm>
          <a:off x="1674495" y="882332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5" name="楕円 214">
          <a:extLst>
            <a:ext uri="{FF2B5EF4-FFF2-40B4-BE49-F238E27FC236}">
              <a16:creationId xmlns:a16="http://schemas.microsoft.com/office/drawing/2014/main" id="{58177604-DC42-4993-AD3F-DE08DB3A2ADA}"/>
            </a:ext>
          </a:extLst>
        </xdr:cNvPr>
        <xdr:cNvSpPr/>
      </xdr:nvSpPr>
      <xdr:spPr>
        <a:xfrm>
          <a:off x="1167130" y="9128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16510</xdr:rowOff>
    </xdr:from>
    <xdr:ext cx="758825" cy="259080"/>
    <xdr:sp macro="" textlink="">
      <xdr:nvSpPr>
        <xdr:cNvPr id="216" name="テキスト ボックス 215">
          <a:extLst>
            <a:ext uri="{FF2B5EF4-FFF2-40B4-BE49-F238E27FC236}">
              <a16:creationId xmlns:a16="http://schemas.microsoft.com/office/drawing/2014/main" id="{CC895F8A-AB1E-4DEF-A630-F6C745E02C27}"/>
            </a:ext>
          </a:extLst>
        </xdr:cNvPr>
        <xdr:cNvSpPr txBox="1"/>
      </xdr:nvSpPr>
      <xdr:spPr>
        <a:xfrm>
          <a:off x="871220" y="890143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B4F22AE7-1CC2-4775-A77B-D05DEF2841B8}"/>
            </a:ext>
          </a:extLst>
        </xdr:cNvPr>
        <xdr:cNvSpPr/>
      </xdr:nvSpPr>
      <xdr:spPr>
        <a:xfrm>
          <a:off x="11383010" y="79489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AE2DE9DA-7AE2-494C-AC45-3FFAF635AE07}"/>
            </a:ext>
          </a:extLst>
        </xdr:cNvPr>
        <xdr:cNvSpPr/>
      </xdr:nvSpPr>
      <xdr:spPr>
        <a:xfrm>
          <a:off x="15624175" y="8012430"/>
          <a:ext cx="13868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6412195A-50D6-4FD8-ABFA-6971933E58FB}"/>
            </a:ext>
          </a:extLst>
        </xdr:cNvPr>
        <xdr:cNvSpPr/>
      </xdr:nvSpPr>
      <xdr:spPr>
        <a:xfrm>
          <a:off x="15624175" y="8199120"/>
          <a:ext cx="13868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647232CE-D586-48C7-94E6-F637A46FBA98}"/>
            </a:ext>
          </a:extLst>
        </xdr:cNvPr>
        <xdr:cNvSpPr/>
      </xdr:nvSpPr>
      <xdr:spPr>
        <a:xfrm>
          <a:off x="17176115" y="8012430"/>
          <a:ext cx="127698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9EC5DFEC-AB29-4EF9-BB01-107AE7457BAE}"/>
            </a:ext>
          </a:extLst>
        </xdr:cNvPr>
        <xdr:cNvSpPr/>
      </xdr:nvSpPr>
      <xdr:spPr>
        <a:xfrm>
          <a:off x="17176115" y="8199120"/>
          <a:ext cx="127698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7F1AD426-DDCD-4ACD-96F1-6EB1881532A0}"/>
            </a:ext>
          </a:extLst>
        </xdr:cNvPr>
        <xdr:cNvSpPr/>
      </xdr:nvSpPr>
      <xdr:spPr>
        <a:xfrm>
          <a:off x="18651855" y="8012430"/>
          <a:ext cx="13868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6206809B-918E-4BCE-9FCE-B7DFAF5307EC}"/>
            </a:ext>
          </a:extLst>
        </xdr:cNvPr>
        <xdr:cNvSpPr/>
      </xdr:nvSpPr>
      <xdr:spPr>
        <a:xfrm>
          <a:off x="18651855" y="8199120"/>
          <a:ext cx="13868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7E5D8411-CCC3-442C-B1D7-EDBDC33C938D}"/>
            </a:ext>
          </a:extLst>
        </xdr:cNvPr>
        <xdr:cNvSpPr/>
      </xdr:nvSpPr>
      <xdr:spPr>
        <a:xfrm>
          <a:off x="11383010" y="8509000"/>
          <a:ext cx="4228465"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69A3CB82-90DC-4A95-8695-A91CC38C9A2F}"/>
            </a:ext>
          </a:extLst>
        </xdr:cNvPr>
        <xdr:cNvSpPr/>
      </xdr:nvSpPr>
      <xdr:spPr>
        <a:xfrm>
          <a:off x="15909290" y="85090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26E20246-8E85-41E6-BDE5-DF01C09AC04D}"/>
            </a:ext>
          </a:extLst>
        </xdr:cNvPr>
        <xdr:cNvSpPr/>
      </xdr:nvSpPr>
      <xdr:spPr>
        <a:xfrm>
          <a:off x="15970885" y="8509000"/>
          <a:ext cx="348424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BC387395-50AC-4D8C-9708-C5B44F9419E3}"/>
            </a:ext>
          </a:extLst>
        </xdr:cNvPr>
        <xdr:cNvSpPr txBox="1"/>
      </xdr:nvSpPr>
      <xdr:spPr>
        <a:xfrm>
          <a:off x="16008985" y="8818880"/>
          <a:ext cx="4651375"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その他には、維持補修費、投資・出資・貸付金及び繰出金が区分される。前年度から0.9ポイント上昇（悪化）し、類似団体平均値との乖離も1.1ポイント拡大（悪化）した。</a:t>
          </a:r>
        </a:p>
        <a:p>
          <a:r>
            <a:rPr kumimoji="1" lang="ja-JP" altLang="en-US" sz="1300">
              <a:latin typeface="ＭＳ Ｐゴシック"/>
              <a:ea typeface="ＭＳ Ｐゴシック"/>
            </a:rPr>
            <a:t>　悪化の要因は、主に除雪費の増による経常的な維持補修費の増加や、食品工業団地造成事業特別会計の元利償還に対する貸付金の増などによるものである。</a:t>
          </a:r>
        </a:p>
      </xdr:txBody>
    </xdr:sp>
    <xdr:clientData/>
  </xdr:twoCellAnchor>
  <xdr:oneCellAnchor>
    <xdr:from>
      <xdr:col>62</xdr:col>
      <xdr:colOff>6350</xdr:colOff>
      <xdr:row>49</xdr:row>
      <xdr:rowOff>107950</xdr:rowOff>
    </xdr:from>
    <xdr:ext cx="295275" cy="225425"/>
    <xdr:sp macro="" textlink="">
      <xdr:nvSpPr>
        <xdr:cNvPr id="228" name="テキスト ボックス 227">
          <a:extLst>
            <a:ext uri="{FF2B5EF4-FFF2-40B4-BE49-F238E27FC236}">
              <a16:creationId xmlns:a16="http://schemas.microsoft.com/office/drawing/2014/main" id="{554FFFD9-4B7A-451A-8758-C42F27522B19}"/>
            </a:ext>
          </a:extLst>
        </xdr:cNvPr>
        <xdr:cNvSpPr txBox="1"/>
      </xdr:nvSpPr>
      <xdr:spPr>
        <a:xfrm>
          <a:off x="11344910" y="832231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A0F3820F-2B9B-40B5-8027-69118461D031}"/>
            </a:ext>
          </a:extLst>
        </xdr:cNvPr>
        <xdr:cNvCxnSpPr/>
      </xdr:nvCxnSpPr>
      <xdr:spPr>
        <a:xfrm>
          <a:off x="11383010" y="1074166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4825" cy="255905"/>
    <xdr:sp macro="" textlink="">
      <xdr:nvSpPr>
        <xdr:cNvPr id="230" name="テキスト ボックス 229">
          <a:extLst>
            <a:ext uri="{FF2B5EF4-FFF2-40B4-BE49-F238E27FC236}">
              <a16:creationId xmlns:a16="http://schemas.microsoft.com/office/drawing/2014/main" id="{948F709E-0F03-43FE-812F-68B1FACF9F9D}"/>
            </a:ext>
          </a:extLst>
        </xdr:cNvPr>
        <xdr:cNvSpPr txBox="1"/>
      </xdr:nvSpPr>
      <xdr:spPr>
        <a:xfrm>
          <a:off x="10926445" y="1060323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1" name="直線コネクタ 230">
          <a:extLst>
            <a:ext uri="{FF2B5EF4-FFF2-40B4-BE49-F238E27FC236}">
              <a16:creationId xmlns:a16="http://schemas.microsoft.com/office/drawing/2014/main" id="{BD500087-B7AE-4437-BD9F-FA9208C2D7E3}"/>
            </a:ext>
          </a:extLst>
        </xdr:cNvPr>
        <xdr:cNvCxnSpPr/>
      </xdr:nvCxnSpPr>
      <xdr:spPr>
        <a:xfrm>
          <a:off x="11383010" y="1042289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4825" cy="259080"/>
    <xdr:sp macro="" textlink="">
      <xdr:nvSpPr>
        <xdr:cNvPr id="232" name="テキスト ボックス 231">
          <a:extLst>
            <a:ext uri="{FF2B5EF4-FFF2-40B4-BE49-F238E27FC236}">
              <a16:creationId xmlns:a16="http://schemas.microsoft.com/office/drawing/2014/main" id="{04E5502C-6D0A-4BFB-8F08-7507B2F2330C}"/>
            </a:ext>
          </a:extLst>
        </xdr:cNvPr>
        <xdr:cNvSpPr txBox="1"/>
      </xdr:nvSpPr>
      <xdr:spPr>
        <a:xfrm>
          <a:off x="10926445" y="102844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3" name="直線コネクタ 232">
          <a:extLst>
            <a:ext uri="{FF2B5EF4-FFF2-40B4-BE49-F238E27FC236}">
              <a16:creationId xmlns:a16="http://schemas.microsoft.com/office/drawing/2014/main" id="{38BC762F-FBDF-44C8-BFBF-A52965A9D915}"/>
            </a:ext>
          </a:extLst>
        </xdr:cNvPr>
        <xdr:cNvCxnSpPr/>
      </xdr:nvCxnSpPr>
      <xdr:spPr>
        <a:xfrm>
          <a:off x="11383010" y="1010348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4825" cy="255905"/>
    <xdr:sp macro="" textlink="">
      <xdr:nvSpPr>
        <xdr:cNvPr id="234" name="テキスト ボックス 233">
          <a:extLst>
            <a:ext uri="{FF2B5EF4-FFF2-40B4-BE49-F238E27FC236}">
              <a16:creationId xmlns:a16="http://schemas.microsoft.com/office/drawing/2014/main" id="{71206FB6-CEDE-421D-A4AE-53233FD98A7B}"/>
            </a:ext>
          </a:extLst>
        </xdr:cNvPr>
        <xdr:cNvSpPr txBox="1"/>
      </xdr:nvSpPr>
      <xdr:spPr>
        <a:xfrm>
          <a:off x="10926445" y="996569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5" name="直線コネクタ 234">
          <a:extLst>
            <a:ext uri="{FF2B5EF4-FFF2-40B4-BE49-F238E27FC236}">
              <a16:creationId xmlns:a16="http://schemas.microsoft.com/office/drawing/2014/main" id="{D624595C-9467-42E6-93F4-7484A7D7AE67}"/>
            </a:ext>
          </a:extLst>
        </xdr:cNvPr>
        <xdr:cNvCxnSpPr/>
      </xdr:nvCxnSpPr>
      <xdr:spPr>
        <a:xfrm>
          <a:off x="11383010" y="978471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4825" cy="258445"/>
    <xdr:sp macro="" textlink="">
      <xdr:nvSpPr>
        <xdr:cNvPr id="236" name="テキスト ボックス 235">
          <a:extLst>
            <a:ext uri="{FF2B5EF4-FFF2-40B4-BE49-F238E27FC236}">
              <a16:creationId xmlns:a16="http://schemas.microsoft.com/office/drawing/2014/main" id="{516954BF-0E94-4083-ADA0-6BC024118C8B}"/>
            </a:ext>
          </a:extLst>
        </xdr:cNvPr>
        <xdr:cNvSpPr txBox="1"/>
      </xdr:nvSpPr>
      <xdr:spPr>
        <a:xfrm>
          <a:off x="10926445" y="964628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7" name="直線コネクタ 236">
          <a:extLst>
            <a:ext uri="{FF2B5EF4-FFF2-40B4-BE49-F238E27FC236}">
              <a16:creationId xmlns:a16="http://schemas.microsoft.com/office/drawing/2014/main" id="{369A7A6E-F5AD-431C-A76F-65A9C764EC45}"/>
            </a:ext>
          </a:extLst>
        </xdr:cNvPr>
        <xdr:cNvCxnSpPr/>
      </xdr:nvCxnSpPr>
      <xdr:spPr>
        <a:xfrm>
          <a:off x="11383010" y="946594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4825" cy="259080"/>
    <xdr:sp macro="" textlink="">
      <xdr:nvSpPr>
        <xdr:cNvPr id="238" name="テキスト ボックス 237">
          <a:extLst>
            <a:ext uri="{FF2B5EF4-FFF2-40B4-BE49-F238E27FC236}">
              <a16:creationId xmlns:a16="http://schemas.microsoft.com/office/drawing/2014/main" id="{16F486D0-CAB6-4572-BEF5-2A8190FCF1F0}"/>
            </a:ext>
          </a:extLst>
        </xdr:cNvPr>
        <xdr:cNvSpPr txBox="1"/>
      </xdr:nvSpPr>
      <xdr:spPr>
        <a:xfrm>
          <a:off x="10926445" y="932751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39" name="直線コネクタ 238">
          <a:extLst>
            <a:ext uri="{FF2B5EF4-FFF2-40B4-BE49-F238E27FC236}">
              <a16:creationId xmlns:a16="http://schemas.microsoft.com/office/drawing/2014/main" id="{836EFAD1-3D27-47A1-A2B4-5423808ADB34}"/>
            </a:ext>
          </a:extLst>
        </xdr:cNvPr>
        <xdr:cNvCxnSpPr/>
      </xdr:nvCxnSpPr>
      <xdr:spPr>
        <a:xfrm>
          <a:off x="11383010" y="914717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4825" cy="255905"/>
    <xdr:sp macro="" textlink="">
      <xdr:nvSpPr>
        <xdr:cNvPr id="240" name="テキスト ボックス 239">
          <a:extLst>
            <a:ext uri="{FF2B5EF4-FFF2-40B4-BE49-F238E27FC236}">
              <a16:creationId xmlns:a16="http://schemas.microsoft.com/office/drawing/2014/main" id="{C994C022-21FA-4CC3-962C-7F456AA18494}"/>
            </a:ext>
          </a:extLst>
        </xdr:cNvPr>
        <xdr:cNvSpPr txBox="1"/>
      </xdr:nvSpPr>
      <xdr:spPr>
        <a:xfrm>
          <a:off x="10926445" y="9008745"/>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1" name="直線コネクタ 240">
          <a:extLst>
            <a:ext uri="{FF2B5EF4-FFF2-40B4-BE49-F238E27FC236}">
              <a16:creationId xmlns:a16="http://schemas.microsoft.com/office/drawing/2014/main" id="{9DE75B30-B87C-42A9-90E3-7AAAB31814A8}"/>
            </a:ext>
          </a:extLst>
        </xdr:cNvPr>
        <xdr:cNvCxnSpPr/>
      </xdr:nvCxnSpPr>
      <xdr:spPr>
        <a:xfrm>
          <a:off x="11383010" y="882777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4825" cy="259080"/>
    <xdr:sp macro="" textlink="">
      <xdr:nvSpPr>
        <xdr:cNvPr id="242" name="テキスト ボックス 241">
          <a:extLst>
            <a:ext uri="{FF2B5EF4-FFF2-40B4-BE49-F238E27FC236}">
              <a16:creationId xmlns:a16="http://schemas.microsoft.com/office/drawing/2014/main" id="{F740DBF9-4073-4374-8765-EDD96F43EE70}"/>
            </a:ext>
          </a:extLst>
        </xdr:cNvPr>
        <xdr:cNvSpPr txBox="1"/>
      </xdr:nvSpPr>
      <xdr:spPr>
        <a:xfrm>
          <a:off x="10926445" y="868934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56EEF41C-9D13-4A31-A64B-C929071F1B67}"/>
            </a:ext>
          </a:extLst>
        </xdr:cNvPr>
        <xdr:cNvCxnSpPr/>
      </xdr:nvCxnSpPr>
      <xdr:spPr>
        <a:xfrm>
          <a:off x="11383010" y="85090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4825" cy="255905"/>
    <xdr:sp macro="" textlink="">
      <xdr:nvSpPr>
        <xdr:cNvPr id="244" name="テキスト ボックス 243">
          <a:extLst>
            <a:ext uri="{FF2B5EF4-FFF2-40B4-BE49-F238E27FC236}">
              <a16:creationId xmlns:a16="http://schemas.microsoft.com/office/drawing/2014/main" id="{B4CEAD91-2E2F-47FA-80D8-571FCCE15443}"/>
            </a:ext>
          </a:extLst>
        </xdr:cNvPr>
        <xdr:cNvSpPr txBox="1"/>
      </xdr:nvSpPr>
      <xdr:spPr>
        <a:xfrm>
          <a:off x="10926445" y="837057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3BB8177C-FCC3-4393-AE5D-BA8ABFA199D2}"/>
            </a:ext>
          </a:extLst>
        </xdr:cNvPr>
        <xdr:cNvSpPr/>
      </xdr:nvSpPr>
      <xdr:spPr>
        <a:xfrm>
          <a:off x="11383010" y="8509000"/>
          <a:ext cx="4228465"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80645</xdr:rowOff>
    </xdr:from>
    <xdr:to>
      <xdr:col>82</xdr:col>
      <xdr:colOff>107950</xdr:colOff>
      <xdr:row>61</xdr:row>
      <xdr:rowOff>37465</xdr:rowOff>
    </xdr:to>
    <xdr:cxnSp macro="">
      <xdr:nvCxnSpPr>
        <xdr:cNvPr id="246" name="直線コネクタ 245">
          <a:extLst>
            <a:ext uri="{FF2B5EF4-FFF2-40B4-BE49-F238E27FC236}">
              <a16:creationId xmlns:a16="http://schemas.microsoft.com/office/drawing/2014/main" id="{4D942D8E-AFA0-4340-990D-4EC0DC9AC79E}"/>
            </a:ext>
          </a:extLst>
        </xdr:cNvPr>
        <xdr:cNvCxnSpPr/>
      </xdr:nvCxnSpPr>
      <xdr:spPr>
        <a:xfrm flipV="1">
          <a:off x="15104110" y="8965565"/>
          <a:ext cx="0" cy="1297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9525</xdr:rowOff>
    </xdr:from>
    <xdr:ext cx="762000" cy="255905"/>
    <xdr:sp macro="" textlink="">
      <xdr:nvSpPr>
        <xdr:cNvPr id="247" name="その他最小値テキスト">
          <a:extLst>
            <a:ext uri="{FF2B5EF4-FFF2-40B4-BE49-F238E27FC236}">
              <a16:creationId xmlns:a16="http://schemas.microsoft.com/office/drawing/2014/main" id="{FDFF5887-7E74-4A70-8E0E-8B221328AC82}"/>
            </a:ext>
          </a:extLst>
        </xdr:cNvPr>
        <xdr:cNvSpPr txBox="1"/>
      </xdr:nvSpPr>
      <xdr:spPr>
        <a:xfrm>
          <a:off x="15177770" y="102355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37465</xdr:rowOff>
    </xdr:from>
    <xdr:to>
      <xdr:col>82</xdr:col>
      <xdr:colOff>196850</xdr:colOff>
      <xdr:row>61</xdr:row>
      <xdr:rowOff>37465</xdr:rowOff>
    </xdr:to>
    <xdr:cxnSp macro="">
      <xdr:nvCxnSpPr>
        <xdr:cNvPr id="248" name="直線コネクタ 247">
          <a:extLst>
            <a:ext uri="{FF2B5EF4-FFF2-40B4-BE49-F238E27FC236}">
              <a16:creationId xmlns:a16="http://schemas.microsoft.com/office/drawing/2014/main" id="{4F1D4E18-2FE1-492F-9D15-D96DCEF72ED8}"/>
            </a:ext>
          </a:extLst>
        </xdr:cNvPr>
        <xdr:cNvCxnSpPr/>
      </xdr:nvCxnSpPr>
      <xdr:spPr>
        <a:xfrm>
          <a:off x="15015210" y="10263505"/>
          <a:ext cx="16256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167005</xdr:rowOff>
    </xdr:from>
    <xdr:ext cx="762000" cy="255905"/>
    <xdr:sp macro="" textlink="">
      <xdr:nvSpPr>
        <xdr:cNvPr id="249" name="その他最大値テキスト">
          <a:extLst>
            <a:ext uri="{FF2B5EF4-FFF2-40B4-BE49-F238E27FC236}">
              <a16:creationId xmlns:a16="http://schemas.microsoft.com/office/drawing/2014/main" id="{1C2F9105-F656-4B36-A6BC-04C9E39F0591}"/>
            </a:ext>
          </a:extLst>
        </xdr:cNvPr>
        <xdr:cNvSpPr txBox="1"/>
      </xdr:nvSpPr>
      <xdr:spPr>
        <a:xfrm>
          <a:off x="15177770" y="87166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80645</xdr:rowOff>
    </xdr:from>
    <xdr:to>
      <xdr:col>82</xdr:col>
      <xdr:colOff>196850</xdr:colOff>
      <xdr:row>53</xdr:row>
      <xdr:rowOff>80645</xdr:rowOff>
    </xdr:to>
    <xdr:cxnSp macro="">
      <xdr:nvCxnSpPr>
        <xdr:cNvPr id="250" name="直線コネクタ 249">
          <a:extLst>
            <a:ext uri="{FF2B5EF4-FFF2-40B4-BE49-F238E27FC236}">
              <a16:creationId xmlns:a16="http://schemas.microsoft.com/office/drawing/2014/main" id="{A9EFC7FB-F2B1-49DF-95F1-2A646F9EC7FA}"/>
            </a:ext>
          </a:extLst>
        </xdr:cNvPr>
        <xdr:cNvCxnSpPr/>
      </xdr:nvCxnSpPr>
      <xdr:spPr>
        <a:xfrm>
          <a:off x="15015210" y="8965565"/>
          <a:ext cx="16256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97790</xdr:rowOff>
    </xdr:from>
    <xdr:to>
      <xdr:col>82</xdr:col>
      <xdr:colOff>107950</xdr:colOff>
      <xdr:row>60</xdr:row>
      <xdr:rowOff>23495</xdr:rowOff>
    </xdr:to>
    <xdr:cxnSp macro="">
      <xdr:nvCxnSpPr>
        <xdr:cNvPr id="251" name="直線コネクタ 250">
          <a:extLst>
            <a:ext uri="{FF2B5EF4-FFF2-40B4-BE49-F238E27FC236}">
              <a16:creationId xmlns:a16="http://schemas.microsoft.com/office/drawing/2014/main" id="{F618FAAC-2AC4-44A0-8E88-363FAE4A5503}"/>
            </a:ext>
          </a:extLst>
        </xdr:cNvPr>
        <xdr:cNvCxnSpPr/>
      </xdr:nvCxnSpPr>
      <xdr:spPr>
        <a:xfrm>
          <a:off x="14334490" y="9988550"/>
          <a:ext cx="76962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27305</xdr:rowOff>
    </xdr:from>
    <xdr:ext cx="762000" cy="259080"/>
    <xdr:sp macro="" textlink="">
      <xdr:nvSpPr>
        <xdr:cNvPr id="252" name="その他平均値テキスト">
          <a:extLst>
            <a:ext uri="{FF2B5EF4-FFF2-40B4-BE49-F238E27FC236}">
              <a16:creationId xmlns:a16="http://schemas.microsoft.com/office/drawing/2014/main" id="{8FE59B27-D45C-471F-B4CA-79B7AF213F0B}"/>
            </a:ext>
          </a:extLst>
        </xdr:cNvPr>
        <xdr:cNvSpPr txBox="1"/>
      </xdr:nvSpPr>
      <xdr:spPr>
        <a:xfrm>
          <a:off x="15177770" y="958278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58</xdr:row>
      <xdr:rowOff>10795</xdr:rowOff>
    </xdr:from>
    <xdr:to>
      <xdr:col>82</xdr:col>
      <xdr:colOff>158750</xdr:colOff>
      <xdr:row>58</xdr:row>
      <xdr:rowOff>112395</xdr:rowOff>
    </xdr:to>
    <xdr:sp macro="" textlink="">
      <xdr:nvSpPr>
        <xdr:cNvPr id="253" name="フローチャート: 判断 252">
          <a:extLst>
            <a:ext uri="{FF2B5EF4-FFF2-40B4-BE49-F238E27FC236}">
              <a16:creationId xmlns:a16="http://schemas.microsoft.com/office/drawing/2014/main" id="{27F715C9-E390-4EB3-B7F1-941A25464D2A}"/>
            </a:ext>
          </a:extLst>
        </xdr:cNvPr>
        <xdr:cNvSpPr/>
      </xdr:nvSpPr>
      <xdr:spPr>
        <a:xfrm>
          <a:off x="15053310" y="973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97790</xdr:rowOff>
    </xdr:from>
    <xdr:to>
      <xdr:col>78</xdr:col>
      <xdr:colOff>69850</xdr:colOff>
      <xdr:row>59</xdr:row>
      <xdr:rowOff>97790</xdr:rowOff>
    </xdr:to>
    <xdr:cxnSp macro="">
      <xdr:nvCxnSpPr>
        <xdr:cNvPr id="254" name="直線コネクタ 253">
          <a:extLst>
            <a:ext uri="{FF2B5EF4-FFF2-40B4-BE49-F238E27FC236}">
              <a16:creationId xmlns:a16="http://schemas.microsoft.com/office/drawing/2014/main" id="{094C7652-0DD7-4FE6-8B94-5F9D52B7759D}"/>
            </a:ext>
          </a:extLst>
        </xdr:cNvPr>
        <xdr:cNvCxnSpPr/>
      </xdr:nvCxnSpPr>
      <xdr:spPr>
        <a:xfrm>
          <a:off x="13531215" y="9988550"/>
          <a:ext cx="8032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32385</xdr:rowOff>
    </xdr:from>
    <xdr:to>
      <xdr:col>78</xdr:col>
      <xdr:colOff>120650</xdr:colOff>
      <xdr:row>58</xdr:row>
      <xdr:rowOff>133985</xdr:rowOff>
    </xdr:to>
    <xdr:sp macro="" textlink="">
      <xdr:nvSpPr>
        <xdr:cNvPr id="255" name="フローチャート: 判断 254">
          <a:extLst>
            <a:ext uri="{FF2B5EF4-FFF2-40B4-BE49-F238E27FC236}">
              <a16:creationId xmlns:a16="http://schemas.microsoft.com/office/drawing/2014/main" id="{24FEA00D-77A5-4C09-9F37-D081BEE73C31}"/>
            </a:ext>
          </a:extLst>
        </xdr:cNvPr>
        <xdr:cNvSpPr/>
      </xdr:nvSpPr>
      <xdr:spPr>
        <a:xfrm>
          <a:off x="14283690" y="975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144145</xdr:rowOff>
    </xdr:from>
    <xdr:ext cx="736600" cy="255905"/>
    <xdr:sp macro="" textlink="">
      <xdr:nvSpPr>
        <xdr:cNvPr id="256" name="テキスト ボックス 255">
          <a:extLst>
            <a:ext uri="{FF2B5EF4-FFF2-40B4-BE49-F238E27FC236}">
              <a16:creationId xmlns:a16="http://schemas.microsoft.com/office/drawing/2014/main" id="{1C3E6CE7-912E-43FB-89F5-B04AA13B9149}"/>
            </a:ext>
          </a:extLst>
        </xdr:cNvPr>
        <xdr:cNvSpPr txBox="1"/>
      </xdr:nvSpPr>
      <xdr:spPr>
        <a:xfrm>
          <a:off x="13987780" y="953198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59</xdr:row>
      <xdr:rowOff>42545</xdr:rowOff>
    </xdr:from>
    <xdr:to>
      <xdr:col>73</xdr:col>
      <xdr:colOff>180975</xdr:colOff>
      <xdr:row>59</xdr:row>
      <xdr:rowOff>97790</xdr:rowOff>
    </xdr:to>
    <xdr:cxnSp macro="">
      <xdr:nvCxnSpPr>
        <xdr:cNvPr id="257" name="直線コネクタ 256">
          <a:extLst>
            <a:ext uri="{FF2B5EF4-FFF2-40B4-BE49-F238E27FC236}">
              <a16:creationId xmlns:a16="http://schemas.microsoft.com/office/drawing/2014/main" id="{2B6AB49D-D919-49A4-B1BD-5CF62D9B279E}"/>
            </a:ext>
          </a:extLst>
        </xdr:cNvPr>
        <xdr:cNvCxnSpPr/>
      </xdr:nvCxnSpPr>
      <xdr:spPr>
        <a:xfrm>
          <a:off x="12710795" y="9933305"/>
          <a:ext cx="82042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32385</xdr:rowOff>
    </xdr:from>
    <xdr:to>
      <xdr:col>74</xdr:col>
      <xdr:colOff>31750</xdr:colOff>
      <xdr:row>58</xdr:row>
      <xdr:rowOff>133985</xdr:rowOff>
    </xdr:to>
    <xdr:sp macro="" textlink="">
      <xdr:nvSpPr>
        <xdr:cNvPr id="258" name="フローチャート: 判断 257">
          <a:extLst>
            <a:ext uri="{FF2B5EF4-FFF2-40B4-BE49-F238E27FC236}">
              <a16:creationId xmlns:a16="http://schemas.microsoft.com/office/drawing/2014/main" id="{3506AB6E-CC30-4507-A46F-914EEE10C278}"/>
            </a:ext>
          </a:extLst>
        </xdr:cNvPr>
        <xdr:cNvSpPr/>
      </xdr:nvSpPr>
      <xdr:spPr>
        <a:xfrm>
          <a:off x="13480415" y="975550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144145</xdr:rowOff>
    </xdr:from>
    <xdr:ext cx="762000" cy="255905"/>
    <xdr:sp macro="" textlink="">
      <xdr:nvSpPr>
        <xdr:cNvPr id="259" name="テキスト ボックス 258">
          <a:extLst>
            <a:ext uri="{FF2B5EF4-FFF2-40B4-BE49-F238E27FC236}">
              <a16:creationId xmlns:a16="http://schemas.microsoft.com/office/drawing/2014/main" id="{39DF7F11-683F-43C2-ACA6-47E18522D255}"/>
            </a:ext>
          </a:extLst>
        </xdr:cNvPr>
        <xdr:cNvSpPr txBox="1"/>
      </xdr:nvSpPr>
      <xdr:spPr>
        <a:xfrm>
          <a:off x="13167360" y="95319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59</xdr:row>
      <xdr:rowOff>42545</xdr:rowOff>
    </xdr:from>
    <xdr:to>
      <xdr:col>69</xdr:col>
      <xdr:colOff>92075</xdr:colOff>
      <xdr:row>60</xdr:row>
      <xdr:rowOff>1905</xdr:rowOff>
    </xdr:to>
    <xdr:cxnSp macro="">
      <xdr:nvCxnSpPr>
        <xdr:cNvPr id="260" name="直線コネクタ 259">
          <a:extLst>
            <a:ext uri="{FF2B5EF4-FFF2-40B4-BE49-F238E27FC236}">
              <a16:creationId xmlns:a16="http://schemas.microsoft.com/office/drawing/2014/main" id="{3D4E4D6B-3634-4AAC-BE2B-4F98BE63EFBE}"/>
            </a:ext>
          </a:extLst>
        </xdr:cNvPr>
        <xdr:cNvCxnSpPr/>
      </xdr:nvCxnSpPr>
      <xdr:spPr>
        <a:xfrm flipV="1">
          <a:off x="11890375" y="9933305"/>
          <a:ext cx="82042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149860</xdr:rowOff>
    </xdr:from>
    <xdr:to>
      <xdr:col>69</xdr:col>
      <xdr:colOff>142875</xdr:colOff>
      <xdr:row>58</xdr:row>
      <xdr:rowOff>80010</xdr:rowOff>
    </xdr:to>
    <xdr:sp macro="" textlink="">
      <xdr:nvSpPr>
        <xdr:cNvPr id="261" name="フローチャート: 判断 260">
          <a:extLst>
            <a:ext uri="{FF2B5EF4-FFF2-40B4-BE49-F238E27FC236}">
              <a16:creationId xmlns:a16="http://schemas.microsoft.com/office/drawing/2014/main" id="{5650DD8D-FC64-49CA-809E-18D08449552F}"/>
            </a:ext>
          </a:extLst>
        </xdr:cNvPr>
        <xdr:cNvSpPr/>
      </xdr:nvSpPr>
      <xdr:spPr>
        <a:xfrm>
          <a:off x="12659995" y="9705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90170</xdr:rowOff>
    </xdr:from>
    <xdr:ext cx="758825" cy="259080"/>
    <xdr:sp macro="" textlink="">
      <xdr:nvSpPr>
        <xdr:cNvPr id="262" name="テキスト ボックス 261">
          <a:extLst>
            <a:ext uri="{FF2B5EF4-FFF2-40B4-BE49-F238E27FC236}">
              <a16:creationId xmlns:a16="http://schemas.microsoft.com/office/drawing/2014/main" id="{0C6776A3-F9AB-42ED-AD5F-90E516EB2080}"/>
            </a:ext>
          </a:extLst>
        </xdr:cNvPr>
        <xdr:cNvSpPr txBox="1"/>
      </xdr:nvSpPr>
      <xdr:spPr>
        <a:xfrm>
          <a:off x="12364085" y="947801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10795</xdr:rowOff>
    </xdr:from>
    <xdr:to>
      <xdr:col>65</xdr:col>
      <xdr:colOff>53975</xdr:colOff>
      <xdr:row>58</xdr:row>
      <xdr:rowOff>112395</xdr:rowOff>
    </xdr:to>
    <xdr:sp macro="" textlink="">
      <xdr:nvSpPr>
        <xdr:cNvPr id="263" name="フローチャート: 判断 262">
          <a:extLst>
            <a:ext uri="{FF2B5EF4-FFF2-40B4-BE49-F238E27FC236}">
              <a16:creationId xmlns:a16="http://schemas.microsoft.com/office/drawing/2014/main" id="{96B1026C-ADB8-4885-8EEA-4E93989C8D30}"/>
            </a:ext>
          </a:extLst>
        </xdr:cNvPr>
        <xdr:cNvSpPr/>
      </xdr:nvSpPr>
      <xdr:spPr>
        <a:xfrm>
          <a:off x="11856720" y="973391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122555</xdr:rowOff>
    </xdr:from>
    <xdr:ext cx="762000" cy="255905"/>
    <xdr:sp macro="" textlink="">
      <xdr:nvSpPr>
        <xdr:cNvPr id="264" name="テキスト ボックス 263">
          <a:extLst>
            <a:ext uri="{FF2B5EF4-FFF2-40B4-BE49-F238E27FC236}">
              <a16:creationId xmlns:a16="http://schemas.microsoft.com/office/drawing/2014/main" id="{06ACF266-0A2B-4FE8-901F-E592830C5B82}"/>
            </a:ext>
          </a:extLst>
        </xdr:cNvPr>
        <xdr:cNvSpPr txBox="1"/>
      </xdr:nvSpPr>
      <xdr:spPr>
        <a:xfrm>
          <a:off x="11543665" y="95103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5" name="テキスト ボックス 264">
          <a:extLst>
            <a:ext uri="{FF2B5EF4-FFF2-40B4-BE49-F238E27FC236}">
              <a16:creationId xmlns:a16="http://schemas.microsoft.com/office/drawing/2014/main" id="{CC8F1519-EBAA-4C15-ABB6-3F1806443573}"/>
            </a:ext>
          </a:extLst>
        </xdr:cNvPr>
        <xdr:cNvSpPr txBox="1"/>
      </xdr:nvSpPr>
      <xdr:spPr>
        <a:xfrm>
          <a:off x="14905355" y="10739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8825" cy="259080"/>
    <xdr:sp macro="" textlink="">
      <xdr:nvSpPr>
        <xdr:cNvPr id="266" name="テキスト ボックス 265">
          <a:extLst>
            <a:ext uri="{FF2B5EF4-FFF2-40B4-BE49-F238E27FC236}">
              <a16:creationId xmlns:a16="http://schemas.microsoft.com/office/drawing/2014/main" id="{823AD529-A57A-4A58-A0B2-0AB4E1442943}"/>
            </a:ext>
          </a:extLst>
        </xdr:cNvPr>
        <xdr:cNvSpPr txBox="1"/>
      </xdr:nvSpPr>
      <xdr:spPr>
        <a:xfrm>
          <a:off x="14135735" y="107391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8825" cy="259080"/>
    <xdr:sp macro="" textlink="">
      <xdr:nvSpPr>
        <xdr:cNvPr id="267" name="テキスト ボックス 266">
          <a:extLst>
            <a:ext uri="{FF2B5EF4-FFF2-40B4-BE49-F238E27FC236}">
              <a16:creationId xmlns:a16="http://schemas.microsoft.com/office/drawing/2014/main" id="{4DB07831-49EA-4317-89BD-AE4BCD5A9F11}"/>
            </a:ext>
          </a:extLst>
        </xdr:cNvPr>
        <xdr:cNvSpPr txBox="1"/>
      </xdr:nvSpPr>
      <xdr:spPr>
        <a:xfrm>
          <a:off x="13332460" y="107391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8" name="テキスト ボックス 267">
          <a:extLst>
            <a:ext uri="{FF2B5EF4-FFF2-40B4-BE49-F238E27FC236}">
              <a16:creationId xmlns:a16="http://schemas.microsoft.com/office/drawing/2014/main" id="{66BCECAA-4542-4EB4-99D0-6ED7BB83DEAB}"/>
            </a:ext>
          </a:extLst>
        </xdr:cNvPr>
        <xdr:cNvSpPr txBox="1"/>
      </xdr:nvSpPr>
      <xdr:spPr>
        <a:xfrm>
          <a:off x="12512040" y="10739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8825" cy="259080"/>
    <xdr:sp macro="" textlink="">
      <xdr:nvSpPr>
        <xdr:cNvPr id="269" name="テキスト ボックス 268">
          <a:extLst>
            <a:ext uri="{FF2B5EF4-FFF2-40B4-BE49-F238E27FC236}">
              <a16:creationId xmlns:a16="http://schemas.microsoft.com/office/drawing/2014/main" id="{D98BE1DC-EDCC-4183-84B8-7EBB3B21F195}"/>
            </a:ext>
          </a:extLst>
        </xdr:cNvPr>
        <xdr:cNvSpPr txBox="1"/>
      </xdr:nvSpPr>
      <xdr:spPr>
        <a:xfrm>
          <a:off x="11701145" y="107391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59</xdr:row>
      <xdr:rowOff>144145</xdr:rowOff>
    </xdr:from>
    <xdr:to>
      <xdr:col>82</xdr:col>
      <xdr:colOff>158750</xdr:colOff>
      <xdr:row>60</xdr:row>
      <xdr:rowOff>74930</xdr:rowOff>
    </xdr:to>
    <xdr:sp macro="" textlink="">
      <xdr:nvSpPr>
        <xdr:cNvPr id="270" name="楕円 269">
          <a:extLst>
            <a:ext uri="{FF2B5EF4-FFF2-40B4-BE49-F238E27FC236}">
              <a16:creationId xmlns:a16="http://schemas.microsoft.com/office/drawing/2014/main" id="{411FABC2-5C18-48BE-A370-7BF71AF69EB0}"/>
            </a:ext>
          </a:extLst>
        </xdr:cNvPr>
        <xdr:cNvSpPr/>
      </xdr:nvSpPr>
      <xdr:spPr>
        <a:xfrm>
          <a:off x="15053310" y="1003490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116205</xdr:rowOff>
    </xdr:from>
    <xdr:ext cx="762000" cy="259080"/>
    <xdr:sp macro="" textlink="">
      <xdr:nvSpPr>
        <xdr:cNvPr id="271" name="その他該当値テキスト">
          <a:extLst>
            <a:ext uri="{FF2B5EF4-FFF2-40B4-BE49-F238E27FC236}">
              <a16:creationId xmlns:a16="http://schemas.microsoft.com/office/drawing/2014/main" id="{20DD8F36-2728-44CA-B03C-97BC1769565B}"/>
            </a:ext>
          </a:extLst>
        </xdr:cNvPr>
        <xdr:cNvSpPr txBox="1"/>
      </xdr:nvSpPr>
      <xdr:spPr>
        <a:xfrm>
          <a:off x="15177770" y="10006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59</xdr:row>
      <xdr:rowOff>46355</xdr:rowOff>
    </xdr:from>
    <xdr:to>
      <xdr:col>78</xdr:col>
      <xdr:colOff>120650</xdr:colOff>
      <xdr:row>59</xdr:row>
      <xdr:rowOff>147955</xdr:rowOff>
    </xdr:to>
    <xdr:sp macro="" textlink="">
      <xdr:nvSpPr>
        <xdr:cNvPr id="272" name="楕円 271">
          <a:extLst>
            <a:ext uri="{FF2B5EF4-FFF2-40B4-BE49-F238E27FC236}">
              <a16:creationId xmlns:a16="http://schemas.microsoft.com/office/drawing/2014/main" id="{B006A81D-9E3B-489E-8635-202BB16D16DA}"/>
            </a:ext>
          </a:extLst>
        </xdr:cNvPr>
        <xdr:cNvSpPr/>
      </xdr:nvSpPr>
      <xdr:spPr>
        <a:xfrm>
          <a:off x="14283690" y="99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132715</xdr:rowOff>
    </xdr:from>
    <xdr:ext cx="736600" cy="255905"/>
    <xdr:sp macro="" textlink="">
      <xdr:nvSpPr>
        <xdr:cNvPr id="273" name="テキスト ボックス 272">
          <a:extLst>
            <a:ext uri="{FF2B5EF4-FFF2-40B4-BE49-F238E27FC236}">
              <a16:creationId xmlns:a16="http://schemas.microsoft.com/office/drawing/2014/main" id="{FAA016A1-ECED-47A7-9403-68545F8F2498}"/>
            </a:ext>
          </a:extLst>
        </xdr:cNvPr>
        <xdr:cNvSpPr txBox="1"/>
      </xdr:nvSpPr>
      <xdr:spPr>
        <a:xfrm>
          <a:off x="13987780" y="1002347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59</xdr:row>
      <xdr:rowOff>46355</xdr:rowOff>
    </xdr:from>
    <xdr:to>
      <xdr:col>74</xdr:col>
      <xdr:colOff>31750</xdr:colOff>
      <xdr:row>59</xdr:row>
      <xdr:rowOff>147955</xdr:rowOff>
    </xdr:to>
    <xdr:sp macro="" textlink="">
      <xdr:nvSpPr>
        <xdr:cNvPr id="274" name="楕円 273">
          <a:extLst>
            <a:ext uri="{FF2B5EF4-FFF2-40B4-BE49-F238E27FC236}">
              <a16:creationId xmlns:a16="http://schemas.microsoft.com/office/drawing/2014/main" id="{77E94973-F375-43F7-858C-7E744CFAEE6A}"/>
            </a:ext>
          </a:extLst>
        </xdr:cNvPr>
        <xdr:cNvSpPr/>
      </xdr:nvSpPr>
      <xdr:spPr>
        <a:xfrm>
          <a:off x="13480415" y="993711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132715</xdr:rowOff>
    </xdr:from>
    <xdr:ext cx="762000" cy="255905"/>
    <xdr:sp macro="" textlink="">
      <xdr:nvSpPr>
        <xdr:cNvPr id="275" name="テキスト ボックス 274">
          <a:extLst>
            <a:ext uri="{FF2B5EF4-FFF2-40B4-BE49-F238E27FC236}">
              <a16:creationId xmlns:a16="http://schemas.microsoft.com/office/drawing/2014/main" id="{AE734BF4-56F6-4450-8D0F-FB274E128057}"/>
            </a:ext>
          </a:extLst>
        </xdr:cNvPr>
        <xdr:cNvSpPr txBox="1"/>
      </xdr:nvSpPr>
      <xdr:spPr>
        <a:xfrm>
          <a:off x="13167360" y="100234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58</xdr:row>
      <xdr:rowOff>163195</xdr:rowOff>
    </xdr:from>
    <xdr:to>
      <xdr:col>69</xdr:col>
      <xdr:colOff>142875</xdr:colOff>
      <xdr:row>59</xdr:row>
      <xdr:rowOff>93345</xdr:rowOff>
    </xdr:to>
    <xdr:sp macro="" textlink="">
      <xdr:nvSpPr>
        <xdr:cNvPr id="276" name="楕円 275">
          <a:extLst>
            <a:ext uri="{FF2B5EF4-FFF2-40B4-BE49-F238E27FC236}">
              <a16:creationId xmlns:a16="http://schemas.microsoft.com/office/drawing/2014/main" id="{CDDFCC76-87CF-4109-BE0B-48100EA8DA3D}"/>
            </a:ext>
          </a:extLst>
        </xdr:cNvPr>
        <xdr:cNvSpPr/>
      </xdr:nvSpPr>
      <xdr:spPr>
        <a:xfrm>
          <a:off x="12659995" y="9886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78105</xdr:rowOff>
    </xdr:from>
    <xdr:ext cx="758825" cy="255905"/>
    <xdr:sp macro="" textlink="">
      <xdr:nvSpPr>
        <xdr:cNvPr id="277" name="テキスト ボックス 276">
          <a:extLst>
            <a:ext uri="{FF2B5EF4-FFF2-40B4-BE49-F238E27FC236}">
              <a16:creationId xmlns:a16="http://schemas.microsoft.com/office/drawing/2014/main" id="{F1F6626B-C667-404A-BD24-D21647887A9F}"/>
            </a:ext>
          </a:extLst>
        </xdr:cNvPr>
        <xdr:cNvSpPr txBox="1"/>
      </xdr:nvSpPr>
      <xdr:spPr>
        <a:xfrm>
          <a:off x="12364085" y="996886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59</xdr:row>
      <xdr:rowOff>122555</xdr:rowOff>
    </xdr:from>
    <xdr:to>
      <xdr:col>65</xdr:col>
      <xdr:colOff>53975</xdr:colOff>
      <xdr:row>60</xdr:row>
      <xdr:rowOff>52705</xdr:rowOff>
    </xdr:to>
    <xdr:sp macro="" textlink="">
      <xdr:nvSpPr>
        <xdr:cNvPr id="278" name="楕円 277">
          <a:extLst>
            <a:ext uri="{FF2B5EF4-FFF2-40B4-BE49-F238E27FC236}">
              <a16:creationId xmlns:a16="http://schemas.microsoft.com/office/drawing/2014/main" id="{3CE63F9E-12B3-4D36-B87F-B5103811B4A7}"/>
            </a:ext>
          </a:extLst>
        </xdr:cNvPr>
        <xdr:cNvSpPr/>
      </xdr:nvSpPr>
      <xdr:spPr>
        <a:xfrm>
          <a:off x="11856720" y="10013315"/>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37465</xdr:rowOff>
    </xdr:from>
    <xdr:ext cx="762000" cy="259080"/>
    <xdr:sp macro="" textlink="">
      <xdr:nvSpPr>
        <xdr:cNvPr id="279" name="テキスト ボックス 278">
          <a:extLst>
            <a:ext uri="{FF2B5EF4-FFF2-40B4-BE49-F238E27FC236}">
              <a16:creationId xmlns:a16="http://schemas.microsoft.com/office/drawing/2014/main" id="{54EEF038-F1AD-4842-AAB5-6C553C2B9B82}"/>
            </a:ext>
          </a:extLst>
        </xdr:cNvPr>
        <xdr:cNvSpPr txBox="1"/>
      </xdr:nvSpPr>
      <xdr:spPr>
        <a:xfrm>
          <a:off x="11543665" y="10095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C645F8CA-31C9-4BA9-95D1-671155F293E3}"/>
            </a:ext>
          </a:extLst>
        </xdr:cNvPr>
        <xdr:cNvSpPr/>
      </xdr:nvSpPr>
      <xdr:spPr>
        <a:xfrm>
          <a:off x="11383010" y="45961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1DFFF23-FC5F-4482-A44B-3C142269BA88}"/>
            </a:ext>
          </a:extLst>
        </xdr:cNvPr>
        <xdr:cNvSpPr/>
      </xdr:nvSpPr>
      <xdr:spPr>
        <a:xfrm>
          <a:off x="15624175" y="4659630"/>
          <a:ext cx="13868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848AFFC6-E89B-4F8A-BFC2-D39761C1BDE6}"/>
            </a:ext>
          </a:extLst>
        </xdr:cNvPr>
        <xdr:cNvSpPr/>
      </xdr:nvSpPr>
      <xdr:spPr>
        <a:xfrm>
          <a:off x="15624175" y="4846320"/>
          <a:ext cx="13868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BAD03DFD-04F5-450E-9032-A024E70C782B}"/>
            </a:ext>
          </a:extLst>
        </xdr:cNvPr>
        <xdr:cNvSpPr/>
      </xdr:nvSpPr>
      <xdr:spPr>
        <a:xfrm>
          <a:off x="17176115" y="4659630"/>
          <a:ext cx="127698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3E65BA54-1B46-4618-B3DD-92680E997919}"/>
            </a:ext>
          </a:extLst>
        </xdr:cNvPr>
        <xdr:cNvSpPr/>
      </xdr:nvSpPr>
      <xdr:spPr>
        <a:xfrm>
          <a:off x="17176115" y="4846320"/>
          <a:ext cx="127698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502C2EBA-DB7C-47FC-BF0B-4B10C891FCBC}"/>
            </a:ext>
          </a:extLst>
        </xdr:cNvPr>
        <xdr:cNvSpPr/>
      </xdr:nvSpPr>
      <xdr:spPr>
        <a:xfrm>
          <a:off x="18651855" y="4659630"/>
          <a:ext cx="13868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44D94A80-EE58-4BB5-B1EE-8358D6348E01}"/>
            </a:ext>
          </a:extLst>
        </xdr:cNvPr>
        <xdr:cNvSpPr/>
      </xdr:nvSpPr>
      <xdr:spPr>
        <a:xfrm>
          <a:off x="18651855" y="4846320"/>
          <a:ext cx="13868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5CD291FD-F5A7-4FE0-8ADD-4113CB38DB90}"/>
            </a:ext>
          </a:extLst>
        </xdr:cNvPr>
        <xdr:cNvSpPr/>
      </xdr:nvSpPr>
      <xdr:spPr>
        <a:xfrm>
          <a:off x="11383010" y="5156200"/>
          <a:ext cx="4228465"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B105605B-ECFC-41BA-964D-C6ECF4149906}"/>
            </a:ext>
          </a:extLst>
        </xdr:cNvPr>
        <xdr:cNvSpPr/>
      </xdr:nvSpPr>
      <xdr:spPr>
        <a:xfrm>
          <a:off x="15909290" y="51562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1C68359F-A518-49B9-81B1-9A29BAEE225B}"/>
            </a:ext>
          </a:extLst>
        </xdr:cNvPr>
        <xdr:cNvSpPr/>
      </xdr:nvSpPr>
      <xdr:spPr>
        <a:xfrm>
          <a:off x="15970885" y="5156200"/>
          <a:ext cx="348424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7B732321-AB64-4B71-BA0B-4FF942D4C954}"/>
            </a:ext>
          </a:extLst>
        </xdr:cNvPr>
        <xdr:cNvSpPr txBox="1"/>
      </xdr:nvSpPr>
      <xdr:spPr>
        <a:xfrm>
          <a:off x="16008985" y="5466080"/>
          <a:ext cx="4651375"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前年度から0.3ポイント下降（良化）したが、類似団体平均値よりも1.0ポイント高い（悪い）水準である。</a:t>
          </a:r>
        </a:p>
        <a:p>
          <a:r>
            <a:rPr kumimoji="1" lang="ja-JP" altLang="en-US" sz="1300">
              <a:latin typeface="ＭＳ Ｐゴシック"/>
              <a:ea typeface="ＭＳ Ｐゴシック"/>
            </a:rPr>
            <a:t>　良化の要因は、経常的な補助費等に充当された一般財源（分子）は微減であった一方、経常一般財源（分母）が増額となったことによるものである。</a:t>
          </a:r>
        </a:p>
        <a:p>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5275" cy="225425"/>
    <xdr:sp macro="" textlink="">
      <xdr:nvSpPr>
        <xdr:cNvPr id="291" name="テキスト ボックス 290">
          <a:extLst>
            <a:ext uri="{FF2B5EF4-FFF2-40B4-BE49-F238E27FC236}">
              <a16:creationId xmlns:a16="http://schemas.microsoft.com/office/drawing/2014/main" id="{F3455915-3899-4D0E-ADB6-0F485C170418}"/>
            </a:ext>
          </a:extLst>
        </xdr:cNvPr>
        <xdr:cNvSpPr txBox="1"/>
      </xdr:nvSpPr>
      <xdr:spPr>
        <a:xfrm>
          <a:off x="11344910" y="496951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C7C0187C-4281-4734-A4CF-F6989711E906}"/>
            </a:ext>
          </a:extLst>
        </xdr:cNvPr>
        <xdr:cNvCxnSpPr/>
      </xdr:nvCxnSpPr>
      <xdr:spPr>
        <a:xfrm>
          <a:off x="11383010" y="738886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4825" cy="255905"/>
    <xdr:sp macro="" textlink="">
      <xdr:nvSpPr>
        <xdr:cNvPr id="293" name="テキスト ボックス 292">
          <a:extLst>
            <a:ext uri="{FF2B5EF4-FFF2-40B4-BE49-F238E27FC236}">
              <a16:creationId xmlns:a16="http://schemas.microsoft.com/office/drawing/2014/main" id="{6005105C-F7D5-4FD5-ADDA-CDD93A9E2FD2}"/>
            </a:ext>
          </a:extLst>
        </xdr:cNvPr>
        <xdr:cNvSpPr txBox="1"/>
      </xdr:nvSpPr>
      <xdr:spPr>
        <a:xfrm>
          <a:off x="10926445" y="725043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F0332F01-417F-4448-967E-33BA5BDB2248}"/>
            </a:ext>
          </a:extLst>
        </xdr:cNvPr>
        <xdr:cNvCxnSpPr/>
      </xdr:nvCxnSpPr>
      <xdr:spPr>
        <a:xfrm>
          <a:off x="11383010" y="694309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4825" cy="255905"/>
    <xdr:sp macro="" textlink="">
      <xdr:nvSpPr>
        <xdr:cNvPr id="295" name="テキスト ボックス 294">
          <a:extLst>
            <a:ext uri="{FF2B5EF4-FFF2-40B4-BE49-F238E27FC236}">
              <a16:creationId xmlns:a16="http://schemas.microsoft.com/office/drawing/2014/main" id="{36EED29C-4756-4519-8C2A-A86AFB023F2D}"/>
            </a:ext>
          </a:extLst>
        </xdr:cNvPr>
        <xdr:cNvSpPr txBox="1"/>
      </xdr:nvSpPr>
      <xdr:spPr>
        <a:xfrm>
          <a:off x="10926445" y="6804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9E25138A-D679-432A-A503-2E34B424A2E5}"/>
            </a:ext>
          </a:extLst>
        </xdr:cNvPr>
        <xdr:cNvCxnSpPr/>
      </xdr:nvCxnSpPr>
      <xdr:spPr>
        <a:xfrm>
          <a:off x="11383010" y="649732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4825" cy="255905"/>
    <xdr:sp macro="" textlink="">
      <xdr:nvSpPr>
        <xdr:cNvPr id="297" name="テキスト ボックス 296">
          <a:extLst>
            <a:ext uri="{FF2B5EF4-FFF2-40B4-BE49-F238E27FC236}">
              <a16:creationId xmlns:a16="http://schemas.microsoft.com/office/drawing/2014/main" id="{E42D5E74-9D9E-471F-8AAC-E02155A49F88}"/>
            </a:ext>
          </a:extLst>
        </xdr:cNvPr>
        <xdr:cNvSpPr txBox="1"/>
      </xdr:nvSpPr>
      <xdr:spPr>
        <a:xfrm>
          <a:off x="10926445" y="635889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258AB0AD-CC86-45CD-AC10-B26EA5496B7B}"/>
            </a:ext>
          </a:extLst>
        </xdr:cNvPr>
        <xdr:cNvCxnSpPr/>
      </xdr:nvCxnSpPr>
      <xdr:spPr>
        <a:xfrm>
          <a:off x="11383010" y="604774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4825" cy="255905"/>
    <xdr:sp macro="" textlink="">
      <xdr:nvSpPr>
        <xdr:cNvPr id="299" name="テキスト ボックス 298">
          <a:extLst>
            <a:ext uri="{FF2B5EF4-FFF2-40B4-BE49-F238E27FC236}">
              <a16:creationId xmlns:a16="http://schemas.microsoft.com/office/drawing/2014/main" id="{7BD0DB4C-AF5B-45E1-9599-69AD75D2A12F}"/>
            </a:ext>
          </a:extLst>
        </xdr:cNvPr>
        <xdr:cNvSpPr txBox="1"/>
      </xdr:nvSpPr>
      <xdr:spPr>
        <a:xfrm>
          <a:off x="10926445" y="590931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D9C96C25-3899-44BA-AE47-3A2200677EFA}"/>
            </a:ext>
          </a:extLst>
        </xdr:cNvPr>
        <xdr:cNvCxnSpPr/>
      </xdr:nvCxnSpPr>
      <xdr:spPr>
        <a:xfrm>
          <a:off x="11383010" y="560197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4825" cy="255905"/>
    <xdr:sp macro="" textlink="">
      <xdr:nvSpPr>
        <xdr:cNvPr id="301" name="テキスト ボックス 300">
          <a:extLst>
            <a:ext uri="{FF2B5EF4-FFF2-40B4-BE49-F238E27FC236}">
              <a16:creationId xmlns:a16="http://schemas.microsoft.com/office/drawing/2014/main" id="{780B8590-5ACB-4952-B2CF-4383E74AB381}"/>
            </a:ext>
          </a:extLst>
        </xdr:cNvPr>
        <xdr:cNvSpPr txBox="1"/>
      </xdr:nvSpPr>
      <xdr:spPr>
        <a:xfrm>
          <a:off x="10926445" y="546354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F029A967-9736-416F-A027-41FAC0409B44}"/>
            </a:ext>
          </a:extLst>
        </xdr:cNvPr>
        <xdr:cNvCxnSpPr/>
      </xdr:nvCxnSpPr>
      <xdr:spPr>
        <a:xfrm>
          <a:off x="11383010" y="51562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22D0F167-5B0E-4917-8CFF-C28E4E3A5324}"/>
            </a:ext>
          </a:extLst>
        </xdr:cNvPr>
        <xdr:cNvSpPr/>
      </xdr:nvSpPr>
      <xdr:spPr>
        <a:xfrm>
          <a:off x="11383010" y="5156200"/>
          <a:ext cx="4228465"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99695</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3AFD89ED-8775-4A19-A8D1-ACD1841FE754}"/>
            </a:ext>
          </a:extLst>
        </xdr:cNvPr>
        <xdr:cNvCxnSpPr/>
      </xdr:nvCxnSpPr>
      <xdr:spPr>
        <a:xfrm flipV="1">
          <a:off x="15104110" y="5799455"/>
          <a:ext cx="0" cy="899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133350</xdr:rowOff>
    </xdr:from>
    <xdr:ext cx="762000" cy="255905"/>
    <xdr:sp macro="" textlink="">
      <xdr:nvSpPr>
        <xdr:cNvPr id="305" name="補助費等最小値テキスト">
          <a:extLst>
            <a:ext uri="{FF2B5EF4-FFF2-40B4-BE49-F238E27FC236}">
              <a16:creationId xmlns:a16="http://schemas.microsoft.com/office/drawing/2014/main" id="{1961F579-D920-4776-83E3-9106C9E882DD}"/>
            </a:ext>
          </a:extLst>
        </xdr:cNvPr>
        <xdr:cNvSpPr txBox="1"/>
      </xdr:nvSpPr>
      <xdr:spPr>
        <a:xfrm>
          <a:off x="15177770" y="66713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24.5</a:t>
          </a:r>
          <a:endParaRPr kumimoji="1" lang="ja-JP" altLang="en-US" sz="1000" b="1">
            <a:latin typeface="ＭＳ Ｐゴシック"/>
            <a:ea typeface="ＭＳ Ｐゴシック"/>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EE2B6B39-38A4-4187-A112-9160568ECAAD}"/>
            </a:ext>
          </a:extLst>
        </xdr:cNvPr>
        <xdr:cNvCxnSpPr/>
      </xdr:nvCxnSpPr>
      <xdr:spPr>
        <a:xfrm>
          <a:off x="15015210" y="6699250"/>
          <a:ext cx="16256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14605</xdr:rowOff>
    </xdr:from>
    <xdr:ext cx="762000" cy="259080"/>
    <xdr:sp macro="" textlink="">
      <xdr:nvSpPr>
        <xdr:cNvPr id="307" name="補助費等最大値テキスト">
          <a:extLst>
            <a:ext uri="{FF2B5EF4-FFF2-40B4-BE49-F238E27FC236}">
              <a16:creationId xmlns:a16="http://schemas.microsoft.com/office/drawing/2014/main" id="{4BC20443-471B-4604-8D09-E36F1E92D6A9}"/>
            </a:ext>
          </a:extLst>
        </xdr:cNvPr>
        <xdr:cNvSpPr txBox="1"/>
      </xdr:nvSpPr>
      <xdr:spPr>
        <a:xfrm>
          <a:off x="15177770" y="5546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99695</xdr:rowOff>
    </xdr:from>
    <xdr:to>
      <xdr:col>82</xdr:col>
      <xdr:colOff>196850</xdr:colOff>
      <xdr:row>34</xdr:row>
      <xdr:rowOff>99695</xdr:rowOff>
    </xdr:to>
    <xdr:cxnSp macro="">
      <xdr:nvCxnSpPr>
        <xdr:cNvPr id="308" name="直線コネクタ 307">
          <a:extLst>
            <a:ext uri="{FF2B5EF4-FFF2-40B4-BE49-F238E27FC236}">
              <a16:creationId xmlns:a16="http://schemas.microsoft.com/office/drawing/2014/main" id="{3FB4AC80-94DD-40DF-A347-6EB8F9380EC6}"/>
            </a:ext>
          </a:extLst>
        </xdr:cNvPr>
        <xdr:cNvCxnSpPr/>
      </xdr:nvCxnSpPr>
      <xdr:spPr>
        <a:xfrm>
          <a:off x="15015210" y="5799455"/>
          <a:ext cx="16256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29210</xdr:rowOff>
    </xdr:from>
    <xdr:to>
      <xdr:col>82</xdr:col>
      <xdr:colOff>107950</xdr:colOff>
      <xdr:row>37</xdr:row>
      <xdr:rowOff>42545</xdr:rowOff>
    </xdr:to>
    <xdr:cxnSp macro="">
      <xdr:nvCxnSpPr>
        <xdr:cNvPr id="309" name="直線コネクタ 308">
          <a:extLst>
            <a:ext uri="{FF2B5EF4-FFF2-40B4-BE49-F238E27FC236}">
              <a16:creationId xmlns:a16="http://schemas.microsoft.com/office/drawing/2014/main" id="{3FE6D5DE-4AF1-4241-8486-BADD27ABFCDA}"/>
            </a:ext>
          </a:extLst>
        </xdr:cNvPr>
        <xdr:cNvCxnSpPr/>
      </xdr:nvCxnSpPr>
      <xdr:spPr>
        <a:xfrm flipV="1">
          <a:off x="14334490" y="6231890"/>
          <a:ext cx="76962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120650</xdr:rowOff>
    </xdr:from>
    <xdr:ext cx="762000" cy="255905"/>
    <xdr:sp macro="" textlink="">
      <xdr:nvSpPr>
        <xdr:cNvPr id="310" name="補助費等平均値テキスト">
          <a:extLst>
            <a:ext uri="{FF2B5EF4-FFF2-40B4-BE49-F238E27FC236}">
              <a16:creationId xmlns:a16="http://schemas.microsoft.com/office/drawing/2014/main" id="{159E5B5E-12C5-49B4-850D-F86ADB370096}"/>
            </a:ext>
          </a:extLst>
        </xdr:cNvPr>
        <xdr:cNvSpPr txBox="1"/>
      </xdr:nvSpPr>
      <xdr:spPr>
        <a:xfrm>
          <a:off x="15177770" y="598805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103505</xdr:rowOff>
    </xdr:from>
    <xdr:to>
      <xdr:col>82</xdr:col>
      <xdr:colOff>158750</xdr:colOff>
      <xdr:row>37</xdr:row>
      <xdr:rowOff>33655</xdr:rowOff>
    </xdr:to>
    <xdr:sp macro="" textlink="">
      <xdr:nvSpPr>
        <xdr:cNvPr id="311" name="フローチャート: 判断 310">
          <a:extLst>
            <a:ext uri="{FF2B5EF4-FFF2-40B4-BE49-F238E27FC236}">
              <a16:creationId xmlns:a16="http://schemas.microsoft.com/office/drawing/2014/main" id="{47241EBA-E78F-492A-9A6C-784F62BCAC31}"/>
            </a:ext>
          </a:extLst>
        </xdr:cNvPr>
        <xdr:cNvSpPr/>
      </xdr:nvSpPr>
      <xdr:spPr>
        <a:xfrm>
          <a:off x="15053310" y="61385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42545</xdr:rowOff>
    </xdr:from>
    <xdr:to>
      <xdr:col>78</xdr:col>
      <xdr:colOff>69850</xdr:colOff>
      <xdr:row>37</xdr:row>
      <xdr:rowOff>65405</xdr:rowOff>
    </xdr:to>
    <xdr:cxnSp macro="">
      <xdr:nvCxnSpPr>
        <xdr:cNvPr id="312" name="直線コネクタ 311">
          <a:extLst>
            <a:ext uri="{FF2B5EF4-FFF2-40B4-BE49-F238E27FC236}">
              <a16:creationId xmlns:a16="http://schemas.microsoft.com/office/drawing/2014/main" id="{634C244E-F665-40F8-80D7-E44CD62F5984}"/>
            </a:ext>
          </a:extLst>
        </xdr:cNvPr>
        <xdr:cNvCxnSpPr/>
      </xdr:nvCxnSpPr>
      <xdr:spPr>
        <a:xfrm flipV="1">
          <a:off x="13531215" y="6245225"/>
          <a:ext cx="80327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103505</xdr:rowOff>
    </xdr:from>
    <xdr:to>
      <xdr:col>78</xdr:col>
      <xdr:colOff>120650</xdr:colOff>
      <xdr:row>37</xdr:row>
      <xdr:rowOff>33655</xdr:rowOff>
    </xdr:to>
    <xdr:sp macro="" textlink="">
      <xdr:nvSpPr>
        <xdr:cNvPr id="313" name="フローチャート: 判断 312">
          <a:extLst>
            <a:ext uri="{FF2B5EF4-FFF2-40B4-BE49-F238E27FC236}">
              <a16:creationId xmlns:a16="http://schemas.microsoft.com/office/drawing/2014/main" id="{8027F19E-E409-42FA-B789-B0212D552991}"/>
            </a:ext>
          </a:extLst>
        </xdr:cNvPr>
        <xdr:cNvSpPr/>
      </xdr:nvSpPr>
      <xdr:spPr>
        <a:xfrm>
          <a:off x="14283690" y="61385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43815</xdr:rowOff>
    </xdr:from>
    <xdr:ext cx="736600" cy="255905"/>
    <xdr:sp macro="" textlink="">
      <xdr:nvSpPr>
        <xdr:cNvPr id="314" name="テキスト ボックス 313">
          <a:extLst>
            <a:ext uri="{FF2B5EF4-FFF2-40B4-BE49-F238E27FC236}">
              <a16:creationId xmlns:a16="http://schemas.microsoft.com/office/drawing/2014/main" id="{2D1D3605-B76E-4FD6-8DD5-AB60F30B8042}"/>
            </a:ext>
          </a:extLst>
        </xdr:cNvPr>
        <xdr:cNvSpPr txBox="1"/>
      </xdr:nvSpPr>
      <xdr:spPr>
        <a:xfrm>
          <a:off x="13987780" y="591121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127000</xdr:rowOff>
    </xdr:from>
    <xdr:to>
      <xdr:col>73</xdr:col>
      <xdr:colOff>180975</xdr:colOff>
      <xdr:row>37</xdr:row>
      <xdr:rowOff>65405</xdr:rowOff>
    </xdr:to>
    <xdr:cxnSp macro="">
      <xdr:nvCxnSpPr>
        <xdr:cNvPr id="315" name="直線コネクタ 314">
          <a:extLst>
            <a:ext uri="{FF2B5EF4-FFF2-40B4-BE49-F238E27FC236}">
              <a16:creationId xmlns:a16="http://schemas.microsoft.com/office/drawing/2014/main" id="{BDC6F15E-5F2E-490D-BA13-D1CE4FB4E008}"/>
            </a:ext>
          </a:extLst>
        </xdr:cNvPr>
        <xdr:cNvCxnSpPr/>
      </xdr:nvCxnSpPr>
      <xdr:spPr>
        <a:xfrm>
          <a:off x="12710795" y="6162040"/>
          <a:ext cx="82042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94615</xdr:rowOff>
    </xdr:from>
    <xdr:to>
      <xdr:col>74</xdr:col>
      <xdr:colOff>31750</xdr:colOff>
      <xdr:row>37</xdr:row>
      <xdr:rowOff>24765</xdr:rowOff>
    </xdr:to>
    <xdr:sp macro="" textlink="">
      <xdr:nvSpPr>
        <xdr:cNvPr id="316" name="フローチャート: 判断 315">
          <a:extLst>
            <a:ext uri="{FF2B5EF4-FFF2-40B4-BE49-F238E27FC236}">
              <a16:creationId xmlns:a16="http://schemas.microsoft.com/office/drawing/2014/main" id="{A8B757F7-FA0D-400C-B3D9-2D8BD19A7B2A}"/>
            </a:ext>
          </a:extLst>
        </xdr:cNvPr>
        <xdr:cNvSpPr/>
      </xdr:nvSpPr>
      <xdr:spPr>
        <a:xfrm>
          <a:off x="13480415" y="6129655"/>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34925</xdr:rowOff>
    </xdr:from>
    <xdr:ext cx="762000" cy="259080"/>
    <xdr:sp macro="" textlink="">
      <xdr:nvSpPr>
        <xdr:cNvPr id="317" name="テキスト ボックス 316">
          <a:extLst>
            <a:ext uri="{FF2B5EF4-FFF2-40B4-BE49-F238E27FC236}">
              <a16:creationId xmlns:a16="http://schemas.microsoft.com/office/drawing/2014/main" id="{8DD3410F-911F-4F21-AF38-C4B375E029E0}"/>
            </a:ext>
          </a:extLst>
        </xdr:cNvPr>
        <xdr:cNvSpPr txBox="1"/>
      </xdr:nvSpPr>
      <xdr:spPr>
        <a:xfrm>
          <a:off x="13167360" y="5902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127000</xdr:rowOff>
    </xdr:from>
    <xdr:to>
      <xdr:col>69</xdr:col>
      <xdr:colOff>92075</xdr:colOff>
      <xdr:row>36</xdr:row>
      <xdr:rowOff>145415</xdr:rowOff>
    </xdr:to>
    <xdr:cxnSp macro="">
      <xdr:nvCxnSpPr>
        <xdr:cNvPr id="318" name="直線コネクタ 317">
          <a:extLst>
            <a:ext uri="{FF2B5EF4-FFF2-40B4-BE49-F238E27FC236}">
              <a16:creationId xmlns:a16="http://schemas.microsoft.com/office/drawing/2014/main" id="{8B89C390-C47A-42EE-9219-97E1AEBD6F2E}"/>
            </a:ext>
          </a:extLst>
        </xdr:cNvPr>
        <xdr:cNvCxnSpPr/>
      </xdr:nvCxnSpPr>
      <xdr:spPr>
        <a:xfrm flipV="1">
          <a:off x="11890375" y="6162040"/>
          <a:ext cx="82042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E1036CD5-C17E-4E92-9BDF-72F18054ABB3}"/>
            </a:ext>
          </a:extLst>
        </xdr:cNvPr>
        <xdr:cNvSpPr/>
      </xdr:nvSpPr>
      <xdr:spPr>
        <a:xfrm>
          <a:off x="12659995" y="6111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16510</xdr:rowOff>
    </xdr:from>
    <xdr:ext cx="758825" cy="259080"/>
    <xdr:sp macro="" textlink="">
      <xdr:nvSpPr>
        <xdr:cNvPr id="320" name="テキスト ボックス 319">
          <a:extLst>
            <a:ext uri="{FF2B5EF4-FFF2-40B4-BE49-F238E27FC236}">
              <a16:creationId xmlns:a16="http://schemas.microsoft.com/office/drawing/2014/main" id="{6E30FD4C-AE9B-4DAC-8018-64D7F6CC159D}"/>
            </a:ext>
          </a:extLst>
        </xdr:cNvPr>
        <xdr:cNvSpPr txBox="1"/>
      </xdr:nvSpPr>
      <xdr:spPr>
        <a:xfrm>
          <a:off x="12364085" y="588391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107950</xdr:rowOff>
    </xdr:from>
    <xdr:to>
      <xdr:col>65</xdr:col>
      <xdr:colOff>53975</xdr:colOff>
      <xdr:row>37</xdr:row>
      <xdr:rowOff>38100</xdr:rowOff>
    </xdr:to>
    <xdr:sp macro="" textlink="">
      <xdr:nvSpPr>
        <xdr:cNvPr id="321" name="フローチャート: 判断 320">
          <a:extLst>
            <a:ext uri="{FF2B5EF4-FFF2-40B4-BE49-F238E27FC236}">
              <a16:creationId xmlns:a16="http://schemas.microsoft.com/office/drawing/2014/main" id="{FCAFA25F-93D0-4370-B9FC-40660D5C4F55}"/>
            </a:ext>
          </a:extLst>
        </xdr:cNvPr>
        <xdr:cNvSpPr/>
      </xdr:nvSpPr>
      <xdr:spPr>
        <a:xfrm>
          <a:off x="11856720" y="614299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22860</xdr:rowOff>
    </xdr:from>
    <xdr:ext cx="762000" cy="259080"/>
    <xdr:sp macro="" textlink="">
      <xdr:nvSpPr>
        <xdr:cNvPr id="322" name="テキスト ボックス 321">
          <a:extLst>
            <a:ext uri="{FF2B5EF4-FFF2-40B4-BE49-F238E27FC236}">
              <a16:creationId xmlns:a16="http://schemas.microsoft.com/office/drawing/2014/main" id="{2DEB0139-6466-4B71-BC34-8F9E07EF8B34}"/>
            </a:ext>
          </a:extLst>
        </xdr:cNvPr>
        <xdr:cNvSpPr txBox="1"/>
      </xdr:nvSpPr>
      <xdr:spPr>
        <a:xfrm>
          <a:off x="11543665" y="6225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3" name="テキスト ボックス 322">
          <a:extLst>
            <a:ext uri="{FF2B5EF4-FFF2-40B4-BE49-F238E27FC236}">
              <a16:creationId xmlns:a16="http://schemas.microsoft.com/office/drawing/2014/main" id="{89352BA3-9FE6-479B-970A-C22DBD70B77F}"/>
            </a:ext>
          </a:extLst>
        </xdr:cNvPr>
        <xdr:cNvSpPr txBox="1"/>
      </xdr:nvSpPr>
      <xdr:spPr>
        <a:xfrm>
          <a:off x="14905355" y="7386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8825" cy="259080"/>
    <xdr:sp macro="" textlink="">
      <xdr:nvSpPr>
        <xdr:cNvPr id="324" name="テキスト ボックス 323">
          <a:extLst>
            <a:ext uri="{FF2B5EF4-FFF2-40B4-BE49-F238E27FC236}">
              <a16:creationId xmlns:a16="http://schemas.microsoft.com/office/drawing/2014/main" id="{1DBE866D-1694-4298-8CB3-9107835262A9}"/>
            </a:ext>
          </a:extLst>
        </xdr:cNvPr>
        <xdr:cNvSpPr txBox="1"/>
      </xdr:nvSpPr>
      <xdr:spPr>
        <a:xfrm>
          <a:off x="14135735" y="73863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8825" cy="259080"/>
    <xdr:sp macro="" textlink="">
      <xdr:nvSpPr>
        <xdr:cNvPr id="325" name="テキスト ボックス 324">
          <a:extLst>
            <a:ext uri="{FF2B5EF4-FFF2-40B4-BE49-F238E27FC236}">
              <a16:creationId xmlns:a16="http://schemas.microsoft.com/office/drawing/2014/main" id="{37EF86F0-2D32-4C1C-9396-5B83507347F4}"/>
            </a:ext>
          </a:extLst>
        </xdr:cNvPr>
        <xdr:cNvSpPr txBox="1"/>
      </xdr:nvSpPr>
      <xdr:spPr>
        <a:xfrm>
          <a:off x="13332460" y="73863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6" name="テキスト ボックス 325">
          <a:extLst>
            <a:ext uri="{FF2B5EF4-FFF2-40B4-BE49-F238E27FC236}">
              <a16:creationId xmlns:a16="http://schemas.microsoft.com/office/drawing/2014/main" id="{AE4798FF-C50D-461A-947B-89AAD4B1A7E4}"/>
            </a:ext>
          </a:extLst>
        </xdr:cNvPr>
        <xdr:cNvSpPr txBox="1"/>
      </xdr:nvSpPr>
      <xdr:spPr>
        <a:xfrm>
          <a:off x="12512040" y="7386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8825" cy="259080"/>
    <xdr:sp macro="" textlink="">
      <xdr:nvSpPr>
        <xdr:cNvPr id="327" name="テキスト ボックス 326">
          <a:extLst>
            <a:ext uri="{FF2B5EF4-FFF2-40B4-BE49-F238E27FC236}">
              <a16:creationId xmlns:a16="http://schemas.microsoft.com/office/drawing/2014/main" id="{AB31055A-0C0F-468F-BD13-6362AFD00F69}"/>
            </a:ext>
          </a:extLst>
        </xdr:cNvPr>
        <xdr:cNvSpPr txBox="1"/>
      </xdr:nvSpPr>
      <xdr:spPr>
        <a:xfrm>
          <a:off x="11701145" y="73863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36</xdr:row>
      <xdr:rowOff>149225</xdr:rowOff>
    </xdr:from>
    <xdr:to>
      <xdr:col>82</xdr:col>
      <xdr:colOff>158750</xdr:colOff>
      <xdr:row>37</xdr:row>
      <xdr:rowOff>79375</xdr:rowOff>
    </xdr:to>
    <xdr:sp macro="" textlink="">
      <xdr:nvSpPr>
        <xdr:cNvPr id="328" name="楕円 327">
          <a:extLst>
            <a:ext uri="{FF2B5EF4-FFF2-40B4-BE49-F238E27FC236}">
              <a16:creationId xmlns:a16="http://schemas.microsoft.com/office/drawing/2014/main" id="{DF3E328C-D6CE-47D7-8279-4B96C21869EF}"/>
            </a:ext>
          </a:extLst>
        </xdr:cNvPr>
        <xdr:cNvSpPr/>
      </xdr:nvSpPr>
      <xdr:spPr>
        <a:xfrm>
          <a:off x="15053310" y="61842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121285</xdr:rowOff>
    </xdr:from>
    <xdr:ext cx="762000" cy="255905"/>
    <xdr:sp macro="" textlink="">
      <xdr:nvSpPr>
        <xdr:cNvPr id="329" name="補助費等該当値テキスト">
          <a:extLst>
            <a:ext uri="{FF2B5EF4-FFF2-40B4-BE49-F238E27FC236}">
              <a16:creationId xmlns:a16="http://schemas.microsoft.com/office/drawing/2014/main" id="{2E3C6D55-1F3D-4123-918F-34856357433A}"/>
            </a:ext>
          </a:extLst>
        </xdr:cNvPr>
        <xdr:cNvSpPr txBox="1"/>
      </xdr:nvSpPr>
      <xdr:spPr>
        <a:xfrm>
          <a:off x="15177770" y="61563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163195</xdr:rowOff>
    </xdr:from>
    <xdr:to>
      <xdr:col>78</xdr:col>
      <xdr:colOff>120650</xdr:colOff>
      <xdr:row>37</xdr:row>
      <xdr:rowOff>93345</xdr:rowOff>
    </xdr:to>
    <xdr:sp macro="" textlink="">
      <xdr:nvSpPr>
        <xdr:cNvPr id="330" name="楕円 329">
          <a:extLst>
            <a:ext uri="{FF2B5EF4-FFF2-40B4-BE49-F238E27FC236}">
              <a16:creationId xmlns:a16="http://schemas.microsoft.com/office/drawing/2014/main" id="{2586B741-EB2E-406A-B5A6-CE263FAA2FE7}"/>
            </a:ext>
          </a:extLst>
        </xdr:cNvPr>
        <xdr:cNvSpPr/>
      </xdr:nvSpPr>
      <xdr:spPr>
        <a:xfrm>
          <a:off x="14283690" y="61982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78105</xdr:rowOff>
    </xdr:from>
    <xdr:ext cx="736600" cy="255905"/>
    <xdr:sp macro="" textlink="">
      <xdr:nvSpPr>
        <xdr:cNvPr id="331" name="テキスト ボックス 330">
          <a:extLst>
            <a:ext uri="{FF2B5EF4-FFF2-40B4-BE49-F238E27FC236}">
              <a16:creationId xmlns:a16="http://schemas.microsoft.com/office/drawing/2014/main" id="{4AB177F8-B2E6-4786-A6C3-378F9035406D}"/>
            </a:ext>
          </a:extLst>
        </xdr:cNvPr>
        <xdr:cNvSpPr txBox="1"/>
      </xdr:nvSpPr>
      <xdr:spPr>
        <a:xfrm>
          <a:off x="13987780" y="628078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37</xdr:row>
      <xdr:rowOff>14605</xdr:rowOff>
    </xdr:from>
    <xdr:to>
      <xdr:col>74</xdr:col>
      <xdr:colOff>31750</xdr:colOff>
      <xdr:row>37</xdr:row>
      <xdr:rowOff>116205</xdr:rowOff>
    </xdr:to>
    <xdr:sp macro="" textlink="">
      <xdr:nvSpPr>
        <xdr:cNvPr id="332" name="楕円 331">
          <a:extLst>
            <a:ext uri="{FF2B5EF4-FFF2-40B4-BE49-F238E27FC236}">
              <a16:creationId xmlns:a16="http://schemas.microsoft.com/office/drawing/2014/main" id="{725D85EA-E7F1-4549-86EB-34D4D2D35D00}"/>
            </a:ext>
          </a:extLst>
        </xdr:cNvPr>
        <xdr:cNvSpPr/>
      </xdr:nvSpPr>
      <xdr:spPr>
        <a:xfrm>
          <a:off x="13480415" y="621728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100965</xdr:rowOff>
    </xdr:from>
    <xdr:ext cx="762000" cy="255905"/>
    <xdr:sp macro="" textlink="">
      <xdr:nvSpPr>
        <xdr:cNvPr id="333" name="テキスト ボックス 332">
          <a:extLst>
            <a:ext uri="{FF2B5EF4-FFF2-40B4-BE49-F238E27FC236}">
              <a16:creationId xmlns:a16="http://schemas.microsoft.com/office/drawing/2014/main" id="{F2CA3F15-46D9-4199-8EF3-66647EFDF7AE}"/>
            </a:ext>
          </a:extLst>
        </xdr:cNvPr>
        <xdr:cNvSpPr txBox="1"/>
      </xdr:nvSpPr>
      <xdr:spPr>
        <a:xfrm>
          <a:off x="13167360" y="63036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76200</xdr:rowOff>
    </xdr:from>
    <xdr:to>
      <xdr:col>69</xdr:col>
      <xdr:colOff>142875</xdr:colOff>
      <xdr:row>37</xdr:row>
      <xdr:rowOff>6350</xdr:rowOff>
    </xdr:to>
    <xdr:sp macro="" textlink="">
      <xdr:nvSpPr>
        <xdr:cNvPr id="334" name="楕円 333">
          <a:extLst>
            <a:ext uri="{FF2B5EF4-FFF2-40B4-BE49-F238E27FC236}">
              <a16:creationId xmlns:a16="http://schemas.microsoft.com/office/drawing/2014/main" id="{71DDA7D3-432E-4621-82F2-08898DAAE708}"/>
            </a:ext>
          </a:extLst>
        </xdr:cNvPr>
        <xdr:cNvSpPr/>
      </xdr:nvSpPr>
      <xdr:spPr>
        <a:xfrm>
          <a:off x="12659995" y="6111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162560</xdr:rowOff>
    </xdr:from>
    <xdr:ext cx="758825" cy="259080"/>
    <xdr:sp macro="" textlink="">
      <xdr:nvSpPr>
        <xdr:cNvPr id="335" name="テキスト ボックス 334">
          <a:extLst>
            <a:ext uri="{FF2B5EF4-FFF2-40B4-BE49-F238E27FC236}">
              <a16:creationId xmlns:a16="http://schemas.microsoft.com/office/drawing/2014/main" id="{5D11012E-5BAA-4D91-9BFF-1DABB1B75787}"/>
            </a:ext>
          </a:extLst>
        </xdr:cNvPr>
        <xdr:cNvSpPr txBox="1"/>
      </xdr:nvSpPr>
      <xdr:spPr>
        <a:xfrm>
          <a:off x="12364085" y="61976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94615</xdr:rowOff>
    </xdr:from>
    <xdr:to>
      <xdr:col>65</xdr:col>
      <xdr:colOff>53975</xdr:colOff>
      <xdr:row>37</xdr:row>
      <xdr:rowOff>24765</xdr:rowOff>
    </xdr:to>
    <xdr:sp macro="" textlink="">
      <xdr:nvSpPr>
        <xdr:cNvPr id="336" name="楕円 335">
          <a:extLst>
            <a:ext uri="{FF2B5EF4-FFF2-40B4-BE49-F238E27FC236}">
              <a16:creationId xmlns:a16="http://schemas.microsoft.com/office/drawing/2014/main" id="{A5D4957C-F95F-4CB4-BC41-CB967C1C75CB}"/>
            </a:ext>
          </a:extLst>
        </xdr:cNvPr>
        <xdr:cNvSpPr/>
      </xdr:nvSpPr>
      <xdr:spPr>
        <a:xfrm>
          <a:off x="11856720" y="6129655"/>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34925</xdr:rowOff>
    </xdr:from>
    <xdr:ext cx="762000" cy="259080"/>
    <xdr:sp macro="" textlink="">
      <xdr:nvSpPr>
        <xdr:cNvPr id="337" name="テキスト ボックス 336">
          <a:extLst>
            <a:ext uri="{FF2B5EF4-FFF2-40B4-BE49-F238E27FC236}">
              <a16:creationId xmlns:a16="http://schemas.microsoft.com/office/drawing/2014/main" id="{401C8674-0E2D-4AF2-A8A0-2A48FB1696E7}"/>
            </a:ext>
          </a:extLst>
        </xdr:cNvPr>
        <xdr:cNvSpPr txBox="1"/>
      </xdr:nvSpPr>
      <xdr:spPr>
        <a:xfrm>
          <a:off x="11543665" y="5902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1FC63419-8FD7-4CBC-8D54-4043077FEE30}"/>
            </a:ext>
          </a:extLst>
        </xdr:cNvPr>
        <xdr:cNvSpPr/>
      </xdr:nvSpPr>
      <xdr:spPr>
        <a:xfrm>
          <a:off x="710565" y="113017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7BACEB11-2FB2-475A-97B2-441B46245F25}"/>
            </a:ext>
          </a:extLst>
        </xdr:cNvPr>
        <xdr:cNvSpPr/>
      </xdr:nvSpPr>
      <xdr:spPr>
        <a:xfrm>
          <a:off x="4936490" y="11365230"/>
          <a:ext cx="14020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D24D0FB9-1281-44D4-865D-052C656B60D5}"/>
            </a:ext>
          </a:extLst>
        </xdr:cNvPr>
        <xdr:cNvSpPr/>
      </xdr:nvSpPr>
      <xdr:spPr>
        <a:xfrm>
          <a:off x="4936490" y="11551920"/>
          <a:ext cx="14020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FF9A6429-DD08-4B95-855C-7A5BB6845FBE}"/>
            </a:ext>
          </a:extLst>
        </xdr:cNvPr>
        <xdr:cNvSpPr/>
      </xdr:nvSpPr>
      <xdr:spPr>
        <a:xfrm>
          <a:off x="6486525" y="11365230"/>
          <a:ext cx="127698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96608501-8ACF-4BB5-8790-0B31C3811280}"/>
            </a:ext>
          </a:extLst>
        </xdr:cNvPr>
        <xdr:cNvSpPr/>
      </xdr:nvSpPr>
      <xdr:spPr>
        <a:xfrm>
          <a:off x="6486525" y="11551920"/>
          <a:ext cx="127698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21840B49-4397-407F-B37E-72DB9088D783}"/>
            </a:ext>
          </a:extLst>
        </xdr:cNvPr>
        <xdr:cNvSpPr/>
      </xdr:nvSpPr>
      <xdr:spPr>
        <a:xfrm>
          <a:off x="7962265" y="11365230"/>
          <a:ext cx="13868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81455BE9-2637-49DB-B175-B3166CC2EB47}"/>
            </a:ext>
          </a:extLst>
        </xdr:cNvPr>
        <xdr:cNvSpPr/>
      </xdr:nvSpPr>
      <xdr:spPr>
        <a:xfrm>
          <a:off x="7962265" y="11551920"/>
          <a:ext cx="13868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EC1EE460-A685-4AF1-8F58-4E8217346EF3}"/>
            </a:ext>
          </a:extLst>
        </xdr:cNvPr>
        <xdr:cNvSpPr/>
      </xdr:nvSpPr>
      <xdr:spPr>
        <a:xfrm>
          <a:off x="710565" y="11861800"/>
          <a:ext cx="4228465"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DA0FE9EC-643F-466D-A7D0-5493693D2FA5}"/>
            </a:ext>
          </a:extLst>
        </xdr:cNvPr>
        <xdr:cNvSpPr/>
      </xdr:nvSpPr>
      <xdr:spPr>
        <a:xfrm>
          <a:off x="5234940" y="118618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CD571407-4E25-4EB8-A010-AF58C5B5836A}"/>
            </a:ext>
          </a:extLst>
        </xdr:cNvPr>
        <xdr:cNvSpPr/>
      </xdr:nvSpPr>
      <xdr:spPr>
        <a:xfrm>
          <a:off x="5298440" y="11861800"/>
          <a:ext cx="347662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3E2D526-82B7-4DF6-B4A8-D303FB92C88F}"/>
            </a:ext>
          </a:extLst>
        </xdr:cNvPr>
        <xdr:cNvSpPr txBox="1"/>
      </xdr:nvSpPr>
      <xdr:spPr>
        <a:xfrm>
          <a:off x="5319395" y="12171680"/>
          <a:ext cx="4651375"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前年度から</a:t>
          </a:r>
          <a:r>
            <a:rPr kumimoji="1" lang="en-US" altLang="ja-JP" sz="1300">
              <a:latin typeface="ＭＳ Ｐゴシック"/>
              <a:ea typeface="ＭＳ Ｐゴシック"/>
            </a:rPr>
            <a:t>0.7</a:t>
          </a:r>
          <a:r>
            <a:rPr kumimoji="1" lang="ja-JP" altLang="en-US" sz="1300">
              <a:latin typeface="ＭＳ Ｐゴシック"/>
              <a:ea typeface="ＭＳ Ｐゴシック"/>
            </a:rPr>
            <a:t>ポイント下降（良化）したが、類似団体平均値との乖離は</a:t>
          </a:r>
          <a:r>
            <a:rPr kumimoji="1" lang="en-US" altLang="ja-JP" sz="1300">
              <a:latin typeface="ＭＳ Ｐゴシック"/>
              <a:ea typeface="ＭＳ Ｐゴシック"/>
            </a:rPr>
            <a:t>0.3</a:t>
          </a:r>
          <a:r>
            <a:rPr kumimoji="1" lang="ja-JP" altLang="en-US" sz="1300">
              <a:latin typeface="ＭＳ Ｐゴシック"/>
              <a:ea typeface="ＭＳ Ｐゴシック"/>
            </a:rPr>
            <a:t>ポイント拡大した。</a:t>
          </a:r>
        </a:p>
        <a:p>
          <a:r>
            <a:rPr kumimoji="1" lang="ja-JP" altLang="en-US" sz="1300">
              <a:latin typeface="ＭＳ Ｐゴシック"/>
              <a:ea typeface="ＭＳ Ｐゴシック"/>
            </a:rPr>
            <a:t>　良化の要因は、合併特例債等の償還が進み、公債費に充当する一般財源が減少したことによる。近年は借入れの償還が進み、継続して良化傾向にある。</a:t>
          </a:r>
        </a:p>
      </xdr:txBody>
    </xdr:sp>
    <xdr:clientData/>
  </xdr:twoCellAnchor>
  <xdr:oneCellAnchor>
    <xdr:from>
      <xdr:col>3</xdr:col>
      <xdr:colOff>123825</xdr:colOff>
      <xdr:row>69</xdr:row>
      <xdr:rowOff>107950</xdr:rowOff>
    </xdr:from>
    <xdr:ext cx="295275" cy="225425"/>
    <xdr:sp macro="" textlink="">
      <xdr:nvSpPr>
        <xdr:cNvPr id="349" name="テキスト ボックス 348">
          <a:extLst>
            <a:ext uri="{FF2B5EF4-FFF2-40B4-BE49-F238E27FC236}">
              <a16:creationId xmlns:a16="http://schemas.microsoft.com/office/drawing/2014/main" id="{C399D13C-7497-4EA3-B4A7-87D755911736}"/>
            </a:ext>
          </a:extLst>
        </xdr:cNvPr>
        <xdr:cNvSpPr txBox="1"/>
      </xdr:nvSpPr>
      <xdr:spPr>
        <a:xfrm>
          <a:off x="672465" y="1167511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F51F2046-1BE9-4035-B5C1-E0ADBE4F08D6}"/>
            </a:ext>
          </a:extLst>
        </xdr:cNvPr>
        <xdr:cNvCxnSpPr/>
      </xdr:nvCxnSpPr>
      <xdr:spPr>
        <a:xfrm>
          <a:off x="710565" y="1409446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4825" cy="255905"/>
    <xdr:sp macro="" textlink="">
      <xdr:nvSpPr>
        <xdr:cNvPr id="351" name="テキスト ボックス 350">
          <a:extLst>
            <a:ext uri="{FF2B5EF4-FFF2-40B4-BE49-F238E27FC236}">
              <a16:creationId xmlns:a16="http://schemas.microsoft.com/office/drawing/2014/main" id="{24CF24F6-3385-4600-B42F-5F3618245D90}"/>
            </a:ext>
          </a:extLst>
        </xdr:cNvPr>
        <xdr:cNvSpPr txBox="1"/>
      </xdr:nvSpPr>
      <xdr:spPr>
        <a:xfrm>
          <a:off x="236855" y="1395603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ED8B06D-B15E-4890-8D4F-B9B44154F087}"/>
            </a:ext>
          </a:extLst>
        </xdr:cNvPr>
        <xdr:cNvCxnSpPr/>
      </xdr:nvCxnSpPr>
      <xdr:spPr>
        <a:xfrm>
          <a:off x="710565" y="1364869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4825" cy="255905"/>
    <xdr:sp macro="" textlink="">
      <xdr:nvSpPr>
        <xdr:cNvPr id="353" name="テキスト ボックス 352">
          <a:extLst>
            <a:ext uri="{FF2B5EF4-FFF2-40B4-BE49-F238E27FC236}">
              <a16:creationId xmlns:a16="http://schemas.microsoft.com/office/drawing/2014/main" id="{E55F9E9F-1A61-4081-BB7C-6D59DB18C81E}"/>
            </a:ext>
          </a:extLst>
        </xdr:cNvPr>
        <xdr:cNvSpPr txBox="1"/>
      </xdr:nvSpPr>
      <xdr:spPr>
        <a:xfrm>
          <a:off x="236855" y="13510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7981ACBA-02FC-4CE1-83AA-AD876247FA9D}"/>
            </a:ext>
          </a:extLst>
        </xdr:cNvPr>
        <xdr:cNvCxnSpPr/>
      </xdr:nvCxnSpPr>
      <xdr:spPr>
        <a:xfrm>
          <a:off x="710565" y="1320292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4825" cy="255905"/>
    <xdr:sp macro="" textlink="">
      <xdr:nvSpPr>
        <xdr:cNvPr id="355" name="テキスト ボックス 354">
          <a:extLst>
            <a:ext uri="{FF2B5EF4-FFF2-40B4-BE49-F238E27FC236}">
              <a16:creationId xmlns:a16="http://schemas.microsoft.com/office/drawing/2014/main" id="{CCBEEF85-40FF-4D2F-A6A8-885E4ECCC47B}"/>
            </a:ext>
          </a:extLst>
        </xdr:cNvPr>
        <xdr:cNvSpPr txBox="1"/>
      </xdr:nvSpPr>
      <xdr:spPr>
        <a:xfrm>
          <a:off x="236855" y="1306449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8DBC6ECE-C35B-4E4B-86CA-8A3A25A3FDDC}"/>
            </a:ext>
          </a:extLst>
        </xdr:cNvPr>
        <xdr:cNvCxnSpPr/>
      </xdr:nvCxnSpPr>
      <xdr:spPr>
        <a:xfrm>
          <a:off x="710565" y="1275334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4825" cy="255905"/>
    <xdr:sp macro="" textlink="">
      <xdr:nvSpPr>
        <xdr:cNvPr id="357" name="テキスト ボックス 356">
          <a:extLst>
            <a:ext uri="{FF2B5EF4-FFF2-40B4-BE49-F238E27FC236}">
              <a16:creationId xmlns:a16="http://schemas.microsoft.com/office/drawing/2014/main" id="{60D98E78-D15D-40AB-8ED5-7C7AEAB153CD}"/>
            </a:ext>
          </a:extLst>
        </xdr:cNvPr>
        <xdr:cNvSpPr txBox="1"/>
      </xdr:nvSpPr>
      <xdr:spPr>
        <a:xfrm>
          <a:off x="236855" y="1261491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B5617B71-02E9-495A-93F3-15973B3670F8}"/>
            </a:ext>
          </a:extLst>
        </xdr:cNvPr>
        <xdr:cNvCxnSpPr/>
      </xdr:nvCxnSpPr>
      <xdr:spPr>
        <a:xfrm>
          <a:off x="710565" y="1230757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4825" cy="255905"/>
    <xdr:sp macro="" textlink="">
      <xdr:nvSpPr>
        <xdr:cNvPr id="359" name="テキスト ボックス 358">
          <a:extLst>
            <a:ext uri="{FF2B5EF4-FFF2-40B4-BE49-F238E27FC236}">
              <a16:creationId xmlns:a16="http://schemas.microsoft.com/office/drawing/2014/main" id="{2E4DFCA9-4F10-452B-9968-8F2B805BF36F}"/>
            </a:ext>
          </a:extLst>
        </xdr:cNvPr>
        <xdr:cNvSpPr txBox="1"/>
      </xdr:nvSpPr>
      <xdr:spPr>
        <a:xfrm>
          <a:off x="236855" y="1216914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71E59960-A880-42E5-A895-5C78F3A8FD5E}"/>
            </a:ext>
          </a:extLst>
        </xdr:cNvPr>
        <xdr:cNvCxnSpPr/>
      </xdr:nvCxnSpPr>
      <xdr:spPr>
        <a:xfrm>
          <a:off x="710565" y="118618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780081CC-57F2-4B2F-B77B-0C29F6A76896}"/>
            </a:ext>
          </a:extLst>
        </xdr:cNvPr>
        <xdr:cNvSpPr/>
      </xdr:nvSpPr>
      <xdr:spPr>
        <a:xfrm>
          <a:off x="710565" y="11861800"/>
          <a:ext cx="4228465"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63500</xdr:rowOff>
    </xdr:from>
    <xdr:to>
      <xdr:col>24</xdr:col>
      <xdr:colOff>25400</xdr:colOff>
      <xdr:row>79</xdr:row>
      <xdr:rowOff>170180</xdr:rowOff>
    </xdr:to>
    <xdr:cxnSp macro="">
      <xdr:nvCxnSpPr>
        <xdr:cNvPr id="362" name="直線コネクタ 361">
          <a:extLst>
            <a:ext uri="{FF2B5EF4-FFF2-40B4-BE49-F238E27FC236}">
              <a16:creationId xmlns:a16="http://schemas.microsoft.com/office/drawing/2014/main" id="{35E3FB1B-214B-41A1-8690-814BE7C90558}"/>
            </a:ext>
          </a:extLst>
        </xdr:cNvPr>
        <xdr:cNvCxnSpPr/>
      </xdr:nvCxnSpPr>
      <xdr:spPr>
        <a:xfrm flipV="1">
          <a:off x="4414520" y="12468860"/>
          <a:ext cx="0" cy="944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142240</xdr:rowOff>
    </xdr:from>
    <xdr:ext cx="762000" cy="259080"/>
    <xdr:sp macro="" textlink="">
      <xdr:nvSpPr>
        <xdr:cNvPr id="363" name="公債費最小値テキスト">
          <a:extLst>
            <a:ext uri="{FF2B5EF4-FFF2-40B4-BE49-F238E27FC236}">
              <a16:creationId xmlns:a16="http://schemas.microsoft.com/office/drawing/2014/main" id="{6B6F9F79-6397-42B0-AE22-3CECC94429CF}"/>
            </a:ext>
          </a:extLst>
        </xdr:cNvPr>
        <xdr:cNvSpPr txBox="1"/>
      </xdr:nvSpPr>
      <xdr:spPr>
        <a:xfrm>
          <a:off x="4503420" y="13385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24.7</a:t>
          </a:r>
          <a:endParaRPr kumimoji="1" lang="ja-JP" altLang="en-US" sz="1000" b="1">
            <a:latin typeface="ＭＳ Ｐゴシック"/>
            <a:ea typeface="ＭＳ Ｐゴシック"/>
          </a:endParaRPr>
        </a:p>
      </xdr:txBody>
    </xdr:sp>
    <xdr:clientData/>
  </xdr:oneCellAnchor>
  <xdr:twoCellAnchor>
    <xdr:from>
      <xdr:col>23</xdr:col>
      <xdr:colOff>136525</xdr:colOff>
      <xdr:row>79</xdr:row>
      <xdr:rowOff>170180</xdr:rowOff>
    </xdr:from>
    <xdr:to>
      <xdr:col>24</xdr:col>
      <xdr:colOff>114300</xdr:colOff>
      <xdr:row>79</xdr:row>
      <xdr:rowOff>170180</xdr:rowOff>
    </xdr:to>
    <xdr:cxnSp macro="">
      <xdr:nvCxnSpPr>
        <xdr:cNvPr id="364" name="直線コネクタ 363">
          <a:extLst>
            <a:ext uri="{FF2B5EF4-FFF2-40B4-BE49-F238E27FC236}">
              <a16:creationId xmlns:a16="http://schemas.microsoft.com/office/drawing/2014/main" id="{8CA8E3F1-C628-492A-BADA-206642F9F6E7}"/>
            </a:ext>
          </a:extLst>
        </xdr:cNvPr>
        <xdr:cNvCxnSpPr/>
      </xdr:nvCxnSpPr>
      <xdr:spPr>
        <a:xfrm>
          <a:off x="4342765" y="134137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149225</xdr:rowOff>
    </xdr:from>
    <xdr:ext cx="762000" cy="259080"/>
    <xdr:sp macro="" textlink="">
      <xdr:nvSpPr>
        <xdr:cNvPr id="365" name="公債費最大値テキスト">
          <a:extLst>
            <a:ext uri="{FF2B5EF4-FFF2-40B4-BE49-F238E27FC236}">
              <a16:creationId xmlns:a16="http://schemas.microsoft.com/office/drawing/2014/main" id="{AB4EBD3A-2872-4951-BB0E-47EE319282CA}"/>
            </a:ext>
          </a:extLst>
        </xdr:cNvPr>
        <xdr:cNvSpPr txBox="1"/>
      </xdr:nvSpPr>
      <xdr:spPr>
        <a:xfrm>
          <a:off x="4503420" y="12219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63500</xdr:rowOff>
    </xdr:from>
    <xdr:to>
      <xdr:col>24</xdr:col>
      <xdr:colOff>114300</xdr:colOff>
      <xdr:row>74</xdr:row>
      <xdr:rowOff>63500</xdr:rowOff>
    </xdr:to>
    <xdr:cxnSp macro="">
      <xdr:nvCxnSpPr>
        <xdr:cNvPr id="366" name="直線コネクタ 365">
          <a:extLst>
            <a:ext uri="{FF2B5EF4-FFF2-40B4-BE49-F238E27FC236}">
              <a16:creationId xmlns:a16="http://schemas.microsoft.com/office/drawing/2014/main" id="{2062FAB4-6B1D-4923-A25B-F7CB2B2CB3BD}"/>
            </a:ext>
          </a:extLst>
        </xdr:cNvPr>
        <xdr:cNvCxnSpPr/>
      </xdr:nvCxnSpPr>
      <xdr:spPr>
        <a:xfrm>
          <a:off x="4342765" y="1246886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124460</xdr:rowOff>
    </xdr:from>
    <xdr:to>
      <xdr:col>24</xdr:col>
      <xdr:colOff>25400</xdr:colOff>
      <xdr:row>77</xdr:row>
      <xdr:rowOff>156845</xdr:rowOff>
    </xdr:to>
    <xdr:cxnSp macro="">
      <xdr:nvCxnSpPr>
        <xdr:cNvPr id="367" name="直線コネクタ 366">
          <a:extLst>
            <a:ext uri="{FF2B5EF4-FFF2-40B4-BE49-F238E27FC236}">
              <a16:creationId xmlns:a16="http://schemas.microsoft.com/office/drawing/2014/main" id="{35C81E64-C5E6-40D2-BEA0-AFC612646E3F}"/>
            </a:ext>
          </a:extLst>
        </xdr:cNvPr>
        <xdr:cNvCxnSpPr/>
      </xdr:nvCxnSpPr>
      <xdr:spPr>
        <a:xfrm flipV="1">
          <a:off x="3654425" y="13032740"/>
          <a:ext cx="760095"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17780</xdr:rowOff>
    </xdr:from>
    <xdr:ext cx="762000" cy="255905"/>
    <xdr:sp macro="" textlink="">
      <xdr:nvSpPr>
        <xdr:cNvPr id="368" name="公債費平均値テキスト">
          <a:extLst>
            <a:ext uri="{FF2B5EF4-FFF2-40B4-BE49-F238E27FC236}">
              <a16:creationId xmlns:a16="http://schemas.microsoft.com/office/drawing/2014/main" id="{4E42D3B5-D9D7-435A-959E-3B09EC984CC8}"/>
            </a:ext>
          </a:extLst>
        </xdr:cNvPr>
        <xdr:cNvSpPr txBox="1"/>
      </xdr:nvSpPr>
      <xdr:spPr>
        <a:xfrm>
          <a:off x="4503420" y="1275842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635</xdr:rowOff>
    </xdr:from>
    <xdr:to>
      <xdr:col>24</xdr:col>
      <xdr:colOff>76200</xdr:colOff>
      <xdr:row>77</xdr:row>
      <xdr:rowOff>102235</xdr:rowOff>
    </xdr:to>
    <xdr:sp macro="" textlink="">
      <xdr:nvSpPr>
        <xdr:cNvPr id="369" name="フローチャート: 判断 368">
          <a:extLst>
            <a:ext uri="{FF2B5EF4-FFF2-40B4-BE49-F238E27FC236}">
              <a16:creationId xmlns:a16="http://schemas.microsoft.com/office/drawing/2014/main" id="{454B4158-1B01-4C27-B45E-8BB6D89FF7D7}"/>
            </a:ext>
          </a:extLst>
        </xdr:cNvPr>
        <xdr:cNvSpPr/>
      </xdr:nvSpPr>
      <xdr:spPr>
        <a:xfrm>
          <a:off x="4380865" y="1290891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156845</xdr:rowOff>
    </xdr:from>
    <xdr:to>
      <xdr:col>19</xdr:col>
      <xdr:colOff>187325</xdr:colOff>
      <xdr:row>78</xdr:row>
      <xdr:rowOff>21590</xdr:rowOff>
    </xdr:to>
    <xdr:cxnSp macro="">
      <xdr:nvCxnSpPr>
        <xdr:cNvPr id="370" name="直線コネクタ 369">
          <a:extLst>
            <a:ext uri="{FF2B5EF4-FFF2-40B4-BE49-F238E27FC236}">
              <a16:creationId xmlns:a16="http://schemas.microsoft.com/office/drawing/2014/main" id="{86015851-E47A-4552-B857-4942967F767E}"/>
            </a:ext>
          </a:extLst>
        </xdr:cNvPr>
        <xdr:cNvCxnSpPr/>
      </xdr:nvCxnSpPr>
      <xdr:spPr>
        <a:xfrm flipV="1">
          <a:off x="2841625" y="13065125"/>
          <a:ext cx="8128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46355</xdr:rowOff>
    </xdr:from>
    <xdr:to>
      <xdr:col>20</xdr:col>
      <xdr:colOff>38100</xdr:colOff>
      <xdr:row>77</xdr:row>
      <xdr:rowOff>147955</xdr:rowOff>
    </xdr:to>
    <xdr:sp macro="" textlink="">
      <xdr:nvSpPr>
        <xdr:cNvPr id="371" name="フローチャート: 判断 370">
          <a:extLst>
            <a:ext uri="{FF2B5EF4-FFF2-40B4-BE49-F238E27FC236}">
              <a16:creationId xmlns:a16="http://schemas.microsoft.com/office/drawing/2014/main" id="{5BBC9E3D-6393-4286-870F-A8F8AA03F5D6}"/>
            </a:ext>
          </a:extLst>
        </xdr:cNvPr>
        <xdr:cNvSpPr/>
      </xdr:nvSpPr>
      <xdr:spPr>
        <a:xfrm>
          <a:off x="3611245" y="1295463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158115</xdr:rowOff>
    </xdr:from>
    <xdr:ext cx="733425" cy="255905"/>
    <xdr:sp macro="" textlink="">
      <xdr:nvSpPr>
        <xdr:cNvPr id="372" name="テキスト ボックス 371">
          <a:extLst>
            <a:ext uri="{FF2B5EF4-FFF2-40B4-BE49-F238E27FC236}">
              <a16:creationId xmlns:a16="http://schemas.microsoft.com/office/drawing/2014/main" id="{626BE058-A677-4EBB-901C-C13A26AAA957}"/>
            </a:ext>
          </a:extLst>
        </xdr:cNvPr>
        <xdr:cNvSpPr txBox="1"/>
      </xdr:nvSpPr>
      <xdr:spPr>
        <a:xfrm>
          <a:off x="3298190" y="12731115"/>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78</xdr:row>
      <xdr:rowOff>17780</xdr:rowOff>
    </xdr:from>
    <xdr:to>
      <xdr:col>15</xdr:col>
      <xdr:colOff>98425</xdr:colOff>
      <xdr:row>78</xdr:row>
      <xdr:rowOff>21590</xdr:rowOff>
    </xdr:to>
    <xdr:cxnSp macro="">
      <xdr:nvCxnSpPr>
        <xdr:cNvPr id="373" name="直線コネクタ 372">
          <a:extLst>
            <a:ext uri="{FF2B5EF4-FFF2-40B4-BE49-F238E27FC236}">
              <a16:creationId xmlns:a16="http://schemas.microsoft.com/office/drawing/2014/main" id="{7A3D0296-8F9A-487A-8B9F-C2969BE47375}"/>
            </a:ext>
          </a:extLst>
        </xdr:cNvPr>
        <xdr:cNvCxnSpPr/>
      </xdr:nvCxnSpPr>
      <xdr:spPr>
        <a:xfrm>
          <a:off x="2021205" y="13093700"/>
          <a:ext cx="82042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46355</xdr:rowOff>
    </xdr:from>
    <xdr:to>
      <xdr:col>15</xdr:col>
      <xdr:colOff>149225</xdr:colOff>
      <xdr:row>77</xdr:row>
      <xdr:rowOff>147955</xdr:rowOff>
    </xdr:to>
    <xdr:sp macro="" textlink="">
      <xdr:nvSpPr>
        <xdr:cNvPr id="374" name="フローチャート: 判断 373">
          <a:extLst>
            <a:ext uri="{FF2B5EF4-FFF2-40B4-BE49-F238E27FC236}">
              <a16:creationId xmlns:a16="http://schemas.microsoft.com/office/drawing/2014/main" id="{B961067B-06E1-49E7-B1A6-959DFE8AD4DB}"/>
            </a:ext>
          </a:extLst>
        </xdr:cNvPr>
        <xdr:cNvSpPr/>
      </xdr:nvSpPr>
      <xdr:spPr>
        <a:xfrm>
          <a:off x="2790825" y="1295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158115</xdr:rowOff>
    </xdr:from>
    <xdr:ext cx="762000" cy="255905"/>
    <xdr:sp macro="" textlink="">
      <xdr:nvSpPr>
        <xdr:cNvPr id="375" name="テキスト ボックス 374">
          <a:extLst>
            <a:ext uri="{FF2B5EF4-FFF2-40B4-BE49-F238E27FC236}">
              <a16:creationId xmlns:a16="http://schemas.microsoft.com/office/drawing/2014/main" id="{1558D98B-DE81-42B6-A476-26C4CC9FB1C6}"/>
            </a:ext>
          </a:extLst>
        </xdr:cNvPr>
        <xdr:cNvSpPr txBox="1"/>
      </xdr:nvSpPr>
      <xdr:spPr>
        <a:xfrm>
          <a:off x="2494915" y="127311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78</xdr:row>
      <xdr:rowOff>17780</xdr:rowOff>
    </xdr:from>
    <xdr:to>
      <xdr:col>11</xdr:col>
      <xdr:colOff>9525</xdr:colOff>
      <xdr:row>78</xdr:row>
      <xdr:rowOff>95250</xdr:rowOff>
    </xdr:to>
    <xdr:cxnSp macro="">
      <xdr:nvCxnSpPr>
        <xdr:cNvPr id="376" name="直線コネクタ 375">
          <a:extLst>
            <a:ext uri="{FF2B5EF4-FFF2-40B4-BE49-F238E27FC236}">
              <a16:creationId xmlns:a16="http://schemas.microsoft.com/office/drawing/2014/main" id="{874EA490-4C2C-4CB8-8917-B9719385DC8F}"/>
            </a:ext>
          </a:extLst>
        </xdr:cNvPr>
        <xdr:cNvCxnSpPr/>
      </xdr:nvCxnSpPr>
      <xdr:spPr>
        <a:xfrm flipV="1">
          <a:off x="1217930" y="13093700"/>
          <a:ext cx="803275"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33020</xdr:rowOff>
    </xdr:from>
    <xdr:to>
      <xdr:col>11</xdr:col>
      <xdr:colOff>60325</xdr:colOff>
      <xdr:row>77</xdr:row>
      <xdr:rowOff>134620</xdr:rowOff>
    </xdr:to>
    <xdr:sp macro="" textlink="">
      <xdr:nvSpPr>
        <xdr:cNvPr id="377" name="フローチャート: 判断 376">
          <a:extLst>
            <a:ext uri="{FF2B5EF4-FFF2-40B4-BE49-F238E27FC236}">
              <a16:creationId xmlns:a16="http://schemas.microsoft.com/office/drawing/2014/main" id="{DDB2C656-B97F-471C-92CB-A57076213D20}"/>
            </a:ext>
          </a:extLst>
        </xdr:cNvPr>
        <xdr:cNvSpPr/>
      </xdr:nvSpPr>
      <xdr:spPr>
        <a:xfrm>
          <a:off x="1987550" y="129413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144780</xdr:rowOff>
    </xdr:from>
    <xdr:ext cx="758825" cy="255905"/>
    <xdr:sp macro="" textlink="">
      <xdr:nvSpPr>
        <xdr:cNvPr id="378" name="テキスト ボックス 377">
          <a:extLst>
            <a:ext uri="{FF2B5EF4-FFF2-40B4-BE49-F238E27FC236}">
              <a16:creationId xmlns:a16="http://schemas.microsoft.com/office/drawing/2014/main" id="{EBF2AF30-6E98-4254-BB30-CADDC0B47DCA}"/>
            </a:ext>
          </a:extLst>
        </xdr:cNvPr>
        <xdr:cNvSpPr txBox="1"/>
      </xdr:nvSpPr>
      <xdr:spPr>
        <a:xfrm>
          <a:off x="1674495" y="1271778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37465</xdr:rowOff>
    </xdr:from>
    <xdr:to>
      <xdr:col>6</xdr:col>
      <xdr:colOff>171450</xdr:colOff>
      <xdr:row>77</xdr:row>
      <xdr:rowOff>139065</xdr:rowOff>
    </xdr:to>
    <xdr:sp macro="" textlink="">
      <xdr:nvSpPr>
        <xdr:cNvPr id="379" name="フローチャート: 判断 378">
          <a:extLst>
            <a:ext uri="{FF2B5EF4-FFF2-40B4-BE49-F238E27FC236}">
              <a16:creationId xmlns:a16="http://schemas.microsoft.com/office/drawing/2014/main" id="{8DED9669-18FC-4C26-B7AE-9BA9AD951082}"/>
            </a:ext>
          </a:extLst>
        </xdr:cNvPr>
        <xdr:cNvSpPr/>
      </xdr:nvSpPr>
      <xdr:spPr>
        <a:xfrm>
          <a:off x="1167130" y="1294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149225</xdr:rowOff>
    </xdr:from>
    <xdr:ext cx="758825" cy="259080"/>
    <xdr:sp macro="" textlink="">
      <xdr:nvSpPr>
        <xdr:cNvPr id="380" name="テキスト ボックス 379">
          <a:extLst>
            <a:ext uri="{FF2B5EF4-FFF2-40B4-BE49-F238E27FC236}">
              <a16:creationId xmlns:a16="http://schemas.microsoft.com/office/drawing/2014/main" id="{E40B8565-6133-4F56-9C5A-0A7A02925856}"/>
            </a:ext>
          </a:extLst>
        </xdr:cNvPr>
        <xdr:cNvSpPr txBox="1"/>
      </xdr:nvSpPr>
      <xdr:spPr>
        <a:xfrm>
          <a:off x="871220" y="1272222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1" name="テキスト ボックス 380">
          <a:extLst>
            <a:ext uri="{FF2B5EF4-FFF2-40B4-BE49-F238E27FC236}">
              <a16:creationId xmlns:a16="http://schemas.microsoft.com/office/drawing/2014/main" id="{90A16DED-FCC1-4657-9870-80EFCA8333BC}"/>
            </a:ext>
          </a:extLst>
        </xdr:cNvPr>
        <xdr:cNvSpPr txBox="1"/>
      </xdr:nvSpPr>
      <xdr:spPr>
        <a:xfrm>
          <a:off x="4215765" y="14091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2" name="テキスト ボックス 381">
          <a:extLst>
            <a:ext uri="{FF2B5EF4-FFF2-40B4-BE49-F238E27FC236}">
              <a16:creationId xmlns:a16="http://schemas.microsoft.com/office/drawing/2014/main" id="{F8B0F577-D410-4AE6-959D-17FC78591689}"/>
            </a:ext>
          </a:extLst>
        </xdr:cNvPr>
        <xdr:cNvSpPr txBox="1"/>
      </xdr:nvSpPr>
      <xdr:spPr>
        <a:xfrm>
          <a:off x="3463290" y="14091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8825" cy="259080"/>
    <xdr:sp macro="" textlink="">
      <xdr:nvSpPr>
        <xdr:cNvPr id="383" name="テキスト ボックス 382">
          <a:extLst>
            <a:ext uri="{FF2B5EF4-FFF2-40B4-BE49-F238E27FC236}">
              <a16:creationId xmlns:a16="http://schemas.microsoft.com/office/drawing/2014/main" id="{E0DD403C-CF0F-4616-87C8-0227E5641EF4}"/>
            </a:ext>
          </a:extLst>
        </xdr:cNvPr>
        <xdr:cNvSpPr txBox="1"/>
      </xdr:nvSpPr>
      <xdr:spPr>
        <a:xfrm>
          <a:off x="2642870" y="140919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4" name="テキスト ボックス 383">
          <a:extLst>
            <a:ext uri="{FF2B5EF4-FFF2-40B4-BE49-F238E27FC236}">
              <a16:creationId xmlns:a16="http://schemas.microsoft.com/office/drawing/2014/main" id="{983B90EB-CEB1-447E-AB8A-DAE1B00413D6}"/>
            </a:ext>
          </a:extLst>
        </xdr:cNvPr>
        <xdr:cNvSpPr txBox="1"/>
      </xdr:nvSpPr>
      <xdr:spPr>
        <a:xfrm>
          <a:off x="1831975" y="14091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5" name="テキスト ボックス 384">
          <a:extLst>
            <a:ext uri="{FF2B5EF4-FFF2-40B4-BE49-F238E27FC236}">
              <a16:creationId xmlns:a16="http://schemas.microsoft.com/office/drawing/2014/main" id="{8674C5D9-BA18-4959-BC1F-34B440115F7A}"/>
            </a:ext>
          </a:extLst>
        </xdr:cNvPr>
        <xdr:cNvSpPr txBox="1"/>
      </xdr:nvSpPr>
      <xdr:spPr>
        <a:xfrm>
          <a:off x="1019175" y="14091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77</xdr:row>
      <xdr:rowOff>73660</xdr:rowOff>
    </xdr:from>
    <xdr:to>
      <xdr:col>24</xdr:col>
      <xdr:colOff>76200</xdr:colOff>
      <xdr:row>78</xdr:row>
      <xdr:rowOff>3810</xdr:rowOff>
    </xdr:to>
    <xdr:sp macro="" textlink="">
      <xdr:nvSpPr>
        <xdr:cNvPr id="386" name="楕円 385">
          <a:extLst>
            <a:ext uri="{FF2B5EF4-FFF2-40B4-BE49-F238E27FC236}">
              <a16:creationId xmlns:a16="http://schemas.microsoft.com/office/drawing/2014/main" id="{172B0922-BA16-4E57-B59A-78B2C2C518E2}"/>
            </a:ext>
          </a:extLst>
        </xdr:cNvPr>
        <xdr:cNvSpPr/>
      </xdr:nvSpPr>
      <xdr:spPr>
        <a:xfrm>
          <a:off x="4380865" y="1298194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45720</xdr:rowOff>
    </xdr:from>
    <xdr:ext cx="762000" cy="259080"/>
    <xdr:sp macro="" textlink="">
      <xdr:nvSpPr>
        <xdr:cNvPr id="387" name="公債費該当値テキスト">
          <a:extLst>
            <a:ext uri="{FF2B5EF4-FFF2-40B4-BE49-F238E27FC236}">
              <a16:creationId xmlns:a16="http://schemas.microsoft.com/office/drawing/2014/main" id="{EF431F91-A32F-41FE-9DD7-EC83E245ADB9}"/>
            </a:ext>
          </a:extLst>
        </xdr:cNvPr>
        <xdr:cNvSpPr txBox="1"/>
      </xdr:nvSpPr>
      <xdr:spPr>
        <a:xfrm>
          <a:off x="4503420" y="12954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77</xdr:row>
      <xdr:rowOff>106045</xdr:rowOff>
    </xdr:from>
    <xdr:to>
      <xdr:col>20</xdr:col>
      <xdr:colOff>38100</xdr:colOff>
      <xdr:row>78</xdr:row>
      <xdr:rowOff>36195</xdr:rowOff>
    </xdr:to>
    <xdr:sp macro="" textlink="">
      <xdr:nvSpPr>
        <xdr:cNvPr id="388" name="楕円 387">
          <a:extLst>
            <a:ext uri="{FF2B5EF4-FFF2-40B4-BE49-F238E27FC236}">
              <a16:creationId xmlns:a16="http://schemas.microsoft.com/office/drawing/2014/main" id="{AF477DDC-CF79-4151-8E62-BB732C831F8E}"/>
            </a:ext>
          </a:extLst>
        </xdr:cNvPr>
        <xdr:cNvSpPr/>
      </xdr:nvSpPr>
      <xdr:spPr>
        <a:xfrm>
          <a:off x="3611245" y="13014325"/>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20955</xdr:rowOff>
    </xdr:from>
    <xdr:ext cx="733425" cy="255905"/>
    <xdr:sp macro="" textlink="">
      <xdr:nvSpPr>
        <xdr:cNvPr id="389" name="テキスト ボックス 388">
          <a:extLst>
            <a:ext uri="{FF2B5EF4-FFF2-40B4-BE49-F238E27FC236}">
              <a16:creationId xmlns:a16="http://schemas.microsoft.com/office/drawing/2014/main" id="{19BD7939-3C1B-4BC3-B448-3811EC98D678}"/>
            </a:ext>
          </a:extLst>
        </xdr:cNvPr>
        <xdr:cNvSpPr txBox="1"/>
      </xdr:nvSpPr>
      <xdr:spPr>
        <a:xfrm>
          <a:off x="3298190" y="13096875"/>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77</xdr:row>
      <xdr:rowOff>142240</xdr:rowOff>
    </xdr:from>
    <xdr:to>
      <xdr:col>15</xdr:col>
      <xdr:colOff>149225</xdr:colOff>
      <xdr:row>78</xdr:row>
      <xdr:rowOff>72390</xdr:rowOff>
    </xdr:to>
    <xdr:sp macro="" textlink="">
      <xdr:nvSpPr>
        <xdr:cNvPr id="390" name="楕円 389">
          <a:extLst>
            <a:ext uri="{FF2B5EF4-FFF2-40B4-BE49-F238E27FC236}">
              <a16:creationId xmlns:a16="http://schemas.microsoft.com/office/drawing/2014/main" id="{EC09168A-0D72-4DE3-984B-D1E79905F7F5}"/>
            </a:ext>
          </a:extLst>
        </xdr:cNvPr>
        <xdr:cNvSpPr/>
      </xdr:nvSpPr>
      <xdr:spPr>
        <a:xfrm>
          <a:off x="2790825" y="13050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57150</xdr:rowOff>
    </xdr:from>
    <xdr:ext cx="762000" cy="259080"/>
    <xdr:sp macro="" textlink="">
      <xdr:nvSpPr>
        <xdr:cNvPr id="391" name="テキスト ボックス 390">
          <a:extLst>
            <a:ext uri="{FF2B5EF4-FFF2-40B4-BE49-F238E27FC236}">
              <a16:creationId xmlns:a16="http://schemas.microsoft.com/office/drawing/2014/main" id="{53C5E7D9-A56B-4C84-A98E-274123E844B8}"/>
            </a:ext>
          </a:extLst>
        </xdr:cNvPr>
        <xdr:cNvSpPr txBox="1"/>
      </xdr:nvSpPr>
      <xdr:spPr>
        <a:xfrm>
          <a:off x="2494915" y="13133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77</xdr:row>
      <xdr:rowOff>137795</xdr:rowOff>
    </xdr:from>
    <xdr:to>
      <xdr:col>11</xdr:col>
      <xdr:colOff>60325</xdr:colOff>
      <xdr:row>78</xdr:row>
      <xdr:rowOff>67945</xdr:rowOff>
    </xdr:to>
    <xdr:sp macro="" textlink="">
      <xdr:nvSpPr>
        <xdr:cNvPr id="392" name="楕円 391">
          <a:extLst>
            <a:ext uri="{FF2B5EF4-FFF2-40B4-BE49-F238E27FC236}">
              <a16:creationId xmlns:a16="http://schemas.microsoft.com/office/drawing/2014/main" id="{3E8F9D25-0606-4968-8D40-F0E99EC038F5}"/>
            </a:ext>
          </a:extLst>
        </xdr:cNvPr>
        <xdr:cNvSpPr/>
      </xdr:nvSpPr>
      <xdr:spPr>
        <a:xfrm>
          <a:off x="1987550" y="13046075"/>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52705</xdr:rowOff>
    </xdr:from>
    <xdr:ext cx="758825" cy="255905"/>
    <xdr:sp macro="" textlink="">
      <xdr:nvSpPr>
        <xdr:cNvPr id="393" name="テキスト ボックス 392">
          <a:extLst>
            <a:ext uri="{FF2B5EF4-FFF2-40B4-BE49-F238E27FC236}">
              <a16:creationId xmlns:a16="http://schemas.microsoft.com/office/drawing/2014/main" id="{72C2F7C4-EBA6-4343-AACC-492625738DF8}"/>
            </a:ext>
          </a:extLst>
        </xdr:cNvPr>
        <xdr:cNvSpPr txBox="1"/>
      </xdr:nvSpPr>
      <xdr:spPr>
        <a:xfrm>
          <a:off x="1674495" y="1312862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78</xdr:row>
      <xdr:rowOff>44450</xdr:rowOff>
    </xdr:from>
    <xdr:to>
      <xdr:col>6</xdr:col>
      <xdr:colOff>171450</xdr:colOff>
      <xdr:row>78</xdr:row>
      <xdr:rowOff>146050</xdr:rowOff>
    </xdr:to>
    <xdr:sp macro="" textlink="">
      <xdr:nvSpPr>
        <xdr:cNvPr id="394" name="楕円 393">
          <a:extLst>
            <a:ext uri="{FF2B5EF4-FFF2-40B4-BE49-F238E27FC236}">
              <a16:creationId xmlns:a16="http://schemas.microsoft.com/office/drawing/2014/main" id="{8FDD9340-70C3-4592-AAC0-2D6725F33C22}"/>
            </a:ext>
          </a:extLst>
        </xdr:cNvPr>
        <xdr:cNvSpPr/>
      </xdr:nvSpPr>
      <xdr:spPr>
        <a:xfrm>
          <a:off x="1167130" y="1312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130810</xdr:rowOff>
    </xdr:from>
    <xdr:ext cx="758825" cy="259080"/>
    <xdr:sp macro="" textlink="">
      <xdr:nvSpPr>
        <xdr:cNvPr id="395" name="テキスト ボックス 394">
          <a:extLst>
            <a:ext uri="{FF2B5EF4-FFF2-40B4-BE49-F238E27FC236}">
              <a16:creationId xmlns:a16="http://schemas.microsoft.com/office/drawing/2014/main" id="{AA3ACFA6-9258-4E47-8481-1BE5168FCBCE}"/>
            </a:ext>
          </a:extLst>
        </xdr:cNvPr>
        <xdr:cNvSpPr txBox="1"/>
      </xdr:nvSpPr>
      <xdr:spPr>
        <a:xfrm>
          <a:off x="871220" y="1320673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13C5B759-FC88-45CE-A293-BDF6F3EACDB7}"/>
            </a:ext>
          </a:extLst>
        </xdr:cNvPr>
        <xdr:cNvSpPr/>
      </xdr:nvSpPr>
      <xdr:spPr>
        <a:xfrm>
          <a:off x="11383010" y="113017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D55F0C6E-1714-45A6-B039-5B0147640092}"/>
            </a:ext>
          </a:extLst>
        </xdr:cNvPr>
        <xdr:cNvSpPr/>
      </xdr:nvSpPr>
      <xdr:spPr>
        <a:xfrm>
          <a:off x="15624175" y="11365230"/>
          <a:ext cx="13868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2688951A-458D-4635-A664-B62C9F7E96E5}"/>
            </a:ext>
          </a:extLst>
        </xdr:cNvPr>
        <xdr:cNvSpPr/>
      </xdr:nvSpPr>
      <xdr:spPr>
        <a:xfrm>
          <a:off x="15624175" y="11551920"/>
          <a:ext cx="13868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7113A875-F791-45F7-869C-ADC658F4B4A2}"/>
            </a:ext>
          </a:extLst>
        </xdr:cNvPr>
        <xdr:cNvSpPr/>
      </xdr:nvSpPr>
      <xdr:spPr>
        <a:xfrm>
          <a:off x="17176115" y="11365230"/>
          <a:ext cx="127698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2BA2271E-9678-4024-9212-221D11B818FF}"/>
            </a:ext>
          </a:extLst>
        </xdr:cNvPr>
        <xdr:cNvSpPr/>
      </xdr:nvSpPr>
      <xdr:spPr>
        <a:xfrm>
          <a:off x="17176115" y="11551920"/>
          <a:ext cx="127698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B5BB979F-0483-4DB6-AE61-CDB71DDB4EB3}"/>
            </a:ext>
          </a:extLst>
        </xdr:cNvPr>
        <xdr:cNvSpPr/>
      </xdr:nvSpPr>
      <xdr:spPr>
        <a:xfrm>
          <a:off x="18651855" y="11365230"/>
          <a:ext cx="13868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97AE98E9-3C21-406D-974D-B2A06022FC45}"/>
            </a:ext>
          </a:extLst>
        </xdr:cNvPr>
        <xdr:cNvSpPr/>
      </xdr:nvSpPr>
      <xdr:spPr>
        <a:xfrm>
          <a:off x="18651855" y="11551920"/>
          <a:ext cx="13868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2D72CB39-824F-41F2-A90B-83840687E50F}"/>
            </a:ext>
          </a:extLst>
        </xdr:cNvPr>
        <xdr:cNvSpPr/>
      </xdr:nvSpPr>
      <xdr:spPr>
        <a:xfrm>
          <a:off x="11383010" y="11861800"/>
          <a:ext cx="4228465"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C9024D85-5E0A-473B-A879-5C4888D5322C}"/>
            </a:ext>
          </a:extLst>
        </xdr:cNvPr>
        <xdr:cNvSpPr/>
      </xdr:nvSpPr>
      <xdr:spPr>
        <a:xfrm>
          <a:off x="15909290" y="118618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5F4353DC-88E3-45D9-8C47-FE586F37D94B}"/>
            </a:ext>
          </a:extLst>
        </xdr:cNvPr>
        <xdr:cNvSpPr/>
      </xdr:nvSpPr>
      <xdr:spPr>
        <a:xfrm>
          <a:off x="15970885" y="11861800"/>
          <a:ext cx="348424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FD8099C8-C3E0-4246-977B-49270C3306A5}"/>
            </a:ext>
          </a:extLst>
        </xdr:cNvPr>
        <xdr:cNvSpPr txBox="1"/>
      </xdr:nvSpPr>
      <xdr:spPr>
        <a:xfrm>
          <a:off x="16008985" y="12171680"/>
          <a:ext cx="4651375"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50">
              <a:latin typeface="ＭＳ Ｐゴシック"/>
              <a:ea typeface="ＭＳ Ｐゴシック"/>
            </a:rPr>
            <a:t>　前年度から2.5ポイント上昇（悪化）したが、</a:t>
          </a:r>
          <a:r>
            <a:rPr kumimoji="1" lang="ja-JP" altLang="en-US" sz="1300">
              <a:latin typeface="ＭＳ Ｐゴシック"/>
              <a:ea typeface="ＭＳ Ｐゴシック"/>
            </a:rPr>
            <a:t>類似団体平均値よりも5.1ポイント低い（良好な）水準である。</a:t>
          </a:r>
          <a:endParaRPr kumimoji="1" lang="ja-JP" altLang="en-US" sz="1250">
            <a:latin typeface="ＭＳ Ｐゴシック"/>
            <a:ea typeface="ＭＳ Ｐゴシック"/>
          </a:endParaRPr>
        </a:p>
        <a:p>
          <a:r>
            <a:rPr kumimoji="1" lang="ja-JP" altLang="en-US" sz="1250">
              <a:latin typeface="ＭＳ Ｐゴシック"/>
              <a:ea typeface="ＭＳ Ｐゴシック"/>
            </a:rPr>
            <a:t>　悪化の要因として、人件費（</a:t>
          </a:r>
          <a:r>
            <a:rPr kumimoji="1" lang="ja-JP" altLang="en-US" sz="1300">
              <a:latin typeface="ＭＳ Ｐゴシック"/>
              <a:ea typeface="ＭＳ Ｐゴシック"/>
            </a:rPr>
            <a:t>人事院勧告等による職員給与費等の増</a:t>
          </a:r>
          <a:r>
            <a:rPr kumimoji="1" lang="ja-JP" altLang="en-US" sz="1250">
              <a:latin typeface="ＭＳ Ｐゴシック"/>
              <a:ea typeface="ＭＳ Ｐゴシック"/>
            </a:rPr>
            <a:t>）、維持補修費（</a:t>
          </a:r>
          <a:r>
            <a:rPr kumimoji="1" lang="ja-JP" altLang="en-US" sz="1300">
              <a:latin typeface="ＭＳ Ｐゴシック"/>
              <a:ea typeface="ＭＳ Ｐゴシック"/>
            </a:rPr>
            <a:t>除雪費の増</a:t>
          </a:r>
          <a:r>
            <a:rPr kumimoji="1" lang="ja-JP" altLang="en-US" sz="1250">
              <a:latin typeface="ＭＳ Ｐゴシック"/>
              <a:ea typeface="ＭＳ Ｐゴシック"/>
            </a:rPr>
            <a:t>）、扶助費（</a:t>
          </a:r>
          <a:r>
            <a:rPr kumimoji="1" lang="ja-JP" altLang="en-US" sz="1300">
              <a:latin typeface="ＭＳ Ｐゴシック"/>
              <a:ea typeface="ＭＳ Ｐゴシック"/>
            </a:rPr>
            <a:t>障害者自立支援給付事業や認定こども園支援事業の増</a:t>
          </a:r>
          <a:r>
            <a:rPr kumimoji="1" lang="ja-JP" altLang="en-US" sz="1250">
              <a:latin typeface="ＭＳ Ｐゴシック"/>
              <a:ea typeface="ＭＳ Ｐゴシック"/>
            </a:rPr>
            <a:t>）などの影響が大きい。</a:t>
          </a:r>
        </a:p>
        <a:p>
          <a:r>
            <a:rPr kumimoji="1" lang="ja-JP" altLang="en-US" sz="1250">
              <a:latin typeface="ＭＳ Ｐゴシック"/>
              <a:ea typeface="ＭＳ Ｐゴシック"/>
            </a:rPr>
            <a:t>　引き続き、市に裁量のある経常的経費に対し、業務改善等により圧縮を図り、限られた財源の有効活用に努める。</a:t>
          </a:r>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5275" cy="225425"/>
    <xdr:sp macro="" textlink="">
      <xdr:nvSpPr>
        <xdr:cNvPr id="407" name="テキスト ボックス 406">
          <a:extLst>
            <a:ext uri="{FF2B5EF4-FFF2-40B4-BE49-F238E27FC236}">
              <a16:creationId xmlns:a16="http://schemas.microsoft.com/office/drawing/2014/main" id="{C5158EA0-0692-4EB4-8173-735183BD37CA}"/>
            </a:ext>
          </a:extLst>
        </xdr:cNvPr>
        <xdr:cNvSpPr txBox="1"/>
      </xdr:nvSpPr>
      <xdr:spPr>
        <a:xfrm>
          <a:off x="11344910" y="1167511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948F2E87-7CA1-4672-B244-740178BF5CD8}"/>
            </a:ext>
          </a:extLst>
        </xdr:cNvPr>
        <xdr:cNvCxnSpPr/>
      </xdr:nvCxnSpPr>
      <xdr:spPr>
        <a:xfrm>
          <a:off x="11383010" y="1409446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4825" cy="255905"/>
    <xdr:sp macro="" textlink="">
      <xdr:nvSpPr>
        <xdr:cNvPr id="409" name="テキスト ボックス 408">
          <a:extLst>
            <a:ext uri="{FF2B5EF4-FFF2-40B4-BE49-F238E27FC236}">
              <a16:creationId xmlns:a16="http://schemas.microsoft.com/office/drawing/2014/main" id="{5160AD78-1CBD-446C-80A3-00128BC30FDF}"/>
            </a:ext>
          </a:extLst>
        </xdr:cNvPr>
        <xdr:cNvSpPr txBox="1"/>
      </xdr:nvSpPr>
      <xdr:spPr>
        <a:xfrm>
          <a:off x="10926445" y="1395603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71A437C1-8139-450E-8A2C-856FF76A818D}"/>
            </a:ext>
          </a:extLst>
        </xdr:cNvPr>
        <xdr:cNvCxnSpPr/>
      </xdr:nvCxnSpPr>
      <xdr:spPr>
        <a:xfrm>
          <a:off x="11383010" y="1364869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4825" cy="255905"/>
    <xdr:sp macro="" textlink="">
      <xdr:nvSpPr>
        <xdr:cNvPr id="411" name="テキスト ボックス 410">
          <a:extLst>
            <a:ext uri="{FF2B5EF4-FFF2-40B4-BE49-F238E27FC236}">
              <a16:creationId xmlns:a16="http://schemas.microsoft.com/office/drawing/2014/main" id="{5D627ED8-4CDB-49DA-A27C-B5F734F4047F}"/>
            </a:ext>
          </a:extLst>
        </xdr:cNvPr>
        <xdr:cNvSpPr txBox="1"/>
      </xdr:nvSpPr>
      <xdr:spPr>
        <a:xfrm>
          <a:off x="10926445" y="13510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94AF46C2-9BDE-4416-9EFC-2FA9463D933F}"/>
            </a:ext>
          </a:extLst>
        </xdr:cNvPr>
        <xdr:cNvCxnSpPr/>
      </xdr:nvCxnSpPr>
      <xdr:spPr>
        <a:xfrm>
          <a:off x="11383010" y="1320292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4825" cy="255905"/>
    <xdr:sp macro="" textlink="">
      <xdr:nvSpPr>
        <xdr:cNvPr id="413" name="テキスト ボックス 412">
          <a:extLst>
            <a:ext uri="{FF2B5EF4-FFF2-40B4-BE49-F238E27FC236}">
              <a16:creationId xmlns:a16="http://schemas.microsoft.com/office/drawing/2014/main" id="{1AF42B69-1CB6-45B1-AF6F-C0652240710A}"/>
            </a:ext>
          </a:extLst>
        </xdr:cNvPr>
        <xdr:cNvSpPr txBox="1"/>
      </xdr:nvSpPr>
      <xdr:spPr>
        <a:xfrm>
          <a:off x="10926445" y="1306449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36E528A7-E7D0-4EAE-9D38-4198B8873B25}"/>
            </a:ext>
          </a:extLst>
        </xdr:cNvPr>
        <xdr:cNvCxnSpPr/>
      </xdr:nvCxnSpPr>
      <xdr:spPr>
        <a:xfrm>
          <a:off x="11383010" y="1275334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4825" cy="255905"/>
    <xdr:sp macro="" textlink="">
      <xdr:nvSpPr>
        <xdr:cNvPr id="415" name="テキスト ボックス 414">
          <a:extLst>
            <a:ext uri="{FF2B5EF4-FFF2-40B4-BE49-F238E27FC236}">
              <a16:creationId xmlns:a16="http://schemas.microsoft.com/office/drawing/2014/main" id="{B35E75B7-D5E6-4BFE-B331-DE700C245EF2}"/>
            </a:ext>
          </a:extLst>
        </xdr:cNvPr>
        <xdr:cNvSpPr txBox="1"/>
      </xdr:nvSpPr>
      <xdr:spPr>
        <a:xfrm>
          <a:off x="10926445" y="1261491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949303CB-D058-4580-8F5A-9B965F815E7E}"/>
            </a:ext>
          </a:extLst>
        </xdr:cNvPr>
        <xdr:cNvCxnSpPr/>
      </xdr:nvCxnSpPr>
      <xdr:spPr>
        <a:xfrm>
          <a:off x="11383010" y="1230757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4825" cy="255905"/>
    <xdr:sp macro="" textlink="">
      <xdr:nvSpPr>
        <xdr:cNvPr id="417" name="テキスト ボックス 416">
          <a:extLst>
            <a:ext uri="{FF2B5EF4-FFF2-40B4-BE49-F238E27FC236}">
              <a16:creationId xmlns:a16="http://schemas.microsoft.com/office/drawing/2014/main" id="{DC26F975-81FF-4383-A166-48501F3D828A}"/>
            </a:ext>
          </a:extLst>
        </xdr:cNvPr>
        <xdr:cNvSpPr txBox="1"/>
      </xdr:nvSpPr>
      <xdr:spPr>
        <a:xfrm>
          <a:off x="10926445" y="1216914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5789736D-4F88-47F3-BFF0-EFBA4C4FBC2B}"/>
            </a:ext>
          </a:extLst>
        </xdr:cNvPr>
        <xdr:cNvCxnSpPr/>
      </xdr:nvCxnSpPr>
      <xdr:spPr>
        <a:xfrm>
          <a:off x="11383010" y="118618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4825" cy="255905"/>
    <xdr:sp macro="" textlink="">
      <xdr:nvSpPr>
        <xdr:cNvPr id="419" name="テキスト ボックス 418">
          <a:extLst>
            <a:ext uri="{FF2B5EF4-FFF2-40B4-BE49-F238E27FC236}">
              <a16:creationId xmlns:a16="http://schemas.microsoft.com/office/drawing/2014/main" id="{F4DD3BA1-0E65-4291-9CF6-232A85BD91B3}"/>
            </a:ext>
          </a:extLst>
        </xdr:cNvPr>
        <xdr:cNvSpPr txBox="1"/>
      </xdr:nvSpPr>
      <xdr:spPr>
        <a:xfrm>
          <a:off x="10926445" y="1172337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CC8BF32E-3368-46E6-A2A6-3E303A0F6BFB}"/>
            </a:ext>
          </a:extLst>
        </xdr:cNvPr>
        <xdr:cNvSpPr/>
      </xdr:nvSpPr>
      <xdr:spPr>
        <a:xfrm>
          <a:off x="11383010" y="11861800"/>
          <a:ext cx="4228465"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76</xdr:row>
      <xdr:rowOff>21590</xdr:rowOff>
    </xdr:from>
    <xdr:to>
      <xdr:col>82</xdr:col>
      <xdr:colOff>107950</xdr:colOff>
      <xdr:row>81</xdr:row>
      <xdr:rowOff>15240</xdr:rowOff>
    </xdr:to>
    <xdr:cxnSp macro="">
      <xdr:nvCxnSpPr>
        <xdr:cNvPr id="421" name="直線コネクタ 420">
          <a:extLst>
            <a:ext uri="{FF2B5EF4-FFF2-40B4-BE49-F238E27FC236}">
              <a16:creationId xmlns:a16="http://schemas.microsoft.com/office/drawing/2014/main" id="{A2008249-D705-427A-8B84-0D4E06003A19}"/>
            </a:ext>
          </a:extLst>
        </xdr:cNvPr>
        <xdr:cNvCxnSpPr/>
      </xdr:nvCxnSpPr>
      <xdr:spPr>
        <a:xfrm flipV="1">
          <a:off x="15104110" y="12762230"/>
          <a:ext cx="0" cy="831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158750</xdr:rowOff>
    </xdr:from>
    <xdr:ext cx="762000" cy="259080"/>
    <xdr:sp macro="" textlink="">
      <xdr:nvSpPr>
        <xdr:cNvPr id="422" name="公債費以外最小値テキスト">
          <a:extLst>
            <a:ext uri="{FF2B5EF4-FFF2-40B4-BE49-F238E27FC236}">
              <a16:creationId xmlns:a16="http://schemas.microsoft.com/office/drawing/2014/main" id="{93DDA933-80DF-4D5A-AC47-8EA72716AA7D}"/>
            </a:ext>
          </a:extLst>
        </xdr:cNvPr>
        <xdr:cNvSpPr txBox="1"/>
      </xdr:nvSpPr>
      <xdr:spPr>
        <a:xfrm>
          <a:off x="15177770" y="13569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88.8</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15240</xdr:rowOff>
    </xdr:from>
    <xdr:to>
      <xdr:col>82</xdr:col>
      <xdr:colOff>196850</xdr:colOff>
      <xdr:row>81</xdr:row>
      <xdr:rowOff>15240</xdr:rowOff>
    </xdr:to>
    <xdr:cxnSp macro="">
      <xdr:nvCxnSpPr>
        <xdr:cNvPr id="423" name="直線コネクタ 422">
          <a:extLst>
            <a:ext uri="{FF2B5EF4-FFF2-40B4-BE49-F238E27FC236}">
              <a16:creationId xmlns:a16="http://schemas.microsoft.com/office/drawing/2014/main" id="{3B798C2E-1398-4F40-9DF1-BE467A7049C4}"/>
            </a:ext>
          </a:extLst>
        </xdr:cNvPr>
        <xdr:cNvCxnSpPr/>
      </xdr:nvCxnSpPr>
      <xdr:spPr>
        <a:xfrm>
          <a:off x="15015210" y="13594080"/>
          <a:ext cx="16256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107950</xdr:rowOff>
    </xdr:from>
    <xdr:ext cx="762000" cy="259080"/>
    <xdr:sp macro="" textlink="">
      <xdr:nvSpPr>
        <xdr:cNvPr id="424" name="公債費以外最大値テキスト">
          <a:extLst>
            <a:ext uri="{FF2B5EF4-FFF2-40B4-BE49-F238E27FC236}">
              <a16:creationId xmlns:a16="http://schemas.microsoft.com/office/drawing/2014/main" id="{EF238DDB-C105-44C1-B842-CD32F2D97205}"/>
            </a:ext>
          </a:extLst>
        </xdr:cNvPr>
        <xdr:cNvSpPr txBox="1"/>
      </xdr:nvSpPr>
      <xdr:spPr>
        <a:xfrm>
          <a:off x="15177770" y="12513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70.2</a:t>
          </a:r>
          <a:endParaRPr kumimoji="1" lang="ja-JP" altLang="en-US" sz="1000" b="1">
            <a:latin typeface="ＭＳ Ｐゴシック"/>
            <a:ea typeface="ＭＳ Ｐゴシック"/>
          </a:endParaRPr>
        </a:p>
      </xdr:txBody>
    </xdr:sp>
    <xdr:clientData/>
  </xdr:oneCellAnchor>
  <xdr:twoCellAnchor>
    <xdr:from>
      <xdr:col>82</xdr:col>
      <xdr:colOff>19050</xdr:colOff>
      <xdr:row>76</xdr:row>
      <xdr:rowOff>21590</xdr:rowOff>
    </xdr:from>
    <xdr:to>
      <xdr:col>82</xdr:col>
      <xdr:colOff>196850</xdr:colOff>
      <xdr:row>76</xdr:row>
      <xdr:rowOff>21590</xdr:rowOff>
    </xdr:to>
    <xdr:cxnSp macro="">
      <xdr:nvCxnSpPr>
        <xdr:cNvPr id="425" name="直線コネクタ 424">
          <a:extLst>
            <a:ext uri="{FF2B5EF4-FFF2-40B4-BE49-F238E27FC236}">
              <a16:creationId xmlns:a16="http://schemas.microsoft.com/office/drawing/2014/main" id="{51D17D29-11D8-436F-8D56-83E358D8DFB5}"/>
            </a:ext>
          </a:extLst>
        </xdr:cNvPr>
        <xdr:cNvCxnSpPr/>
      </xdr:nvCxnSpPr>
      <xdr:spPr>
        <a:xfrm>
          <a:off x="15015210" y="12762230"/>
          <a:ext cx="16256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40640</xdr:rowOff>
    </xdr:from>
    <xdr:to>
      <xdr:col>82</xdr:col>
      <xdr:colOff>107950</xdr:colOff>
      <xdr:row>76</xdr:row>
      <xdr:rowOff>154940</xdr:rowOff>
    </xdr:to>
    <xdr:cxnSp macro="">
      <xdr:nvCxnSpPr>
        <xdr:cNvPr id="426" name="直線コネクタ 425">
          <a:extLst>
            <a:ext uri="{FF2B5EF4-FFF2-40B4-BE49-F238E27FC236}">
              <a16:creationId xmlns:a16="http://schemas.microsoft.com/office/drawing/2014/main" id="{0E01C24B-5B54-4E66-8FB8-4E990F0B54F2}"/>
            </a:ext>
          </a:extLst>
        </xdr:cNvPr>
        <xdr:cNvCxnSpPr/>
      </xdr:nvCxnSpPr>
      <xdr:spPr>
        <a:xfrm>
          <a:off x="14334490" y="12781280"/>
          <a:ext cx="76962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137160</xdr:rowOff>
    </xdr:from>
    <xdr:ext cx="762000" cy="259080"/>
    <xdr:sp macro="" textlink="">
      <xdr:nvSpPr>
        <xdr:cNvPr id="427" name="公債費以外平均値テキスト">
          <a:extLst>
            <a:ext uri="{FF2B5EF4-FFF2-40B4-BE49-F238E27FC236}">
              <a16:creationId xmlns:a16="http://schemas.microsoft.com/office/drawing/2014/main" id="{DFD1FCF5-5396-43C3-9442-8137DA4E2183}"/>
            </a:ext>
          </a:extLst>
        </xdr:cNvPr>
        <xdr:cNvSpPr txBox="1"/>
      </xdr:nvSpPr>
      <xdr:spPr>
        <a:xfrm>
          <a:off x="15177770" y="130454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78.2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165100</xdr:rowOff>
    </xdr:from>
    <xdr:to>
      <xdr:col>82</xdr:col>
      <xdr:colOff>158750</xdr:colOff>
      <xdr:row>78</xdr:row>
      <xdr:rowOff>95250</xdr:rowOff>
    </xdr:to>
    <xdr:sp macro="" textlink="">
      <xdr:nvSpPr>
        <xdr:cNvPr id="428" name="フローチャート: 判断 427">
          <a:extLst>
            <a:ext uri="{FF2B5EF4-FFF2-40B4-BE49-F238E27FC236}">
              <a16:creationId xmlns:a16="http://schemas.microsoft.com/office/drawing/2014/main" id="{4A4ECBD3-0901-4B6B-99D4-70823CEA6D6D}"/>
            </a:ext>
          </a:extLst>
        </xdr:cNvPr>
        <xdr:cNvSpPr/>
      </xdr:nvSpPr>
      <xdr:spPr>
        <a:xfrm>
          <a:off x="15053310" y="13073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40640</xdr:rowOff>
    </xdr:from>
    <xdr:to>
      <xdr:col>78</xdr:col>
      <xdr:colOff>69850</xdr:colOff>
      <xdr:row>76</xdr:row>
      <xdr:rowOff>99695</xdr:rowOff>
    </xdr:to>
    <xdr:cxnSp macro="">
      <xdr:nvCxnSpPr>
        <xdr:cNvPr id="429" name="直線コネクタ 428">
          <a:extLst>
            <a:ext uri="{FF2B5EF4-FFF2-40B4-BE49-F238E27FC236}">
              <a16:creationId xmlns:a16="http://schemas.microsoft.com/office/drawing/2014/main" id="{7D215E11-6100-47EC-815E-BDBB46793C47}"/>
            </a:ext>
          </a:extLst>
        </xdr:cNvPr>
        <xdr:cNvCxnSpPr/>
      </xdr:nvCxnSpPr>
      <xdr:spPr>
        <a:xfrm flipV="1">
          <a:off x="13531215" y="12781280"/>
          <a:ext cx="803275"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96520</xdr:rowOff>
    </xdr:from>
    <xdr:to>
      <xdr:col>78</xdr:col>
      <xdr:colOff>120650</xdr:colOff>
      <xdr:row>78</xdr:row>
      <xdr:rowOff>26670</xdr:rowOff>
    </xdr:to>
    <xdr:sp macro="" textlink="">
      <xdr:nvSpPr>
        <xdr:cNvPr id="430" name="フローチャート: 判断 429">
          <a:extLst>
            <a:ext uri="{FF2B5EF4-FFF2-40B4-BE49-F238E27FC236}">
              <a16:creationId xmlns:a16="http://schemas.microsoft.com/office/drawing/2014/main" id="{4D8BE5CE-BC82-4D5D-935D-94D81963BFED}"/>
            </a:ext>
          </a:extLst>
        </xdr:cNvPr>
        <xdr:cNvSpPr/>
      </xdr:nvSpPr>
      <xdr:spPr>
        <a:xfrm>
          <a:off x="14283690" y="13004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11430</xdr:rowOff>
    </xdr:from>
    <xdr:ext cx="736600" cy="259080"/>
    <xdr:sp macro="" textlink="">
      <xdr:nvSpPr>
        <xdr:cNvPr id="431" name="テキスト ボックス 430">
          <a:extLst>
            <a:ext uri="{FF2B5EF4-FFF2-40B4-BE49-F238E27FC236}">
              <a16:creationId xmlns:a16="http://schemas.microsoft.com/office/drawing/2014/main" id="{FB1B967D-CEF1-46ED-92B8-EB240523B53F}"/>
            </a:ext>
          </a:extLst>
        </xdr:cNvPr>
        <xdr:cNvSpPr txBox="1"/>
      </xdr:nvSpPr>
      <xdr:spPr>
        <a:xfrm>
          <a:off x="13987780" y="130873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74</xdr:row>
      <xdr:rowOff>154940</xdr:rowOff>
    </xdr:from>
    <xdr:to>
      <xdr:col>73</xdr:col>
      <xdr:colOff>180975</xdr:colOff>
      <xdr:row>76</xdr:row>
      <xdr:rowOff>99695</xdr:rowOff>
    </xdr:to>
    <xdr:cxnSp macro="">
      <xdr:nvCxnSpPr>
        <xdr:cNvPr id="432" name="直線コネクタ 431">
          <a:extLst>
            <a:ext uri="{FF2B5EF4-FFF2-40B4-BE49-F238E27FC236}">
              <a16:creationId xmlns:a16="http://schemas.microsoft.com/office/drawing/2014/main" id="{A63C8155-C39F-4F30-82EC-1D170EDBAC44}"/>
            </a:ext>
          </a:extLst>
        </xdr:cNvPr>
        <xdr:cNvCxnSpPr/>
      </xdr:nvCxnSpPr>
      <xdr:spPr>
        <a:xfrm>
          <a:off x="12710795" y="12560300"/>
          <a:ext cx="820420" cy="280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37465</xdr:rowOff>
    </xdr:from>
    <xdr:to>
      <xdr:col>74</xdr:col>
      <xdr:colOff>31750</xdr:colOff>
      <xdr:row>77</xdr:row>
      <xdr:rowOff>139065</xdr:rowOff>
    </xdr:to>
    <xdr:sp macro="" textlink="">
      <xdr:nvSpPr>
        <xdr:cNvPr id="433" name="フローチャート: 判断 432">
          <a:extLst>
            <a:ext uri="{FF2B5EF4-FFF2-40B4-BE49-F238E27FC236}">
              <a16:creationId xmlns:a16="http://schemas.microsoft.com/office/drawing/2014/main" id="{87AF2825-A952-47E5-AEAE-59B278037D6F}"/>
            </a:ext>
          </a:extLst>
        </xdr:cNvPr>
        <xdr:cNvSpPr/>
      </xdr:nvSpPr>
      <xdr:spPr>
        <a:xfrm>
          <a:off x="13480415" y="1294574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123825</xdr:rowOff>
    </xdr:from>
    <xdr:ext cx="762000" cy="255905"/>
    <xdr:sp macro="" textlink="">
      <xdr:nvSpPr>
        <xdr:cNvPr id="434" name="テキスト ボックス 433">
          <a:extLst>
            <a:ext uri="{FF2B5EF4-FFF2-40B4-BE49-F238E27FC236}">
              <a16:creationId xmlns:a16="http://schemas.microsoft.com/office/drawing/2014/main" id="{D9BD6B7A-8108-4559-9454-32B87B52DAD3}"/>
            </a:ext>
          </a:extLst>
        </xdr:cNvPr>
        <xdr:cNvSpPr txBox="1"/>
      </xdr:nvSpPr>
      <xdr:spPr>
        <a:xfrm>
          <a:off x="13167360" y="130321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74</xdr:row>
      <xdr:rowOff>154940</xdr:rowOff>
    </xdr:from>
    <xdr:to>
      <xdr:col>69</xdr:col>
      <xdr:colOff>92075</xdr:colOff>
      <xdr:row>76</xdr:row>
      <xdr:rowOff>49530</xdr:rowOff>
    </xdr:to>
    <xdr:cxnSp macro="">
      <xdr:nvCxnSpPr>
        <xdr:cNvPr id="435" name="直線コネクタ 434">
          <a:extLst>
            <a:ext uri="{FF2B5EF4-FFF2-40B4-BE49-F238E27FC236}">
              <a16:creationId xmlns:a16="http://schemas.microsoft.com/office/drawing/2014/main" id="{54C95D43-2F5F-43BC-9F81-A8BE2F38319A}"/>
            </a:ext>
          </a:extLst>
        </xdr:cNvPr>
        <xdr:cNvCxnSpPr/>
      </xdr:nvCxnSpPr>
      <xdr:spPr>
        <a:xfrm flipV="1">
          <a:off x="11890375" y="12560300"/>
          <a:ext cx="820420" cy="229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53340</xdr:rowOff>
    </xdr:from>
    <xdr:to>
      <xdr:col>69</xdr:col>
      <xdr:colOff>142875</xdr:colOff>
      <xdr:row>76</xdr:row>
      <xdr:rowOff>154940</xdr:rowOff>
    </xdr:to>
    <xdr:sp macro="" textlink="">
      <xdr:nvSpPr>
        <xdr:cNvPr id="436" name="フローチャート: 判断 435">
          <a:extLst>
            <a:ext uri="{FF2B5EF4-FFF2-40B4-BE49-F238E27FC236}">
              <a16:creationId xmlns:a16="http://schemas.microsoft.com/office/drawing/2014/main" id="{D3B38215-B953-427A-8D27-8267DD4A7FD0}"/>
            </a:ext>
          </a:extLst>
        </xdr:cNvPr>
        <xdr:cNvSpPr/>
      </xdr:nvSpPr>
      <xdr:spPr>
        <a:xfrm>
          <a:off x="12659995" y="1279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139700</xdr:rowOff>
    </xdr:from>
    <xdr:ext cx="758825" cy="259080"/>
    <xdr:sp macro="" textlink="">
      <xdr:nvSpPr>
        <xdr:cNvPr id="437" name="テキスト ボックス 436">
          <a:extLst>
            <a:ext uri="{FF2B5EF4-FFF2-40B4-BE49-F238E27FC236}">
              <a16:creationId xmlns:a16="http://schemas.microsoft.com/office/drawing/2014/main" id="{B11549DE-7F3C-4FEE-B158-B43CCE65C011}"/>
            </a:ext>
          </a:extLst>
        </xdr:cNvPr>
        <xdr:cNvSpPr txBox="1"/>
      </xdr:nvSpPr>
      <xdr:spPr>
        <a:xfrm>
          <a:off x="12364085" y="1288034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77</xdr:row>
      <xdr:rowOff>83185</xdr:rowOff>
    </xdr:from>
    <xdr:to>
      <xdr:col>65</xdr:col>
      <xdr:colOff>53975</xdr:colOff>
      <xdr:row>78</xdr:row>
      <xdr:rowOff>13335</xdr:rowOff>
    </xdr:to>
    <xdr:sp macro="" textlink="">
      <xdr:nvSpPr>
        <xdr:cNvPr id="438" name="フローチャート: 判断 437">
          <a:extLst>
            <a:ext uri="{FF2B5EF4-FFF2-40B4-BE49-F238E27FC236}">
              <a16:creationId xmlns:a16="http://schemas.microsoft.com/office/drawing/2014/main" id="{40946723-AC68-4924-818D-5CDA3B703DCD}"/>
            </a:ext>
          </a:extLst>
        </xdr:cNvPr>
        <xdr:cNvSpPr/>
      </xdr:nvSpPr>
      <xdr:spPr>
        <a:xfrm>
          <a:off x="11856720" y="12991465"/>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169545</xdr:rowOff>
    </xdr:from>
    <xdr:ext cx="762000" cy="255905"/>
    <xdr:sp macro="" textlink="">
      <xdr:nvSpPr>
        <xdr:cNvPr id="439" name="テキスト ボックス 438">
          <a:extLst>
            <a:ext uri="{FF2B5EF4-FFF2-40B4-BE49-F238E27FC236}">
              <a16:creationId xmlns:a16="http://schemas.microsoft.com/office/drawing/2014/main" id="{FEEBD4DE-90B3-4406-B995-4FCB2A0A91A7}"/>
            </a:ext>
          </a:extLst>
        </xdr:cNvPr>
        <xdr:cNvSpPr txBox="1"/>
      </xdr:nvSpPr>
      <xdr:spPr>
        <a:xfrm>
          <a:off x="11543665" y="130778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0" name="テキスト ボックス 439">
          <a:extLst>
            <a:ext uri="{FF2B5EF4-FFF2-40B4-BE49-F238E27FC236}">
              <a16:creationId xmlns:a16="http://schemas.microsoft.com/office/drawing/2014/main" id="{22957B67-6991-4E84-B14D-515E8C4DAE8B}"/>
            </a:ext>
          </a:extLst>
        </xdr:cNvPr>
        <xdr:cNvSpPr txBox="1"/>
      </xdr:nvSpPr>
      <xdr:spPr>
        <a:xfrm>
          <a:off x="14905355" y="14091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8825" cy="259080"/>
    <xdr:sp macro="" textlink="">
      <xdr:nvSpPr>
        <xdr:cNvPr id="441" name="テキスト ボックス 440">
          <a:extLst>
            <a:ext uri="{FF2B5EF4-FFF2-40B4-BE49-F238E27FC236}">
              <a16:creationId xmlns:a16="http://schemas.microsoft.com/office/drawing/2014/main" id="{4E0941EE-C1C1-445C-9159-8E73C4DEE931}"/>
            </a:ext>
          </a:extLst>
        </xdr:cNvPr>
        <xdr:cNvSpPr txBox="1"/>
      </xdr:nvSpPr>
      <xdr:spPr>
        <a:xfrm>
          <a:off x="14135735" y="140919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8825" cy="259080"/>
    <xdr:sp macro="" textlink="">
      <xdr:nvSpPr>
        <xdr:cNvPr id="442" name="テキスト ボックス 441">
          <a:extLst>
            <a:ext uri="{FF2B5EF4-FFF2-40B4-BE49-F238E27FC236}">
              <a16:creationId xmlns:a16="http://schemas.microsoft.com/office/drawing/2014/main" id="{0B4B5459-3470-4832-BB0F-957F6F2F5971}"/>
            </a:ext>
          </a:extLst>
        </xdr:cNvPr>
        <xdr:cNvSpPr txBox="1"/>
      </xdr:nvSpPr>
      <xdr:spPr>
        <a:xfrm>
          <a:off x="13332460" y="140919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3" name="テキスト ボックス 442">
          <a:extLst>
            <a:ext uri="{FF2B5EF4-FFF2-40B4-BE49-F238E27FC236}">
              <a16:creationId xmlns:a16="http://schemas.microsoft.com/office/drawing/2014/main" id="{0B9D17E5-7939-4789-BA13-D7932B995265}"/>
            </a:ext>
          </a:extLst>
        </xdr:cNvPr>
        <xdr:cNvSpPr txBox="1"/>
      </xdr:nvSpPr>
      <xdr:spPr>
        <a:xfrm>
          <a:off x="12512040" y="14091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8825" cy="259080"/>
    <xdr:sp macro="" textlink="">
      <xdr:nvSpPr>
        <xdr:cNvPr id="444" name="テキスト ボックス 443">
          <a:extLst>
            <a:ext uri="{FF2B5EF4-FFF2-40B4-BE49-F238E27FC236}">
              <a16:creationId xmlns:a16="http://schemas.microsoft.com/office/drawing/2014/main" id="{867A048F-775A-41FE-9239-54ABBBE2D4B5}"/>
            </a:ext>
          </a:extLst>
        </xdr:cNvPr>
        <xdr:cNvSpPr txBox="1"/>
      </xdr:nvSpPr>
      <xdr:spPr>
        <a:xfrm>
          <a:off x="11701145" y="140919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76</xdr:row>
      <xdr:rowOff>103505</xdr:rowOff>
    </xdr:from>
    <xdr:to>
      <xdr:col>82</xdr:col>
      <xdr:colOff>158750</xdr:colOff>
      <xdr:row>77</xdr:row>
      <xdr:rowOff>33655</xdr:rowOff>
    </xdr:to>
    <xdr:sp macro="" textlink="">
      <xdr:nvSpPr>
        <xdr:cNvPr id="445" name="楕円 444">
          <a:extLst>
            <a:ext uri="{FF2B5EF4-FFF2-40B4-BE49-F238E27FC236}">
              <a16:creationId xmlns:a16="http://schemas.microsoft.com/office/drawing/2014/main" id="{6725038C-374B-433F-B961-A868E9EADC2C}"/>
            </a:ext>
          </a:extLst>
        </xdr:cNvPr>
        <xdr:cNvSpPr/>
      </xdr:nvSpPr>
      <xdr:spPr>
        <a:xfrm>
          <a:off x="15053310" y="128441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120650</xdr:rowOff>
    </xdr:from>
    <xdr:ext cx="762000" cy="255905"/>
    <xdr:sp macro="" textlink="">
      <xdr:nvSpPr>
        <xdr:cNvPr id="446" name="公債費以外該当値テキスト">
          <a:extLst>
            <a:ext uri="{FF2B5EF4-FFF2-40B4-BE49-F238E27FC236}">
              <a16:creationId xmlns:a16="http://schemas.microsoft.com/office/drawing/2014/main" id="{9CFC7A38-EFA0-4E02-8E70-66C87044064C}"/>
            </a:ext>
          </a:extLst>
        </xdr:cNvPr>
        <xdr:cNvSpPr txBox="1"/>
      </xdr:nvSpPr>
      <xdr:spPr>
        <a:xfrm>
          <a:off x="15177770" y="126936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75</xdr:row>
      <xdr:rowOff>160655</xdr:rowOff>
    </xdr:from>
    <xdr:to>
      <xdr:col>78</xdr:col>
      <xdr:colOff>120650</xdr:colOff>
      <xdr:row>76</xdr:row>
      <xdr:rowOff>90805</xdr:rowOff>
    </xdr:to>
    <xdr:sp macro="" textlink="">
      <xdr:nvSpPr>
        <xdr:cNvPr id="447" name="楕円 446">
          <a:extLst>
            <a:ext uri="{FF2B5EF4-FFF2-40B4-BE49-F238E27FC236}">
              <a16:creationId xmlns:a16="http://schemas.microsoft.com/office/drawing/2014/main" id="{1C34DD49-4D64-4AFF-90E9-FD9CE39D5024}"/>
            </a:ext>
          </a:extLst>
        </xdr:cNvPr>
        <xdr:cNvSpPr/>
      </xdr:nvSpPr>
      <xdr:spPr>
        <a:xfrm>
          <a:off x="14283690" y="127336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100965</xdr:rowOff>
    </xdr:from>
    <xdr:ext cx="736600" cy="255905"/>
    <xdr:sp macro="" textlink="">
      <xdr:nvSpPr>
        <xdr:cNvPr id="448" name="テキスト ボックス 447">
          <a:extLst>
            <a:ext uri="{FF2B5EF4-FFF2-40B4-BE49-F238E27FC236}">
              <a16:creationId xmlns:a16="http://schemas.microsoft.com/office/drawing/2014/main" id="{8B3E7ACE-FB51-4FD3-B2A9-A108C1CDDA1F}"/>
            </a:ext>
          </a:extLst>
        </xdr:cNvPr>
        <xdr:cNvSpPr txBox="1"/>
      </xdr:nvSpPr>
      <xdr:spPr>
        <a:xfrm>
          <a:off x="13987780" y="1250632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76</xdr:row>
      <xdr:rowOff>48895</xdr:rowOff>
    </xdr:from>
    <xdr:to>
      <xdr:col>74</xdr:col>
      <xdr:colOff>31750</xdr:colOff>
      <xdr:row>76</xdr:row>
      <xdr:rowOff>150495</xdr:rowOff>
    </xdr:to>
    <xdr:sp macro="" textlink="">
      <xdr:nvSpPr>
        <xdr:cNvPr id="449" name="楕円 448">
          <a:extLst>
            <a:ext uri="{FF2B5EF4-FFF2-40B4-BE49-F238E27FC236}">
              <a16:creationId xmlns:a16="http://schemas.microsoft.com/office/drawing/2014/main" id="{57E740D3-72C2-45D6-9423-0E88AFAD9B4B}"/>
            </a:ext>
          </a:extLst>
        </xdr:cNvPr>
        <xdr:cNvSpPr/>
      </xdr:nvSpPr>
      <xdr:spPr>
        <a:xfrm>
          <a:off x="13480415" y="1278953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160655</xdr:rowOff>
    </xdr:from>
    <xdr:ext cx="762000" cy="259080"/>
    <xdr:sp macro="" textlink="">
      <xdr:nvSpPr>
        <xdr:cNvPr id="450" name="テキスト ボックス 449">
          <a:extLst>
            <a:ext uri="{FF2B5EF4-FFF2-40B4-BE49-F238E27FC236}">
              <a16:creationId xmlns:a16="http://schemas.microsoft.com/office/drawing/2014/main" id="{7ACBCB2F-7B47-4864-838A-F0AB7F77BB5B}"/>
            </a:ext>
          </a:extLst>
        </xdr:cNvPr>
        <xdr:cNvSpPr txBox="1"/>
      </xdr:nvSpPr>
      <xdr:spPr>
        <a:xfrm>
          <a:off x="13167360" y="12566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74</xdr:row>
      <xdr:rowOff>103505</xdr:rowOff>
    </xdr:from>
    <xdr:to>
      <xdr:col>69</xdr:col>
      <xdr:colOff>142875</xdr:colOff>
      <xdr:row>75</xdr:row>
      <xdr:rowOff>33655</xdr:rowOff>
    </xdr:to>
    <xdr:sp macro="" textlink="">
      <xdr:nvSpPr>
        <xdr:cNvPr id="451" name="楕円 450">
          <a:extLst>
            <a:ext uri="{FF2B5EF4-FFF2-40B4-BE49-F238E27FC236}">
              <a16:creationId xmlns:a16="http://schemas.microsoft.com/office/drawing/2014/main" id="{0AEB28CF-EC84-44B7-8CCE-3F80800D7CF1}"/>
            </a:ext>
          </a:extLst>
        </xdr:cNvPr>
        <xdr:cNvSpPr/>
      </xdr:nvSpPr>
      <xdr:spPr>
        <a:xfrm>
          <a:off x="12659995" y="12508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43815</xdr:rowOff>
    </xdr:from>
    <xdr:ext cx="758825" cy="255905"/>
    <xdr:sp macro="" textlink="">
      <xdr:nvSpPr>
        <xdr:cNvPr id="452" name="テキスト ボックス 451">
          <a:extLst>
            <a:ext uri="{FF2B5EF4-FFF2-40B4-BE49-F238E27FC236}">
              <a16:creationId xmlns:a16="http://schemas.microsoft.com/office/drawing/2014/main" id="{90FEC4FC-DB3C-4A17-8CA8-59BA708AACB9}"/>
            </a:ext>
          </a:extLst>
        </xdr:cNvPr>
        <xdr:cNvSpPr txBox="1"/>
      </xdr:nvSpPr>
      <xdr:spPr>
        <a:xfrm>
          <a:off x="12364085" y="1228153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75</xdr:row>
      <xdr:rowOff>170180</xdr:rowOff>
    </xdr:from>
    <xdr:to>
      <xdr:col>65</xdr:col>
      <xdr:colOff>53975</xdr:colOff>
      <xdr:row>76</xdr:row>
      <xdr:rowOff>100330</xdr:rowOff>
    </xdr:to>
    <xdr:sp macro="" textlink="">
      <xdr:nvSpPr>
        <xdr:cNvPr id="453" name="楕円 452">
          <a:extLst>
            <a:ext uri="{FF2B5EF4-FFF2-40B4-BE49-F238E27FC236}">
              <a16:creationId xmlns:a16="http://schemas.microsoft.com/office/drawing/2014/main" id="{F49BE3DF-2EA0-43B8-AADD-BCF4B0D7D49E}"/>
            </a:ext>
          </a:extLst>
        </xdr:cNvPr>
        <xdr:cNvSpPr/>
      </xdr:nvSpPr>
      <xdr:spPr>
        <a:xfrm>
          <a:off x="11856720" y="1274318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110490</xdr:rowOff>
    </xdr:from>
    <xdr:ext cx="762000" cy="255905"/>
    <xdr:sp macro="" textlink="">
      <xdr:nvSpPr>
        <xdr:cNvPr id="454" name="テキスト ボックス 453">
          <a:extLst>
            <a:ext uri="{FF2B5EF4-FFF2-40B4-BE49-F238E27FC236}">
              <a16:creationId xmlns:a16="http://schemas.microsoft.com/office/drawing/2014/main" id="{06C85706-A500-4DF3-AB10-2C609A0C3F2F}"/>
            </a:ext>
          </a:extLst>
        </xdr:cNvPr>
        <xdr:cNvSpPr txBox="1"/>
      </xdr:nvSpPr>
      <xdr:spPr>
        <a:xfrm>
          <a:off x="11543665" y="125158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70.8</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743461D6-E6E8-4C36-8D28-FD4707AA14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BB9D7720-7C49-4EA4-9564-458A169AB8F4}"/>
            </a:ext>
          </a:extLst>
        </xdr:cNvPr>
        <xdr:cNvSpPr/>
      </xdr:nvSpPr>
      <xdr:spPr>
        <a:xfrm>
          <a:off x="0" y="88900"/>
          <a:ext cx="10978515" cy="43307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B6F40C5F-816A-4C8A-BA44-67A5F1C7FE96}"/>
            </a:ext>
          </a:extLst>
        </xdr:cNvPr>
        <xdr:cNvSpPr/>
      </xdr:nvSpPr>
      <xdr:spPr>
        <a:xfrm>
          <a:off x="12563475" y="0"/>
          <a:ext cx="272542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3B39D187-8435-4A13-B902-1E81969E1C21}"/>
            </a:ext>
          </a:extLst>
        </xdr:cNvPr>
        <xdr:cNvSpPr/>
      </xdr:nvSpPr>
      <xdr:spPr>
        <a:xfrm>
          <a:off x="12572365" y="12700"/>
          <a:ext cx="270002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4D3D712B-103F-42DB-AA4F-4BB380E2D653}"/>
            </a:ext>
          </a:extLst>
        </xdr:cNvPr>
        <xdr:cNvSpPr/>
      </xdr:nvSpPr>
      <xdr:spPr>
        <a:xfrm>
          <a:off x="12585065" y="31750"/>
          <a:ext cx="2667000" cy="31623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新潟県新発田市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D258466D-C82B-4040-BC0C-B5CAF9A37626}"/>
            </a:ext>
          </a:extLst>
        </xdr:cNvPr>
        <xdr:cNvSpPr/>
      </xdr:nvSpPr>
      <xdr:spPr>
        <a:xfrm>
          <a:off x="10598785" y="0"/>
          <a:ext cx="1767205"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50951198-0991-4F69-A32A-36A907B946FC}"/>
            </a:ext>
          </a:extLst>
        </xdr:cNvPr>
        <xdr:cNvSpPr/>
      </xdr:nvSpPr>
      <xdr:spPr>
        <a:xfrm>
          <a:off x="10625455" y="12700"/>
          <a:ext cx="1721485"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5ED1C513-C1B8-4B1D-83CE-85D02735B46D}"/>
            </a:ext>
          </a:extLst>
        </xdr:cNvPr>
        <xdr:cNvSpPr/>
      </xdr:nvSpPr>
      <xdr:spPr>
        <a:xfrm>
          <a:off x="10650855" y="31750"/>
          <a:ext cx="1664335" cy="31623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8AEF00E8-69E6-46EA-9943-BE20C1D1A07D}"/>
            </a:ext>
          </a:extLst>
        </xdr:cNvPr>
        <xdr:cNvSpPr/>
      </xdr:nvSpPr>
      <xdr:spPr>
        <a:xfrm>
          <a:off x="1907540" y="11764010"/>
          <a:ext cx="3738880" cy="24955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479F3637-277C-4ADC-9C6D-802B1B04C794}"/>
            </a:ext>
          </a:extLst>
        </xdr:cNvPr>
        <xdr:cNvSpPr/>
      </xdr:nvSpPr>
      <xdr:spPr>
        <a:xfrm>
          <a:off x="2410460" y="11801475"/>
          <a:ext cx="110998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8417597D-AC2B-46C8-8C15-C0C16D30AF14}"/>
            </a:ext>
          </a:extLst>
        </xdr:cNvPr>
        <xdr:cNvCxnSpPr/>
      </xdr:nvCxnSpPr>
      <xdr:spPr>
        <a:xfrm>
          <a:off x="2138680" y="11890375"/>
          <a:ext cx="24638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AB6B0C76-02F7-4A51-83C5-E4E002407DB6}"/>
            </a:ext>
          </a:extLst>
        </xdr:cNvPr>
        <xdr:cNvSpPr/>
      </xdr:nvSpPr>
      <xdr:spPr>
        <a:xfrm>
          <a:off x="2217420" y="1183957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64BE8686-2C55-4443-9592-147E016CEB2A}"/>
            </a:ext>
          </a:extLst>
        </xdr:cNvPr>
        <xdr:cNvSpPr/>
      </xdr:nvSpPr>
      <xdr:spPr>
        <a:xfrm>
          <a:off x="3957320" y="11839575"/>
          <a:ext cx="7874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97427F23-34B2-4C3B-A380-E4A598AA35FB}"/>
            </a:ext>
          </a:extLst>
        </xdr:cNvPr>
        <xdr:cNvSpPr/>
      </xdr:nvSpPr>
      <xdr:spPr>
        <a:xfrm>
          <a:off x="4163060" y="11801475"/>
          <a:ext cx="110998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83D01FF0-D530-44C8-A63C-5BAB7206F7F6}"/>
            </a:ext>
          </a:extLst>
        </xdr:cNvPr>
        <xdr:cNvSpPr/>
      </xdr:nvSpPr>
      <xdr:spPr>
        <a:xfrm>
          <a:off x="1907540" y="1047115"/>
          <a:ext cx="3738880" cy="25082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2051D601-D3D3-4F5D-9870-9936ACF8528E}"/>
            </a:ext>
          </a:extLst>
        </xdr:cNvPr>
        <xdr:cNvSpPr/>
      </xdr:nvSpPr>
      <xdr:spPr>
        <a:xfrm>
          <a:off x="127000" y="1047115"/>
          <a:ext cx="1173480" cy="11201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BC0E5D36-EEA5-416A-99FB-B2D10CB083C8}"/>
            </a:ext>
          </a:extLst>
        </xdr:cNvPr>
        <xdr:cNvSpPr/>
      </xdr:nvSpPr>
      <xdr:spPr>
        <a:xfrm>
          <a:off x="411480" y="1161415"/>
          <a:ext cx="1109980"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DE177BA-3245-4B86-AFF0-3669F4011BBA}"/>
            </a:ext>
          </a:extLst>
        </xdr:cNvPr>
        <xdr:cNvSpPr/>
      </xdr:nvSpPr>
      <xdr:spPr>
        <a:xfrm>
          <a:off x="411480" y="1420495"/>
          <a:ext cx="110998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8D2CAEF3-7CD8-4A25-BB7D-6F77BAFF16F6}"/>
            </a:ext>
          </a:extLst>
        </xdr:cNvPr>
        <xdr:cNvSpPr/>
      </xdr:nvSpPr>
      <xdr:spPr>
        <a:xfrm>
          <a:off x="411480" y="1717675"/>
          <a:ext cx="1109980" cy="62357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6FBF5DF5-3219-45A8-94CE-21AF9626F2B6}"/>
            </a:ext>
          </a:extLst>
        </xdr:cNvPr>
        <xdr:cNvCxnSpPr/>
      </xdr:nvCxnSpPr>
      <xdr:spPr>
        <a:xfrm flipH="1">
          <a:off x="173990" y="1221105"/>
          <a:ext cx="16383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964A92FE-9CAD-4466-B847-B2F2E899D124}"/>
            </a:ext>
          </a:extLst>
        </xdr:cNvPr>
        <xdr:cNvCxnSpPr/>
      </xdr:nvCxnSpPr>
      <xdr:spPr>
        <a:xfrm>
          <a:off x="259715" y="1670685"/>
          <a:ext cx="0" cy="1358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2AE7415-BCD0-4B0A-8212-5BAFF0D14A51}"/>
            </a:ext>
          </a:extLst>
        </xdr:cNvPr>
        <xdr:cNvCxnSpPr/>
      </xdr:nvCxnSpPr>
      <xdr:spPr>
        <a:xfrm flipH="1">
          <a:off x="173990" y="1670685"/>
          <a:ext cx="16383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C45D2E-7F39-473A-9E9C-950EF03CF312}"/>
            </a:ext>
          </a:extLst>
        </xdr:cNvPr>
        <xdr:cNvCxnSpPr/>
      </xdr:nvCxnSpPr>
      <xdr:spPr>
        <a:xfrm flipV="1">
          <a:off x="259715" y="190119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EB81C5AE-031D-4FD5-8966-C4C572703C11}"/>
            </a:ext>
          </a:extLst>
        </xdr:cNvPr>
        <xdr:cNvCxnSpPr/>
      </xdr:nvCxnSpPr>
      <xdr:spPr>
        <a:xfrm flipH="1">
          <a:off x="173990" y="2044065"/>
          <a:ext cx="16383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E3CA3CA1-DA7C-4CA2-9C29-C5B346263BA3}"/>
            </a:ext>
          </a:extLst>
        </xdr:cNvPr>
        <xdr:cNvSpPr/>
      </xdr:nvSpPr>
      <xdr:spPr>
        <a:xfrm>
          <a:off x="208915" y="117411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2312BCA-457B-41EE-9D8B-C50140E1329F}"/>
            </a:ext>
          </a:extLst>
        </xdr:cNvPr>
        <xdr:cNvSpPr/>
      </xdr:nvSpPr>
      <xdr:spPr>
        <a:xfrm>
          <a:off x="208915" y="1433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91364F40-D8C0-491C-82CF-B680F5AB89B6}"/>
            </a:ext>
          </a:extLst>
        </xdr:cNvPr>
        <xdr:cNvSpPr/>
      </xdr:nvSpPr>
      <xdr:spPr>
        <a:xfrm>
          <a:off x="1907540" y="1607185"/>
          <a:ext cx="3738880" cy="223647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8305" cy="272415"/>
    <xdr:sp macro="" textlink="">
      <xdr:nvSpPr>
        <xdr:cNvPr id="29" name="テキスト ボックス 28">
          <a:extLst>
            <a:ext uri="{FF2B5EF4-FFF2-40B4-BE49-F238E27FC236}">
              <a16:creationId xmlns:a16="http://schemas.microsoft.com/office/drawing/2014/main" id="{D94C95CA-7E1F-482B-BC1A-9F003C6203B4}"/>
            </a:ext>
          </a:extLst>
        </xdr:cNvPr>
        <xdr:cNvSpPr txBox="1"/>
      </xdr:nvSpPr>
      <xdr:spPr>
        <a:xfrm>
          <a:off x="1493520" y="1233805"/>
          <a:ext cx="40830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883685BC-C720-4B92-AB0D-8C739475B19A}"/>
            </a:ext>
          </a:extLst>
        </xdr:cNvPr>
        <xdr:cNvCxnSpPr/>
      </xdr:nvCxnSpPr>
      <xdr:spPr>
        <a:xfrm>
          <a:off x="1907540" y="3843655"/>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5905"/>
    <xdr:sp macro="" textlink="">
      <xdr:nvSpPr>
        <xdr:cNvPr id="31" name="テキスト ボックス 30">
          <a:extLst>
            <a:ext uri="{FF2B5EF4-FFF2-40B4-BE49-F238E27FC236}">
              <a16:creationId xmlns:a16="http://schemas.microsoft.com/office/drawing/2014/main" id="{69CD946B-C804-48F5-8103-048B1782304B}"/>
            </a:ext>
          </a:extLst>
        </xdr:cNvPr>
        <xdr:cNvSpPr txBox="1"/>
      </xdr:nvSpPr>
      <xdr:spPr>
        <a:xfrm>
          <a:off x="1224280" y="37052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1BE9D8B2-A536-43EE-8B85-CA9B44F26ECE}"/>
            </a:ext>
          </a:extLst>
        </xdr:cNvPr>
        <xdr:cNvCxnSpPr/>
      </xdr:nvCxnSpPr>
      <xdr:spPr>
        <a:xfrm>
          <a:off x="1907540" y="3470275"/>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5905"/>
    <xdr:sp macro="" textlink="">
      <xdr:nvSpPr>
        <xdr:cNvPr id="33" name="テキスト ボックス 32">
          <a:extLst>
            <a:ext uri="{FF2B5EF4-FFF2-40B4-BE49-F238E27FC236}">
              <a16:creationId xmlns:a16="http://schemas.microsoft.com/office/drawing/2014/main" id="{ECDFB122-1FA4-4A04-8A4D-CBDE629936EA}"/>
            </a:ext>
          </a:extLst>
        </xdr:cNvPr>
        <xdr:cNvSpPr txBox="1"/>
      </xdr:nvSpPr>
      <xdr:spPr>
        <a:xfrm>
          <a:off x="1224280" y="33324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2A84E05F-75C5-4C33-BDBB-239E7FB06590}"/>
            </a:ext>
          </a:extLst>
        </xdr:cNvPr>
        <xdr:cNvCxnSpPr/>
      </xdr:nvCxnSpPr>
      <xdr:spPr>
        <a:xfrm>
          <a:off x="1907540" y="3096895"/>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a:extLst>
            <a:ext uri="{FF2B5EF4-FFF2-40B4-BE49-F238E27FC236}">
              <a16:creationId xmlns:a16="http://schemas.microsoft.com/office/drawing/2014/main" id="{25467009-2286-41E6-A2E3-D5921E88A280}"/>
            </a:ext>
          </a:extLst>
        </xdr:cNvPr>
        <xdr:cNvSpPr txBox="1"/>
      </xdr:nvSpPr>
      <xdr:spPr>
        <a:xfrm>
          <a:off x="1224280" y="2958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80EAE906-4C9D-4371-93BE-B52736FE1D5C}"/>
            </a:ext>
          </a:extLst>
        </xdr:cNvPr>
        <xdr:cNvCxnSpPr/>
      </xdr:nvCxnSpPr>
      <xdr:spPr>
        <a:xfrm>
          <a:off x="1907540" y="2723515"/>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5905"/>
    <xdr:sp macro="" textlink="">
      <xdr:nvSpPr>
        <xdr:cNvPr id="37" name="テキスト ボックス 36">
          <a:extLst>
            <a:ext uri="{FF2B5EF4-FFF2-40B4-BE49-F238E27FC236}">
              <a16:creationId xmlns:a16="http://schemas.microsoft.com/office/drawing/2014/main" id="{FBCD4DA2-1DC9-4F8A-B818-FB8F12E5E458}"/>
            </a:ext>
          </a:extLst>
        </xdr:cNvPr>
        <xdr:cNvSpPr txBox="1"/>
      </xdr:nvSpPr>
      <xdr:spPr>
        <a:xfrm>
          <a:off x="1224280" y="25850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E7C232B6-37F6-40AA-BC5A-11F77E2B15AA}"/>
            </a:ext>
          </a:extLst>
        </xdr:cNvPr>
        <xdr:cNvCxnSpPr/>
      </xdr:nvCxnSpPr>
      <xdr:spPr>
        <a:xfrm>
          <a:off x="1907540" y="2353945"/>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5905"/>
    <xdr:sp macro="" textlink="">
      <xdr:nvSpPr>
        <xdr:cNvPr id="39" name="テキスト ボックス 38">
          <a:extLst>
            <a:ext uri="{FF2B5EF4-FFF2-40B4-BE49-F238E27FC236}">
              <a16:creationId xmlns:a16="http://schemas.microsoft.com/office/drawing/2014/main" id="{29FC0A71-1FBF-4C05-AA18-C9D0FC30252B}"/>
            </a:ext>
          </a:extLst>
        </xdr:cNvPr>
        <xdr:cNvSpPr txBox="1"/>
      </xdr:nvSpPr>
      <xdr:spPr>
        <a:xfrm>
          <a:off x="1224280" y="22161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72314595-2097-41C6-AB31-209859CFAD5C}"/>
            </a:ext>
          </a:extLst>
        </xdr:cNvPr>
        <xdr:cNvCxnSpPr/>
      </xdr:nvCxnSpPr>
      <xdr:spPr>
        <a:xfrm>
          <a:off x="1907540" y="1980565"/>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a:extLst>
            <a:ext uri="{FF2B5EF4-FFF2-40B4-BE49-F238E27FC236}">
              <a16:creationId xmlns:a16="http://schemas.microsoft.com/office/drawing/2014/main" id="{0CD465F3-8889-456D-9295-09C9E5B7FAA0}"/>
            </a:ext>
          </a:extLst>
        </xdr:cNvPr>
        <xdr:cNvSpPr txBox="1"/>
      </xdr:nvSpPr>
      <xdr:spPr>
        <a:xfrm>
          <a:off x="1224280" y="1842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5D68725D-9137-443E-B349-D5BF6A95EEF7}"/>
            </a:ext>
          </a:extLst>
        </xdr:cNvPr>
        <xdr:cNvCxnSpPr/>
      </xdr:nvCxnSpPr>
      <xdr:spPr>
        <a:xfrm>
          <a:off x="1907540" y="1607185"/>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5905"/>
    <xdr:sp macro="" textlink="">
      <xdr:nvSpPr>
        <xdr:cNvPr id="43" name="テキスト ボックス 42">
          <a:extLst>
            <a:ext uri="{FF2B5EF4-FFF2-40B4-BE49-F238E27FC236}">
              <a16:creationId xmlns:a16="http://schemas.microsoft.com/office/drawing/2014/main" id="{A8DB4822-B698-4B03-8998-4AD7C6B159E0}"/>
            </a:ext>
          </a:extLst>
        </xdr:cNvPr>
        <xdr:cNvSpPr txBox="1"/>
      </xdr:nvSpPr>
      <xdr:spPr>
        <a:xfrm>
          <a:off x="1224280" y="14687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4F112015-6534-4B3D-A8E6-6EFD23A27233}"/>
            </a:ext>
          </a:extLst>
        </xdr:cNvPr>
        <xdr:cNvSpPr/>
      </xdr:nvSpPr>
      <xdr:spPr>
        <a:xfrm>
          <a:off x="1907540" y="1607185"/>
          <a:ext cx="3738880" cy="223647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74930</xdr:rowOff>
    </xdr:from>
    <xdr:to>
      <xdr:col>29</xdr:col>
      <xdr:colOff>127000</xdr:colOff>
      <xdr:row>20</xdr:row>
      <xdr:rowOff>165100</xdr:rowOff>
    </xdr:to>
    <xdr:cxnSp macro="">
      <xdr:nvCxnSpPr>
        <xdr:cNvPr id="45" name="直線コネクタ 44">
          <a:extLst>
            <a:ext uri="{FF2B5EF4-FFF2-40B4-BE49-F238E27FC236}">
              <a16:creationId xmlns:a16="http://schemas.microsoft.com/office/drawing/2014/main" id="{75819B1A-D17C-4BFA-AAE1-FED7ADFB0FF1}"/>
            </a:ext>
          </a:extLst>
        </xdr:cNvPr>
        <xdr:cNvCxnSpPr/>
      </xdr:nvCxnSpPr>
      <xdr:spPr>
        <a:xfrm flipV="1">
          <a:off x="4988560" y="2124710"/>
          <a:ext cx="0" cy="14312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137160</xdr:rowOff>
    </xdr:from>
    <xdr:ext cx="758825" cy="259080"/>
    <xdr:sp macro="" textlink="">
      <xdr:nvSpPr>
        <xdr:cNvPr id="46" name="人口1人当たり決算額の推移最小値テキスト130">
          <a:extLst>
            <a:ext uri="{FF2B5EF4-FFF2-40B4-BE49-F238E27FC236}">
              <a16:creationId xmlns:a16="http://schemas.microsoft.com/office/drawing/2014/main" id="{F317F075-0DA0-4442-B386-62ECFB6C18E0}"/>
            </a:ext>
          </a:extLst>
        </xdr:cNvPr>
        <xdr:cNvSpPr txBox="1"/>
      </xdr:nvSpPr>
      <xdr:spPr>
        <a:xfrm>
          <a:off x="5054600" y="35280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55,508</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165100</xdr:rowOff>
    </xdr:from>
    <xdr:to>
      <xdr:col>30</xdr:col>
      <xdr:colOff>25400</xdr:colOff>
      <xdr:row>20</xdr:row>
      <xdr:rowOff>165100</xdr:rowOff>
    </xdr:to>
    <xdr:cxnSp macro="">
      <xdr:nvCxnSpPr>
        <xdr:cNvPr id="47" name="直線コネクタ 46">
          <a:extLst>
            <a:ext uri="{FF2B5EF4-FFF2-40B4-BE49-F238E27FC236}">
              <a16:creationId xmlns:a16="http://schemas.microsoft.com/office/drawing/2014/main" id="{10837282-B4E8-4049-A800-89BB17CC667E}"/>
            </a:ext>
          </a:extLst>
        </xdr:cNvPr>
        <xdr:cNvCxnSpPr/>
      </xdr:nvCxnSpPr>
      <xdr:spPr>
        <a:xfrm>
          <a:off x="4899660" y="3556000"/>
          <a:ext cx="15494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160655</xdr:rowOff>
    </xdr:from>
    <xdr:ext cx="758825" cy="259080"/>
    <xdr:sp macro="" textlink="">
      <xdr:nvSpPr>
        <xdr:cNvPr id="48" name="人口1人当たり決算額の推移最大値テキスト130">
          <a:extLst>
            <a:ext uri="{FF2B5EF4-FFF2-40B4-BE49-F238E27FC236}">
              <a16:creationId xmlns:a16="http://schemas.microsoft.com/office/drawing/2014/main" id="{6601BF44-5A3C-4A2F-B70B-EC26E8787E2F}"/>
            </a:ext>
          </a:extLst>
        </xdr:cNvPr>
        <xdr:cNvSpPr txBox="1"/>
      </xdr:nvSpPr>
      <xdr:spPr>
        <a:xfrm>
          <a:off x="5054600" y="187515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132,282</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74930</xdr:rowOff>
    </xdr:from>
    <xdr:to>
      <xdr:col>30</xdr:col>
      <xdr:colOff>25400</xdr:colOff>
      <xdr:row>12</xdr:row>
      <xdr:rowOff>74930</xdr:rowOff>
    </xdr:to>
    <xdr:cxnSp macro="">
      <xdr:nvCxnSpPr>
        <xdr:cNvPr id="49" name="直線コネクタ 48">
          <a:extLst>
            <a:ext uri="{FF2B5EF4-FFF2-40B4-BE49-F238E27FC236}">
              <a16:creationId xmlns:a16="http://schemas.microsoft.com/office/drawing/2014/main" id="{F493155B-5B86-4A6F-B0CB-AEADFE5E4AC7}"/>
            </a:ext>
          </a:extLst>
        </xdr:cNvPr>
        <xdr:cNvCxnSpPr/>
      </xdr:nvCxnSpPr>
      <xdr:spPr>
        <a:xfrm>
          <a:off x="4899660" y="2124710"/>
          <a:ext cx="15494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75565</xdr:rowOff>
    </xdr:from>
    <xdr:to>
      <xdr:col>29</xdr:col>
      <xdr:colOff>127000</xdr:colOff>
      <xdr:row>17</xdr:row>
      <xdr:rowOff>74930</xdr:rowOff>
    </xdr:to>
    <xdr:cxnSp macro="">
      <xdr:nvCxnSpPr>
        <xdr:cNvPr id="50" name="直線コネクタ 49">
          <a:extLst>
            <a:ext uri="{FF2B5EF4-FFF2-40B4-BE49-F238E27FC236}">
              <a16:creationId xmlns:a16="http://schemas.microsoft.com/office/drawing/2014/main" id="{0D240B85-2D7C-4434-8E32-759784AA8BDA}"/>
            </a:ext>
          </a:extLst>
        </xdr:cNvPr>
        <xdr:cNvCxnSpPr/>
      </xdr:nvCxnSpPr>
      <xdr:spPr>
        <a:xfrm flipV="1">
          <a:off x="4409440" y="2795905"/>
          <a:ext cx="579120" cy="1670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153670</xdr:rowOff>
    </xdr:from>
    <xdr:ext cx="758825" cy="259080"/>
    <xdr:sp macro="" textlink="">
      <xdr:nvSpPr>
        <xdr:cNvPr id="51" name="人口1人当たり決算額の推移平均値テキスト130">
          <a:extLst>
            <a:ext uri="{FF2B5EF4-FFF2-40B4-BE49-F238E27FC236}">
              <a16:creationId xmlns:a16="http://schemas.microsoft.com/office/drawing/2014/main" id="{E22EB92A-6A29-430E-91D5-32E6CC05264D}"/>
            </a:ext>
          </a:extLst>
        </xdr:cNvPr>
        <xdr:cNvSpPr txBox="1"/>
      </xdr:nvSpPr>
      <xdr:spPr>
        <a:xfrm>
          <a:off x="5054600" y="2874010"/>
          <a:ext cx="758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87,975</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10160</xdr:rowOff>
    </xdr:from>
    <xdr:to>
      <xdr:col>29</xdr:col>
      <xdr:colOff>177800</xdr:colOff>
      <xdr:row>17</xdr:row>
      <xdr:rowOff>111760</xdr:rowOff>
    </xdr:to>
    <xdr:sp macro="" textlink="">
      <xdr:nvSpPr>
        <xdr:cNvPr id="52" name="フローチャート: 判断 51">
          <a:extLst>
            <a:ext uri="{FF2B5EF4-FFF2-40B4-BE49-F238E27FC236}">
              <a16:creationId xmlns:a16="http://schemas.microsoft.com/office/drawing/2014/main" id="{613BE697-1AED-47D6-A6E6-038FFE0BBB68}"/>
            </a:ext>
          </a:extLst>
        </xdr:cNvPr>
        <xdr:cNvSpPr/>
      </xdr:nvSpPr>
      <xdr:spPr>
        <a:xfrm>
          <a:off x="4937760" y="2898140"/>
          <a:ext cx="9398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74930</xdr:rowOff>
    </xdr:from>
    <xdr:to>
      <xdr:col>26</xdr:col>
      <xdr:colOff>50800</xdr:colOff>
      <xdr:row>17</xdr:row>
      <xdr:rowOff>86360</xdr:rowOff>
    </xdr:to>
    <xdr:cxnSp macro="">
      <xdr:nvCxnSpPr>
        <xdr:cNvPr id="53" name="直線コネクタ 52">
          <a:extLst>
            <a:ext uri="{FF2B5EF4-FFF2-40B4-BE49-F238E27FC236}">
              <a16:creationId xmlns:a16="http://schemas.microsoft.com/office/drawing/2014/main" id="{ED3F7E69-862A-4868-A47A-1440F9AFF9E0}"/>
            </a:ext>
          </a:extLst>
        </xdr:cNvPr>
        <xdr:cNvCxnSpPr/>
      </xdr:nvCxnSpPr>
      <xdr:spPr>
        <a:xfrm flipV="1">
          <a:off x="3802380" y="2962910"/>
          <a:ext cx="607060" cy="114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132080</xdr:rowOff>
    </xdr:from>
    <xdr:to>
      <xdr:col>26</xdr:col>
      <xdr:colOff>101600</xdr:colOff>
      <xdr:row>18</xdr:row>
      <xdr:rowOff>61595</xdr:rowOff>
    </xdr:to>
    <xdr:sp macro="" textlink="">
      <xdr:nvSpPr>
        <xdr:cNvPr id="54" name="フローチャート: 判断 53">
          <a:extLst>
            <a:ext uri="{FF2B5EF4-FFF2-40B4-BE49-F238E27FC236}">
              <a16:creationId xmlns:a16="http://schemas.microsoft.com/office/drawing/2014/main" id="{F0AF910F-1F73-475B-8459-D84D03B828C9}"/>
            </a:ext>
          </a:extLst>
        </xdr:cNvPr>
        <xdr:cNvSpPr/>
      </xdr:nvSpPr>
      <xdr:spPr>
        <a:xfrm>
          <a:off x="4358640" y="3020060"/>
          <a:ext cx="101600" cy="9715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46355</xdr:rowOff>
    </xdr:from>
    <xdr:ext cx="736600" cy="259080"/>
    <xdr:sp macro="" textlink="">
      <xdr:nvSpPr>
        <xdr:cNvPr id="55" name="テキスト ボックス 54">
          <a:extLst>
            <a:ext uri="{FF2B5EF4-FFF2-40B4-BE49-F238E27FC236}">
              <a16:creationId xmlns:a16="http://schemas.microsoft.com/office/drawing/2014/main" id="{A98453CC-6EC3-4BBF-9AF0-11AFF6187F43}"/>
            </a:ext>
          </a:extLst>
        </xdr:cNvPr>
        <xdr:cNvSpPr txBox="1"/>
      </xdr:nvSpPr>
      <xdr:spPr>
        <a:xfrm>
          <a:off x="4074160" y="31019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81,608</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17</xdr:row>
      <xdr:rowOff>86360</xdr:rowOff>
    </xdr:from>
    <xdr:to>
      <xdr:col>22</xdr:col>
      <xdr:colOff>114300</xdr:colOff>
      <xdr:row>17</xdr:row>
      <xdr:rowOff>134620</xdr:rowOff>
    </xdr:to>
    <xdr:cxnSp macro="">
      <xdr:nvCxnSpPr>
        <xdr:cNvPr id="56" name="直線コネクタ 55">
          <a:extLst>
            <a:ext uri="{FF2B5EF4-FFF2-40B4-BE49-F238E27FC236}">
              <a16:creationId xmlns:a16="http://schemas.microsoft.com/office/drawing/2014/main" id="{A9753123-F3C6-41B6-B532-5C2E9DF03B33}"/>
            </a:ext>
          </a:extLst>
        </xdr:cNvPr>
        <xdr:cNvCxnSpPr/>
      </xdr:nvCxnSpPr>
      <xdr:spPr>
        <a:xfrm flipV="1">
          <a:off x="3187700" y="2974340"/>
          <a:ext cx="614680" cy="482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166370</xdr:rowOff>
    </xdr:from>
    <xdr:to>
      <xdr:col>22</xdr:col>
      <xdr:colOff>165100</xdr:colOff>
      <xdr:row>18</xdr:row>
      <xdr:rowOff>96520</xdr:rowOff>
    </xdr:to>
    <xdr:sp macro="" textlink="">
      <xdr:nvSpPr>
        <xdr:cNvPr id="57" name="フローチャート: 判断 56">
          <a:extLst>
            <a:ext uri="{FF2B5EF4-FFF2-40B4-BE49-F238E27FC236}">
              <a16:creationId xmlns:a16="http://schemas.microsoft.com/office/drawing/2014/main" id="{6CD061F0-2865-4ACE-B4BC-176AF6601D36}"/>
            </a:ext>
          </a:extLst>
        </xdr:cNvPr>
        <xdr:cNvSpPr/>
      </xdr:nvSpPr>
      <xdr:spPr>
        <a:xfrm>
          <a:off x="3751580" y="305435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81280</xdr:rowOff>
    </xdr:from>
    <xdr:ext cx="762000" cy="259080"/>
    <xdr:sp macro="" textlink="">
      <xdr:nvSpPr>
        <xdr:cNvPr id="58" name="テキスト ボックス 57">
          <a:extLst>
            <a:ext uri="{FF2B5EF4-FFF2-40B4-BE49-F238E27FC236}">
              <a16:creationId xmlns:a16="http://schemas.microsoft.com/office/drawing/2014/main" id="{6ED770C7-D94E-4714-894D-41B8640B67BB}"/>
            </a:ext>
          </a:extLst>
        </xdr:cNvPr>
        <xdr:cNvSpPr txBox="1"/>
      </xdr:nvSpPr>
      <xdr:spPr>
        <a:xfrm>
          <a:off x="3467100" y="3136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79,774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17</xdr:row>
      <xdr:rowOff>132715</xdr:rowOff>
    </xdr:from>
    <xdr:to>
      <xdr:col>18</xdr:col>
      <xdr:colOff>177800</xdr:colOff>
      <xdr:row>17</xdr:row>
      <xdr:rowOff>134620</xdr:rowOff>
    </xdr:to>
    <xdr:cxnSp macro="">
      <xdr:nvCxnSpPr>
        <xdr:cNvPr id="59" name="直線コネクタ 58">
          <a:extLst>
            <a:ext uri="{FF2B5EF4-FFF2-40B4-BE49-F238E27FC236}">
              <a16:creationId xmlns:a16="http://schemas.microsoft.com/office/drawing/2014/main" id="{34CF6768-F6ED-4F0D-B9E4-ED8D019B8E6B}"/>
            </a:ext>
          </a:extLst>
        </xdr:cNvPr>
        <xdr:cNvCxnSpPr/>
      </xdr:nvCxnSpPr>
      <xdr:spPr>
        <a:xfrm>
          <a:off x="2565400" y="3020695"/>
          <a:ext cx="622300" cy="19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9525</xdr:rowOff>
    </xdr:from>
    <xdr:to>
      <xdr:col>19</xdr:col>
      <xdr:colOff>38100</xdr:colOff>
      <xdr:row>18</xdr:row>
      <xdr:rowOff>111125</xdr:rowOff>
    </xdr:to>
    <xdr:sp macro="" textlink="">
      <xdr:nvSpPr>
        <xdr:cNvPr id="60" name="フローチャート: 判断 59">
          <a:extLst>
            <a:ext uri="{FF2B5EF4-FFF2-40B4-BE49-F238E27FC236}">
              <a16:creationId xmlns:a16="http://schemas.microsoft.com/office/drawing/2014/main" id="{4D8EDEF3-2EE9-445E-9ECE-7E683483D93A}"/>
            </a:ext>
          </a:extLst>
        </xdr:cNvPr>
        <xdr:cNvSpPr/>
      </xdr:nvSpPr>
      <xdr:spPr>
        <a:xfrm>
          <a:off x="3144520" y="3065145"/>
          <a:ext cx="7874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95885</xdr:rowOff>
    </xdr:from>
    <xdr:ext cx="762000" cy="259080"/>
    <xdr:sp macro="" textlink="">
      <xdr:nvSpPr>
        <xdr:cNvPr id="61" name="テキスト ボックス 60">
          <a:extLst>
            <a:ext uri="{FF2B5EF4-FFF2-40B4-BE49-F238E27FC236}">
              <a16:creationId xmlns:a16="http://schemas.microsoft.com/office/drawing/2014/main" id="{C618F63E-A8A9-4B24-8C3E-267408B3F75B}"/>
            </a:ext>
          </a:extLst>
        </xdr:cNvPr>
        <xdr:cNvSpPr txBox="1"/>
      </xdr:nvSpPr>
      <xdr:spPr>
        <a:xfrm>
          <a:off x="2852420" y="3151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79,005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18</xdr:row>
      <xdr:rowOff>37465</xdr:rowOff>
    </xdr:from>
    <xdr:to>
      <xdr:col>15</xdr:col>
      <xdr:colOff>101600</xdr:colOff>
      <xdr:row>18</xdr:row>
      <xdr:rowOff>139065</xdr:rowOff>
    </xdr:to>
    <xdr:sp macro="" textlink="">
      <xdr:nvSpPr>
        <xdr:cNvPr id="62" name="フローチャート: 判断 61">
          <a:extLst>
            <a:ext uri="{FF2B5EF4-FFF2-40B4-BE49-F238E27FC236}">
              <a16:creationId xmlns:a16="http://schemas.microsoft.com/office/drawing/2014/main" id="{99213F61-B5A0-4446-B0FB-B33378F99BFD}"/>
            </a:ext>
          </a:extLst>
        </xdr:cNvPr>
        <xdr:cNvSpPr/>
      </xdr:nvSpPr>
      <xdr:spPr>
        <a:xfrm>
          <a:off x="2514600" y="30930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123825</xdr:rowOff>
    </xdr:from>
    <xdr:ext cx="762000" cy="255905"/>
    <xdr:sp macro="" textlink="">
      <xdr:nvSpPr>
        <xdr:cNvPr id="63" name="テキスト ボックス 62">
          <a:extLst>
            <a:ext uri="{FF2B5EF4-FFF2-40B4-BE49-F238E27FC236}">
              <a16:creationId xmlns:a16="http://schemas.microsoft.com/office/drawing/2014/main" id="{1BB53779-D4AC-49D6-9F01-08B3C3C17EF3}"/>
            </a:ext>
          </a:extLst>
        </xdr:cNvPr>
        <xdr:cNvSpPr txBox="1"/>
      </xdr:nvSpPr>
      <xdr:spPr>
        <a:xfrm>
          <a:off x="2230120" y="31794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77,526</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8825" cy="259080"/>
    <xdr:sp macro="" textlink="">
      <xdr:nvSpPr>
        <xdr:cNvPr id="64" name="テキスト ボックス 63">
          <a:extLst>
            <a:ext uri="{FF2B5EF4-FFF2-40B4-BE49-F238E27FC236}">
              <a16:creationId xmlns:a16="http://schemas.microsoft.com/office/drawing/2014/main" id="{52828985-7C61-4C39-BED4-93ECD50CC720}"/>
            </a:ext>
          </a:extLst>
        </xdr:cNvPr>
        <xdr:cNvSpPr txBox="1"/>
      </xdr:nvSpPr>
      <xdr:spPr>
        <a:xfrm>
          <a:off x="4833620" y="386651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FCF2464E-FFAC-4AD8-8FEA-E3E67EFD0EB3}"/>
            </a:ext>
          </a:extLst>
        </xdr:cNvPr>
        <xdr:cNvSpPr txBox="1"/>
      </xdr:nvSpPr>
      <xdr:spPr>
        <a:xfrm>
          <a:off x="4254500" y="3866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CD7E26ED-712D-472F-ADCD-82F7FB7EE83B}"/>
            </a:ext>
          </a:extLst>
        </xdr:cNvPr>
        <xdr:cNvSpPr txBox="1"/>
      </xdr:nvSpPr>
      <xdr:spPr>
        <a:xfrm>
          <a:off x="3647440" y="3866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A35E65E2-46AD-41DD-83D8-1507AD13DBE7}"/>
            </a:ext>
          </a:extLst>
        </xdr:cNvPr>
        <xdr:cNvSpPr txBox="1"/>
      </xdr:nvSpPr>
      <xdr:spPr>
        <a:xfrm>
          <a:off x="3017520" y="3866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587030B4-7966-47DC-9864-3506D1D742F6}"/>
            </a:ext>
          </a:extLst>
        </xdr:cNvPr>
        <xdr:cNvSpPr txBox="1"/>
      </xdr:nvSpPr>
      <xdr:spPr>
        <a:xfrm>
          <a:off x="2410460" y="3866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16</xdr:row>
      <xdr:rowOff>24765</xdr:rowOff>
    </xdr:from>
    <xdr:to>
      <xdr:col>29</xdr:col>
      <xdr:colOff>177800</xdr:colOff>
      <xdr:row>16</xdr:row>
      <xdr:rowOff>126365</xdr:rowOff>
    </xdr:to>
    <xdr:sp macro="" textlink="">
      <xdr:nvSpPr>
        <xdr:cNvPr id="69" name="楕円 68">
          <a:extLst>
            <a:ext uri="{FF2B5EF4-FFF2-40B4-BE49-F238E27FC236}">
              <a16:creationId xmlns:a16="http://schemas.microsoft.com/office/drawing/2014/main" id="{ECF64856-10E6-42F7-8E7C-81AEC7CB3C62}"/>
            </a:ext>
          </a:extLst>
        </xdr:cNvPr>
        <xdr:cNvSpPr/>
      </xdr:nvSpPr>
      <xdr:spPr>
        <a:xfrm>
          <a:off x="4937760" y="2745105"/>
          <a:ext cx="9398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41275</xdr:rowOff>
    </xdr:from>
    <xdr:ext cx="758825" cy="255905"/>
    <xdr:sp macro="" textlink="">
      <xdr:nvSpPr>
        <xdr:cNvPr id="70" name="人口1人当たり決算額の推移該当値テキスト130">
          <a:extLst>
            <a:ext uri="{FF2B5EF4-FFF2-40B4-BE49-F238E27FC236}">
              <a16:creationId xmlns:a16="http://schemas.microsoft.com/office/drawing/2014/main" id="{FEDA4FA4-431E-4247-89F3-385B0976ED38}"/>
            </a:ext>
          </a:extLst>
        </xdr:cNvPr>
        <xdr:cNvSpPr txBox="1"/>
      </xdr:nvSpPr>
      <xdr:spPr>
        <a:xfrm>
          <a:off x="5054600" y="259397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96,211</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17</xdr:row>
      <xdr:rowOff>23495</xdr:rowOff>
    </xdr:from>
    <xdr:to>
      <xdr:col>26</xdr:col>
      <xdr:colOff>101600</xdr:colOff>
      <xdr:row>17</xdr:row>
      <xdr:rowOff>125095</xdr:rowOff>
    </xdr:to>
    <xdr:sp macro="" textlink="">
      <xdr:nvSpPr>
        <xdr:cNvPr id="71" name="楕円 70">
          <a:extLst>
            <a:ext uri="{FF2B5EF4-FFF2-40B4-BE49-F238E27FC236}">
              <a16:creationId xmlns:a16="http://schemas.microsoft.com/office/drawing/2014/main" id="{DEA188AF-1A20-4F05-BC21-0D2E728FFC90}"/>
            </a:ext>
          </a:extLst>
        </xdr:cNvPr>
        <xdr:cNvSpPr/>
      </xdr:nvSpPr>
      <xdr:spPr>
        <a:xfrm>
          <a:off x="4358640" y="2911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135255</xdr:rowOff>
    </xdr:from>
    <xdr:ext cx="736600" cy="255905"/>
    <xdr:sp macro="" textlink="">
      <xdr:nvSpPr>
        <xdr:cNvPr id="72" name="テキスト ボックス 71">
          <a:extLst>
            <a:ext uri="{FF2B5EF4-FFF2-40B4-BE49-F238E27FC236}">
              <a16:creationId xmlns:a16="http://schemas.microsoft.com/office/drawing/2014/main" id="{9DADCEC2-E124-4BF7-B9A7-DDD5BD1947F8}"/>
            </a:ext>
          </a:extLst>
        </xdr:cNvPr>
        <xdr:cNvSpPr txBox="1"/>
      </xdr:nvSpPr>
      <xdr:spPr>
        <a:xfrm>
          <a:off x="4074160" y="268795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87,274</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17</xdr:row>
      <xdr:rowOff>35560</xdr:rowOff>
    </xdr:from>
    <xdr:to>
      <xdr:col>22</xdr:col>
      <xdr:colOff>165100</xdr:colOff>
      <xdr:row>17</xdr:row>
      <xdr:rowOff>137160</xdr:rowOff>
    </xdr:to>
    <xdr:sp macro="" textlink="">
      <xdr:nvSpPr>
        <xdr:cNvPr id="73" name="楕円 72">
          <a:extLst>
            <a:ext uri="{FF2B5EF4-FFF2-40B4-BE49-F238E27FC236}">
              <a16:creationId xmlns:a16="http://schemas.microsoft.com/office/drawing/2014/main" id="{E5CBDA24-8543-4F7E-BE2C-9540354D80E5}"/>
            </a:ext>
          </a:extLst>
        </xdr:cNvPr>
        <xdr:cNvSpPr/>
      </xdr:nvSpPr>
      <xdr:spPr>
        <a:xfrm>
          <a:off x="3751580" y="2923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147320</xdr:rowOff>
    </xdr:from>
    <xdr:ext cx="762000" cy="259080"/>
    <xdr:sp macro="" textlink="">
      <xdr:nvSpPr>
        <xdr:cNvPr id="74" name="テキスト ボックス 73">
          <a:extLst>
            <a:ext uri="{FF2B5EF4-FFF2-40B4-BE49-F238E27FC236}">
              <a16:creationId xmlns:a16="http://schemas.microsoft.com/office/drawing/2014/main" id="{72D506B6-EC88-4B36-BDB9-CE9D985BF739}"/>
            </a:ext>
          </a:extLst>
        </xdr:cNvPr>
        <xdr:cNvSpPr txBox="1"/>
      </xdr:nvSpPr>
      <xdr:spPr>
        <a:xfrm>
          <a:off x="3467100" y="2700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86,633</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17</xdr:row>
      <xdr:rowOff>83820</xdr:rowOff>
    </xdr:from>
    <xdr:to>
      <xdr:col>19</xdr:col>
      <xdr:colOff>38100</xdr:colOff>
      <xdr:row>18</xdr:row>
      <xdr:rowOff>13970</xdr:rowOff>
    </xdr:to>
    <xdr:sp macro="" textlink="">
      <xdr:nvSpPr>
        <xdr:cNvPr id="75" name="楕円 74">
          <a:extLst>
            <a:ext uri="{FF2B5EF4-FFF2-40B4-BE49-F238E27FC236}">
              <a16:creationId xmlns:a16="http://schemas.microsoft.com/office/drawing/2014/main" id="{9BD6E8B4-97C3-4CF1-958D-F1023899CCE4}"/>
            </a:ext>
          </a:extLst>
        </xdr:cNvPr>
        <xdr:cNvSpPr/>
      </xdr:nvSpPr>
      <xdr:spPr>
        <a:xfrm>
          <a:off x="3144520" y="2971800"/>
          <a:ext cx="7874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24130</xdr:rowOff>
    </xdr:from>
    <xdr:ext cx="762000" cy="259080"/>
    <xdr:sp macro="" textlink="">
      <xdr:nvSpPr>
        <xdr:cNvPr id="76" name="テキスト ボックス 75">
          <a:extLst>
            <a:ext uri="{FF2B5EF4-FFF2-40B4-BE49-F238E27FC236}">
              <a16:creationId xmlns:a16="http://schemas.microsoft.com/office/drawing/2014/main" id="{DB7951DC-CB42-4F67-B391-07D6D6F88C04}"/>
            </a:ext>
          </a:extLst>
        </xdr:cNvPr>
        <xdr:cNvSpPr txBox="1"/>
      </xdr:nvSpPr>
      <xdr:spPr>
        <a:xfrm>
          <a:off x="2852420" y="2744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84,103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17</xdr:row>
      <xdr:rowOff>81915</xdr:rowOff>
    </xdr:from>
    <xdr:to>
      <xdr:col>15</xdr:col>
      <xdr:colOff>101600</xdr:colOff>
      <xdr:row>18</xdr:row>
      <xdr:rowOff>12065</xdr:rowOff>
    </xdr:to>
    <xdr:sp macro="" textlink="">
      <xdr:nvSpPr>
        <xdr:cNvPr id="77" name="楕円 76">
          <a:extLst>
            <a:ext uri="{FF2B5EF4-FFF2-40B4-BE49-F238E27FC236}">
              <a16:creationId xmlns:a16="http://schemas.microsoft.com/office/drawing/2014/main" id="{9CB46923-BB69-48A8-B73B-52E144ABA7C6}"/>
            </a:ext>
          </a:extLst>
        </xdr:cNvPr>
        <xdr:cNvSpPr/>
      </xdr:nvSpPr>
      <xdr:spPr>
        <a:xfrm>
          <a:off x="2514600" y="296989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22225</xdr:rowOff>
    </xdr:from>
    <xdr:ext cx="762000" cy="258445"/>
    <xdr:sp macro="" textlink="">
      <xdr:nvSpPr>
        <xdr:cNvPr id="78" name="テキスト ボックス 77">
          <a:extLst>
            <a:ext uri="{FF2B5EF4-FFF2-40B4-BE49-F238E27FC236}">
              <a16:creationId xmlns:a16="http://schemas.microsoft.com/office/drawing/2014/main" id="{D86575D9-B55E-405A-BB33-3A7F392CABF7}"/>
            </a:ext>
          </a:extLst>
        </xdr:cNvPr>
        <xdr:cNvSpPr txBox="1"/>
      </xdr:nvSpPr>
      <xdr:spPr>
        <a:xfrm>
          <a:off x="2230120" y="2742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84,196</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12E2A3F8-6353-4DC5-BD60-F0AC3E48C033}"/>
            </a:ext>
          </a:extLst>
        </xdr:cNvPr>
        <xdr:cNvSpPr/>
      </xdr:nvSpPr>
      <xdr:spPr>
        <a:xfrm>
          <a:off x="1907540" y="4950460"/>
          <a:ext cx="373888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4E23088D-24B9-401B-8E1E-422E3B267C08}"/>
            </a:ext>
          </a:extLst>
        </xdr:cNvPr>
        <xdr:cNvSpPr/>
      </xdr:nvSpPr>
      <xdr:spPr>
        <a:xfrm>
          <a:off x="127000" y="4950460"/>
          <a:ext cx="1173480" cy="113157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3A84D4C8-D7DD-4FF2-9943-2EBFD1AE9381}"/>
            </a:ext>
          </a:extLst>
        </xdr:cNvPr>
        <xdr:cNvSpPr/>
      </xdr:nvSpPr>
      <xdr:spPr>
        <a:xfrm>
          <a:off x="411480" y="5064760"/>
          <a:ext cx="1109980" cy="24574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3E0EA73F-60F6-41F8-B3AA-8A3D3FE5CC4A}"/>
            </a:ext>
          </a:extLst>
        </xdr:cNvPr>
        <xdr:cNvSpPr/>
      </xdr:nvSpPr>
      <xdr:spPr>
        <a:xfrm>
          <a:off x="411480" y="5323840"/>
          <a:ext cx="110998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38E294DF-9FC3-4218-9FB7-D14E66E0A480}"/>
            </a:ext>
          </a:extLst>
        </xdr:cNvPr>
        <xdr:cNvSpPr/>
      </xdr:nvSpPr>
      <xdr:spPr>
        <a:xfrm>
          <a:off x="411480" y="5628640"/>
          <a:ext cx="1109980" cy="631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529EC74E-E894-4979-96A2-F9300BAE199F}"/>
            </a:ext>
          </a:extLst>
        </xdr:cNvPr>
        <xdr:cNvCxnSpPr/>
      </xdr:nvCxnSpPr>
      <xdr:spPr>
        <a:xfrm flipH="1">
          <a:off x="173990" y="5124450"/>
          <a:ext cx="16383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DB53C976-8EFD-467A-8CF2-EA3FBB8BEBB4}"/>
            </a:ext>
          </a:extLst>
        </xdr:cNvPr>
        <xdr:cNvCxnSpPr/>
      </xdr:nvCxnSpPr>
      <xdr:spPr>
        <a:xfrm>
          <a:off x="259715" y="557847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a:extLst>
            <a:ext uri="{FF2B5EF4-FFF2-40B4-BE49-F238E27FC236}">
              <a16:creationId xmlns:a16="http://schemas.microsoft.com/office/drawing/2014/main" id="{6F4FE32F-6E88-4762-B9C9-47AAEAC92A88}"/>
            </a:ext>
          </a:extLst>
        </xdr:cNvPr>
        <xdr:cNvCxnSpPr/>
      </xdr:nvCxnSpPr>
      <xdr:spPr>
        <a:xfrm flipH="1">
          <a:off x="173990" y="5578475"/>
          <a:ext cx="16383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210136F7-E783-4990-86F9-FFD196AE0CE1}"/>
            </a:ext>
          </a:extLst>
        </xdr:cNvPr>
        <xdr:cNvCxnSpPr/>
      </xdr:nvCxnSpPr>
      <xdr:spPr>
        <a:xfrm flipV="1">
          <a:off x="259715" y="581152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a:extLst>
            <a:ext uri="{FF2B5EF4-FFF2-40B4-BE49-F238E27FC236}">
              <a16:creationId xmlns:a16="http://schemas.microsoft.com/office/drawing/2014/main" id="{5423F1C5-52FA-4B79-A915-F53EA039A617}"/>
            </a:ext>
          </a:extLst>
        </xdr:cNvPr>
        <xdr:cNvCxnSpPr/>
      </xdr:nvCxnSpPr>
      <xdr:spPr>
        <a:xfrm flipH="1">
          <a:off x="173990" y="5955665"/>
          <a:ext cx="16383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C102D55D-06C7-457E-A936-2DD209CB370D}"/>
            </a:ext>
          </a:extLst>
        </xdr:cNvPr>
        <xdr:cNvSpPr/>
      </xdr:nvSpPr>
      <xdr:spPr>
        <a:xfrm>
          <a:off x="208915" y="507746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91B375A9-AC7D-4DC2-A60F-40B3FF316D71}"/>
            </a:ext>
          </a:extLst>
        </xdr:cNvPr>
        <xdr:cNvSpPr/>
      </xdr:nvSpPr>
      <xdr:spPr>
        <a:xfrm>
          <a:off x="208915" y="53365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294404AA-121A-4AD7-9C5D-582552370012}"/>
            </a:ext>
          </a:extLst>
        </xdr:cNvPr>
        <xdr:cNvSpPr/>
      </xdr:nvSpPr>
      <xdr:spPr>
        <a:xfrm>
          <a:off x="1907540" y="5513705"/>
          <a:ext cx="3738880" cy="227520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8305" cy="275590"/>
    <xdr:sp macro="" textlink="">
      <xdr:nvSpPr>
        <xdr:cNvPr id="92" name="テキスト ボックス 91">
          <a:extLst>
            <a:ext uri="{FF2B5EF4-FFF2-40B4-BE49-F238E27FC236}">
              <a16:creationId xmlns:a16="http://schemas.microsoft.com/office/drawing/2014/main" id="{3872AA26-87FC-43D2-8A69-C20B6E9EB74F}"/>
            </a:ext>
          </a:extLst>
        </xdr:cNvPr>
        <xdr:cNvSpPr txBox="1"/>
      </xdr:nvSpPr>
      <xdr:spPr>
        <a:xfrm>
          <a:off x="1493520" y="5137150"/>
          <a:ext cx="40830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1C803460-8EC8-4C6C-AD6D-51F2A2F2CBF0}"/>
            </a:ext>
          </a:extLst>
        </xdr:cNvPr>
        <xdr:cNvCxnSpPr/>
      </xdr:nvCxnSpPr>
      <xdr:spPr>
        <a:xfrm>
          <a:off x="1907540" y="7788910"/>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4" name="直線コネクタ 93">
          <a:extLst>
            <a:ext uri="{FF2B5EF4-FFF2-40B4-BE49-F238E27FC236}">
              <a16:creationId xmlns:a16="http://schemas.microsoft.com/office/drawing/2014/main" id="{496A70F1-1DA1-49C0-86F8-B9237DA116B1}"/>
            </a:ext>
          </a:extLst>
        </xdr:cNvPr>
        <xdr:cNvCxnSpPr/>
      </xdr:nvCxnSpPr>
      <xdr:spPr>
        <a:xfrm>
          <a:off x="1907540" y="7466330"/>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160020</xdr:rowOff>
    </xdr:from>
    <xdr:to>
      <xdr:col>33</xdr:col>
      <xdr:colOff>114300</xdr:colOff>
      <xdr:row>37</xdr:row>
      <xdr:rowOff>160020</xdr:rowOff>
    </xdr:to>
    <xdr:cxnSp macro="">
      <xdr:nvCxnSpPr>
        <xdr:cNvPr id="95" name="直線コネクタ 94">
          <a:extLst>
            <a:ext uri="{FF2B5EF4-FFF2-40B4-BE49-F238E27FC236}">
              <a16:creationId xmlns:a16="http://schemas.microsoft.com/office/drawing/2014/main" id="{2C1CC74A-7682-4E41-AC5C-749F1C024DC8}"/>
            </a:ext>
          </a:extLst>
        </xdr:cNvPr>
        <xdr:cNvCxnSpPr/>
      </xdr:nvCxnSpPr>
      <xdr:spPr>
        <a:xfrm>
          <a:off x="1907540" y="7139940"/>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2000" cy="256540"/>
    <xdr:sp macro="" textlink="">
      <xdr:nvSpPr>
        <xdr:cNvPr id="96" name="テキスト ボックス 95">
          <a:extLst>
            <a:ext uri="{FF2B5EF4-FFF2-40B4-BE49-F238E27FC236}">
              <a16:creationId xmlns:a16="http://schemas.microsoft.com/office/drawing/2014/main" id="{D9897589-D880-41CD-8C0A-7D4920DE6DE1}"/>
            </a:ext>
          </a:extLst>
        </xdr:cNvPr>
        <xdr:cNvSpPr txBox="1"/>
      </xdr:nvSpPr>
      <xdr:spPr>
        <a:xfrm>
          <a:off x="1224280" y="69977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97" name="直線コネクタ 96">
          <a:extLst>
            <a:ext uri="{FF2B5EF4-FFF2-40B4-BE49-F238E27FC236}">
              <a16:creationId xmlns:a16="http://schemas.microsoft.com/office/drawing/2014/main" id="{9B67E866-6814-4018-BF01-D5E3628AF102}"/>
            </a:ext>
          </a:extLst>
        </xdr:cNvPr>
        <xdr:cNvCxnSpPr/>
      </xdr:nvCxnSpPr>
      <xdr:spPr>
        <a:xfrm>
          <a:off x="1907540" y="6816725"/>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macro="" textlink="">
      <xdr:nvSpPr>
        <xdr:cNvPr id="98" name="テキスト ボックス 97">
          <a:extLst>
            <a:ext uri="{FF2B5EF4-FFF2-40B4-BE49-F238E27FC236}">
              <a16:creationId xmlns:a16="http://schemas.microsoft.com/office/drawing/2014/main" id="{F6E1BE04-A48A-41E1-8CB3-52A47D705B75}"/>
            </a:ext>
          </a:extLst>
        </xdr:cNvPr>
        <xdr:cNvSpPr txBox="1"/>
      </xdr:nvSpPr>
      <xdr:spPr>
        <a:xfrm>
          <a:off x="1224280" y="6675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99" name="直線コネクタ 98">
          <a:extLst>
            <a:ext uri="{FF2B5EF4-FFF2-40B4-BE49-F238E27FC236}">
              <a16:creationId xmlns:a16="http://schemas.microsoft.com/office/drawing/2014/main" id="{FEA14EB8-FB87-43D0-B73F-19A8D9B41277}"/>
            </a:ext>
          </a:extLst>
        </xdr:cNvPr>
        <xdr:cNvCxnSpPr/>
      </xdr:nvCxnSpPr>
      <xdr:spPr>
        <a:xfrm>
          <a:off x="1907540" y="6490970"/>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macro="" textlink="">
      <xdr:nvSpPr>
        <xdr:cNvPr id="100" name="テキスト ボックス 99">
          <a:extLst>
            <a:ext uri="{FF2B5EF4-FFF2-40B4-BE49-F238E27FC236}">
              <a16:creationId xmlns:a16="http://schemas.microsoft.com/office/drawing/2014/main" id="{79198616-41D5-489B-9070-54B55311ECFC}"/>
            </a:ext>
          </a:extLst>
        </xdr:cNvPr>
        <xdr:cNvSpPr txBox="1"/>
      </xdr:nvSpPr>
      <xdr:spPr>
        <a:xfrm>
          <a:off x="1224280" y="63480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1" name="直線コネクタ 100">
          <a:extLst>
            <a:ext uri="{FF2B5EF4-FFF2-40B4-BE49-F238E27FC236}">
              <a16:creationId xmlns:a16="http://schemas.microsoft.com/office/drawing/2014/main" id="{F5526F26-CCB9-4285-992F-49986E39237E}"/>
            </a:ext>
          </a:extLst>
        </xdr:cNvPr>
        <xdr:cNvCxnSpPr/>
      </xdr:nvCxnSpPr>
      <xdr:spPr>
        <a:xfrm>
          <a:off x="1907540" y="6163945"/>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4000"/>
    <xdr:sp macro="" textlink="">
      <xdr:nvSpPr>
        <xdr:cNvPr id="102" name="テキスト ボックス 101">
          <a:extLst>
            <a:ext uri="{FF2B5EF4-FFF2-40B4-BE49-F238E27FC236}">
              <a16:creationId xmlns:a16="http://schemas.microsoft.com/office/drawing/2014/main" id="{7111DF9F-8A1F-4EC2-8339-7FC423A0CF81}"/>
            </a:ext>
          </a:extLst>
        </xdr:cNvPr>
        <xdr:cNvSpPr txBox="1"/>
      </xdr:nvSpPr>
      <xdr:spPr>
        <a:xfrm>
          <a:off x="1224280" y="60217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3" name="直線コネクタ 102">
          <a:extLst>
            <a:ext uri="{FF2B5EF4-FFF2-40B4-BE49-F238E27FC236}">
              <a16:creationId xmlns:a16="http://schemas.microsoft.com/office/drawing/2014/main" id="{997B13C8-CAB9-4F3C-8CF2-1E1598CAAB77}"/>
            </a:ext>
          </a:extLst>
        </xdr:cNvPr>
        <xdr:cNvCxnSpPr/>
      </xdr:nvCxnSpPr>
      <xdr:spPr>
        <a:xfrm>
          <a:off x="1907540" y="5837555"/>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macro="" textlink="">
      <xdr:nvSpPr>
        <xdr:cNvPr id="104" name="テキスト ボックス 103">
          <a:extLst>
            <a:ext uri="{FF2B5EF4-FFF2-40B4-BE49-F238E27FC236}">
              <a16:creationId xmlns:a16="http://schemas.microsoft.com/office/drawing/2014/main" id="{A388051E-DD8C-446F-B6EE-FFEFD6B44AAC}"/>
            </a:ext>
          </a:extLst>
        </xdr:cNvPr>
        <xdr:cNvSpPr txBox="1"/>
      </xdr:nvSpPr>
      <xdr:spPr>
        <a:xfrm>
          <a:off x="1224280" y="569849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5" name="直線コネクタ 104">
          <a:extLst>
            <a:ext uri="{FF2B5EF4-FFF2-40B4-BE49-F238E27FC236}">
              <a16:creationId xmlns:a16="http://schemas.microsoft.com/office/drawing/2014/main" id="{BC3E4CF4-5743-41FE-AC42-8801CA67491D}"/>
            </a:ext>
          </a:extLst>
        </xdr:cNvPr>
        <xdr:cNvCxnSpPr/>
      </xdr:nvCxnSpPr>
      <xdr:spPr>
        <a:xfrm>
          <a:off x="1907540" y="5513705"/>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5905"/>
    <xdr:sp macro="" textlink="">
      <xdr:nvSpPr>
        <xdr:cNvPr id="106" name="テキスト ボックス 105">
          <a:extLst>
            <a:ext uri="{FF2B5EF4-FFF2-40B4-BE49-F238E27FC236}">
              <a16:creationId xmlns:a16="http://schemas.microsoft.com/office/drawing/2014/main" id="{31875666-8E5E-4725-BA5A-47B473D4453F}"/>
            </a:ext>
          </a:extLst>
        </xdr:cNvPr>
        <xdr:cNvSpPr txBox="1"/>
      </xdr:nvSpPr>
      <xdr:spPr>
        <a:xfrm>
          <a:off x="1224280" y="537273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44D064C-5963-42D5-94F2-5BE65B686DA8}"/>
            </a:ext>
          </a:extLst>
        </xdr:cNvPr>
        <xdr:cNvSpPr/>
      </xdr:nvSpPr>
      <xdr:spPr>
        <a:xfrm>
          <a:off x="1907540" y="5513705"/>
          <a:ext cx="3738880" cy="227520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125095</xdr:rowOff>
    </xdr:from>
    <xdr:to>
      <xdr:col>29</xdr:col>
      <xdr:colOff>127000</xdr:colOff>
      <xdr:row>37</xdr:row>
      <xdr:rowOff>329565</xdr:rowOff>
    </xdr:to>
    <xdr:cxnSp macro="">
      <xdr:nvCxnSpPr>
        <xdr:cNvPr id="108" name="直線コネクタ 107">
          <a:extLst>
            <a:ext uri="{FF2B5EF4-FFF2-40B4-BE49-F238E27FC236}">
              <a16:creationId xmlns:a16="http://schemas.microsoft.com/office/drawing/2014/main" id="{37163CB0-396E-417B-9E28-F1EB931DFF95}"/>
            </a:ext>
          </a:extLst>
        </xdr:cNvPr>
        <xdr:cNvCxnSpPr/>
      </xdr:nvCxnSpPr>
      <xdr:spPr>
        <a:xfrm flipV="1">
          <a:off x="4988560" y="5908675"/>
          <a:ext cx="0" cy="140081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300990</xdr:rowOff>
    </xdr:from>
    <xdr:ext cx="758825" cy="259080"/>
    <xdr:sp macro="" textlink="">
      <xdr:nvSpPr>
        <xdr:cNvPr id="109" name="人口1人当たり決算額の推移最小値テキスト445">
          <a:extLst>
            <a:ext uri="{FF2B5EF4-FFF2-40B4-BE49-F238E27FC236}">
              <a16:creationId xmlns:a16="http://schemas.microsoft.com/office/drawing/2014/main" id="{15ED70AE-316E-4A76-A8CF-3A27E1D9F2F7}"/>
            </a:ext>
          </a:extLst>
        </xdr:cNvPr>
        <xdr:cNvSpPr txBox="1"/>
      </xdr:nvSpPr>
      <xdr:spPr>
        <a:xfrm>
          <a:off x="5054600" y="728091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-5,208</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329565</xdr:rowOff>
    </xdr:from>
    <xdr:to>
      <xdr:col>30</xdr:col>
      <xdr:colOff>25400</xdr:colOff>
      <xdr:row>37</xdr:row>
      <xdr:rowOff>329565</xdr:rowOff>
    </xdr:to>
    <xdr:cxnSp macro="">
      <xdr:nvCxnSpPr>
        <xdr:cNvPr id="110" name="直線コネクタ 109">
          <a:extLst>
            <a:ext uri="{FF2B5EF4-FFF2-40B4-BE49-F238E27FC236}">
              <a16:creationId xmlns:a16="http://schemas.microsoft.com/office/drawing/2014/main" id="{75EFF623-35D8-4814-B567-FAEA9215A1F7}"/>
            </a:ext>
          </a:extLst>
        </xdr:cNvPr>
        <xdr:cNvCxnSpPr/>
      </xdr:nvCxnSpPr>
      <xdr:spPr>
        <a:xfrm>
          <a:off x="4899660" y="7309485"/>
          <a:ext cx="15494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39370</xdr:rowOff>
    </xdr:from>
    <xdr:ext cx="758825" cy="258445"/>
    <xdr:sp macro="" textlink="">
      <xdr:nvSpPr>
        <xdr:cNvPr id="111" name="人口1人当たり決算額の推移最大値テキスト445">
          <a:extLst>
            <a:ext uri="{FF2B5EF4-FFF2-40B4-BE49-F238E27FC236}">
              <a16:creationId xmlns:a16="http://schemas.microsoft.com/office/drawing/2014/main" id="{66C71C5E-4D74-4D83-8CA4-10878B423424}"/>
            </a:ext>
          </a:extLst>
        </xdr:cNvPr>
        <xdr:cNvSpPr txBox="1"/>
      </xdr:nvSpPr>
      <xdr:spPr>
        <a:xfrm>
          <a:off x="5054600" y="5655310"/>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37,829</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125095</xdr:rowOff>
    </xdr:from>
    <xdr:to>
      <xdr:col>30</xdr:col>
      <xdr:colOff>25400</xdr:colOff>
      <xdr:row>33</xdr:row>
      <xdr:rowOff>125095</xdr:rowOff>
    </xdr:to>
    <xdr:cxnSp macro="">
      <xdr:nvCxnSpPr>
        <xdr:cNvPr id="112" name="直線コネクタ 111">
          <a:extLst>
            <a:ext uri="{FF2B5EF4-FFF2-40B4-BE49-F238E27FC236}">
              <a16:creationId xmlns:a16="http://schemas.microsoft.com/office/drawing/2014/main" id="{5C604113-AEB5-4AE3-AE0D-9E7F8DEDECCD}"/>
            </a:ext>
          </a:extLst>
        </xdr:cNvPr>
        <xdr:cNvCxnSpPr/>
      </xdr:nvCxnSpPr>
      <xdr:spPr>
        <a:xfrm>
          <a:off x="4899660" y="5908675"/>
          <a:ext cx="15494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32385</xdr:rowOff>
    </xdr:from>
    <xdr:to>
      <xdr:col>29</xdr:col>
      <xdr:colOff>127000</xdr:colOff>
      <xdr:row>35</xdr:row>
      <xdr:rowOff>80645</xdr:rowOff>
    </xdr:to>
    <xdr:cxnSp macro="">
      <xdr:nvCxnSpPr>
        <xdr:cNvPr id="113" name="直線コネクタ 112">
          <a:extLst>
            <a:ext uri="{FF2B5EF4-FFF2-40B4-BE49-F238E27FC236}">
              <a16:creationId xmlns:a16="http://schemas.microsoft.com/office/drawing/2014/main" id="{264F7C94-26FF-41AA-BA43-2CD662F4E4A7}"/>
            </a:ext>
          </a:extLst>
        </xdr:cNvPr>
        <xdr:cNvCxnSpPr/>
      </xdr:nvCxnSpPr>
      <xdr:spPr>
        <a:xfrm flipV="1">
          <a:off x="4409440" y="6501765"/>
          <a:ext cx="579120" cy="482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98425</xdr:rowOff>
    </xdr:from>
    <xdr:ext cx="758825" cy="255905"/>
    <xdr:sp macro="" textlink="">
      <xdr:nvSpPr>
        <xdr:cNvPr id="114" name="人口1人当たり決算額の推移平均値テキスト445">
          <a:extLst>
            <a:ext uri="{FF2B5EF4-FFF2-40B4-BE49-F238E27FC236}">
              <a16:creationId xmlns:a16="http://schemas.microsoft.com/office/drawing/2014/main" id="{40D85D89-C8AB-469B-B3B9-8014B11A6CC5}"/>
            </a:ext>
          </a:extLst>
        </xdr:cNvPr>
        <xdr:cNvSpPr txBox="1"/>
      </xdr:nvSpPr>
      <xdr:spPr>
        <a:xfrm>
          <a:off x="5054600" y="6567805"/>
          <a:ext cx="75882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15,207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126365</xdr:rowOff>
    </xdr:from>
    <xdr:to>
      <xdr:col>29</xdr:col>
      <xdr:colOff>177800</xdr:colOff>
      <xdr:row>35</xdr:row>
      <xdr:rowOff>228600</xdr:rowOff>
    </xdr:to>
    <xdr:sp macro="" textlink="">
      <xdr:nvSpPr>
        <xdr:cNvPr id="115" name="フローチャート: 判断 114">
          <a:extLst>
            <a:ext uri="{FF2B5EF4-FFF2-40B4-BE49-F238E27FC236}">
              <a16:creationId xmlns:a16="http://schemas.microsoft.com/office/drawing/2014/main" id="{705B71D3-1594-4ABB-ABF3-E1FD06EB87D5}"/>
            </a:ext>
          </a:extLst>
        </xdr:cNvPr>
        <xdr:cNvSpPr/>
      </xdr:nvSpPr>
      <xdr:spPr>
        <a:xfrm>
          <a:off x="4937760" y="6595745"/>
          <a:ext cx="9398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80645</xdr:rowOff>
    </xdr:from>
    <xdr:to>
      <xdr:col>26</xdr:col>
      <xdr:colOff>50800</xdr:colOff>
      <xdr:row>35</xdr:row>
      <xdr:rowOff>99695</xdr:rowOff>
    </xdr:to>
    <xdr:cxnSp macro="">
      <xdr:nvCxnSpPr>
        <xdr:cNvPr id="116" name="直線コネクタ 115">
          <a:extLst>
            <a:ext uri="{FF2B5EF4-FFF2-40B4-BE49-F238E27FC236}">
              <a16:creationId xmlns:a16="http://schemas.microsoft.com/office/drawing/2014/main" id="{55676033-C0BB-4548-B046-794019B2CB94}"/>
            </a:ext>
          </a:extLst>
        </xdr:cNvPr>
        <xdr:cNvCxnSpPr/>
      </xdr:nvCxnSpPr>
      <xdr:spPr>
        <a:xfrm flipV="1">
          <a:off x="3802380" y="6550025"/>
          <a:ext cx="607060" cy="190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116840</xdr:rowOff>
    </xdr:from>
    <xdr:to>
      <xdr:col>26</xdr:col>
      <xdr:colOff>101600</xdr:colOff>
      <xdr:row>35</xdr:row>
      <xdr:rowOff>217805</xdr:rowOff>
    </xdr:to>
    <xdr:sp macro="" textlink="">
      <xdr:nvSpPr>
        <xdr:cNvPr id="117" name="フローチャート: 判断 116">
          <a:extLst>
            <a:ext uri="{FF2B5EF4-FFF2-40B4-BE49-F238E27FC236}">
              <a16:creationId xmlns:a16="http://schemas.microsoft.com/office/drawing/2014/main" id="{C7901BE5-9852-4CA1-B834-30D2F4D93841}"/>
            </a:ext>
          </a:extLst>
        </xdr:cNvPr>
        <xdr:cNvSpPr/>
      </xdr:nvSpPr>
      <xdr:spPr>
        <a:xfrm>
          <a:off x="4358640" y="658622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203200</xdr:rowOff>
    </xdr:from>
    <xdr:ext cx="736600" cy="255905"/>
    <xdr:sp macro="" textlink="">
      <xdr:nvSpPr>
        <xdr:cNvPr id="118" name="テキスト ボックス 117">
          <a:extLst>
            <a:ext uri="{FF2B5EF4-FFF2-40B4-BE49-F238E27FC236}">
              <a16:creationId xmlns:a16="http://schemas.microsoft.com/office/drawing/2014/main" id="{25962410-CF70-469E-AB72-6DBCF9FBEFE5}"/>
            </a:ext>
          </a:extLst>
        </xdr:cNvPr>
        <xdr:cNvSpPr txBox="1"/>
      </xdr:nvSpPr>
      <xdr:spPr>
        <a:xfrm>
          <a:off x="4074160" y="667258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15,510</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99695</xdr:rowOff>
    </xdr:from>
    <xdr:to>
      <xdr:col>22</xdr:col>
      <xdr:colOff>114300</xdr:colOff>
      <xdr:row>35</xdr:row>
      <xdr:rowOff>121285</xdr:rowOff>
    </xdr:to>
    <xdr:cxnSp macro="">
      <xdr:nvCxnSpPr>
        <xdr:cNvPr id="119" name="直線コネクタ 118">
          <a:extLst>
            <a:ext uri="{FF2B5EF4-FFF2-40B4-BE49-F238E27FC236}">
              <a16:creationId xmlns:a16="http://schemas.microsoft.com/office/drawing/2014/main" id="{C864AEF7-22A5-462C-8864-427F5FD9D560}"/>
            </a:ext>
          </a:extLst>
        </xdr:cNvPr>
        <xdr:cNvCxnSpPr/>
      </xdr:nvCxnSpPr>
      <xdr:spPr>
        <a:xfrm flipV="1">
          <a:off x="3187700" y="6569075"/>
          <a:ext cx="614680" cy="215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125095</xdr:rowOff>
    </xdr:from>
    <xdr:to>
      <xdr:col>22</xdr:col>
      <xdr:colOff>165100</xdr:colOff>
      <xdr:row>35</xdr:row>
      <xdr:rowOff>226060</xdr:rowOff>
    </xdr:to>
    <xdr:sp macro="" textlink="">
      <xdr:nvSpPr>
        <xdr:cNvPr id="120" name="フローチャート: 判断 119">
          <a:extLst>
            <a:ext uri="{FF2B5EF4-FFF2-40B4-BE49-F238E27FC236}">
              <a16:creationId xmlns:a16="http://schemas.microsoft.com/office/drawing/2014/main" id="{B922B4B8-F969-4751-B52A-85593562688C}"/>
            </a:ext>
          </a:extLst>
        </xdr:cNvPr>
        <xdr:cNvSpPr/>
      </xdr:nvSpPr>
      <xdr:spPr>
        <a:xfrm>
          <a:off x="3751580" y="659447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210820</xdr:rowOff>
    </xdr:from>
    <xdr:ext cx="762000" cy="259080"/>
    <xdr:sp macro="" textlink="">
      <xdr:nvSpPr>
        <xdr:cNvPr id="121" name="テキスト ボックス 120">
          <a:extLst>
            <a:ext uri="{FF2B5EF4-FFF2-40B4-BE49-F238E27FC236}">
              <a16:creationId xmlns:a16="http://schemas.microsoft.com/office/drawing/2014/main" id="{E6AAE965-F812-4B89-A947-F61FA3225CEE}"/>
            </a:ext>
          </a:extLst>
        </xdr:cNvPr>
        <xdr:cNvSpPr txBox="1"/>
      </xdr:nvSpPr>
      <xdr:spPr>
        <a:xfrm>
          <a:off x="3467100" y="6680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15,271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121285</xdr:rowOff>
    </xdr:from>
    <xdr:to>
      <xdr:col>18</xdr:col>
      <xdr:colOff>177800</xdr:colOff>
      <xdr:row>35</xdr:row>
      <xdr:rowOff>181610</xdr:rowOff>
    </xdr:to>
    <xdr:cxnSp macro="">
      <xdr:nvCxnSpPr>
        <xdr:cNvPr id="122" name="直線コネクタ 121">
          <a:extLst>
            <a:ext uri="{FF2B5EF4-FFF2-40B4-BE49-F238E27FC236}">
              <a16:creationId xmlns:a16="http://schemas.microsoft.com/office/drawing/2014/main" id="{E5FE0111-8084-4698-83EB-64964379C950}"/>
            </a:ext>
          </a:extLst>
        </xdr:cNvPr>
        <xdr:cNvCxnSpPr/>
      </xdr:nvCxnSpPr>
      <xdr:spPr>
        <a:xfrm flipV="1">
          <a:off x="2565400" y="6590665"/>
          <a:ext cx="622300" cy="603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137160</xdr:rowOff>
    </xdr:from>
    <xdr:to>
      <xdr:col>19</xdr:col>
      <xdr:colOff>38100</xdr:colOff>
      <xdr:row>35</xdr:row>
      <xdr:rowOff>239395</xdr:rowOff>
    </xdr:to>
    <xdr:sp macro="" textlink="">
      <xdr:nvSpPr>
        <xdr:cNvPr id="123" name="フローチャート: 判断 122">
          <a:extLst>
            <a:ext uri="{FF2B5EF4-FFF2-40B4-BE49-F238E27FC236}">
              <a16:creationId xmlns:a16="http://schemas.microsoft.com/office/drawing/2014/main" id="{1C15D95D-C1D8-4A00-B821-010743254C84}"/>
            </a:ext>
          </a:extLst>
        </xdr:cNvPr>
        <xdr:cNvSpPr/>
      </xdr:nvSpPr>
      <xdr:spPr>
        <a:xfrm>
          <a:off x="3144520" y="6606540"/>
          <a:ext cx="7874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224790</xdr:rowOff>
    </xdr:from>
    <xdr:ext cx="762000" cy="255905"/>
    <xdr:sp macro="" textlink="">
      <xdr:nvSpPr>
        <xdr:cNvPr id="124" name="テキスト ボックス 123">
          <a:extLst>
            <a:ext uri="{FF2B5EF4-FFF2-40B4-BE49-F238E27FC236}">
              <a16:creationId xmlns:a16="http://schemas.microsoft.com/office/drawing/2014/main" id="{C7B4813A-1700-406D-839E-0DC55B0051A9}"/>
            </a:ext>
          </a:extLst>
        </xdr:cNvPr>
        <xdr:cNvSpPr txBox="1"/>
      </xdr:nvSpPr>
      <xdr:spPr>
        <a:xfrm>
          <a:off x="2852420" y="66941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14,858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196215</xdr:rowOff>
    </xdr:from>
    <xdr:to>
      <xdr:col>15</xdr:col>
      <xdr:colOff>101600</xdr:colOff>
      <xdr:row>35</xdr:row>
      <xdr:rowOff>297180</xdr:rowOff>
    </xdr:to>
    <xdr:sp macro="" textlink="">
      <xdr:nvSpPr>
        <xdr:cNvPr id="125" name="フローチャート: 判断 124">
          <a:extLst>
            <a:ext uri="{FF2B5EF4-FFF2-40B4-BE49-F238E27FC236}">
              <a16:creationId xmlns:a16="http://schemas.microsoft.com/office/drawing/2014/main" id="{5471ED06-44E5-4879-B97B-39ED15F62C15}"/>
            </a:ext>
          </a:extLst>
        </xdr:cNvPr>
        <xdr:cNvSpPr/>
      </xdr:nvSpPr>
      <xdr:spPr>
        <a:xfrm>
          <a:off x="2514600" y="666559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282575</xdr:rowOff>
    </xdr:from>
    <xdr:ext cx="762000" cy="254635"/>
    <xdr:sp macro="" textlink="">
      <xdr:nvSpPr>
        <xdr:cNvPr id="126" name="テキスト ボックス 125">
          <a:extLst>
            <a:ext uri="{FF2B5EF4-FFF2-40B4-BE49-F238E27FC236}">
              <a16:creationId xmlns:a16="http://schemas.microsoft.com/office/drawing/2014/main" id="{CBAE2428-1A3A-49AA-B693-BDBC67A4AC8C}"/>
            </a:ext>
          </a:extLst>
        </xdr:cNvPr>
        <xdr:cNvSpPr txBox="1"/>
      </xdr:nvSpPr>
      <xdr:spPr>
        <a:xfrm>
          <a:off x="2230120" y="67519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13,079</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8825" cy="259080"/>
    <xdr:sp macro="" textlink="">
      <xdr:nvSpPr>
        <xdr:cNvPr id="127" name="テキスト ボックス 126">
          <a:extLst>
            <a:ext uri="{FF2B5EF4-FFF2-40B4-BE49-F238E27FC236}">
              <a16:creationId xmlns:a16="http://schemas.microsoft.com/office/drawing/2014/main" id="{326070CF-40D0-4B42-B149-9EBE9802F277}"/>
            </a:ext>
          </a:extLst>
        </xdr:cNvPr>
        <xdr:cNvSpPr txBox="1"/>
      </xdr:nvSpPr>
      <xdr:spPr>
        <a:xfrm>
          <a:off x="4833620" y="781177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B6BFA829-DFBE-4940-836D-059ED6AFFE64}"/>
            </a:ext>
          </a:extLst>
        </xdr:cNvPr>
        <xdr:cNvSpPr txBox="1"/>
      </xdr:nvSpPr>
      <xdr:spPr>
        <a:xfrm>
          <a:off x="4254500" y="7811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293D5748-F7D1-4A8E-8865-99B344745713}"/>
            </a:ext>
          </a:extLst>
        </xdr:cNvPr>
        <xdr:cNvSpPr txBox="1"/>
      </xdr:nvSpPr>
      <xdr:spPr>
        <a:xfrm>
          <a:off x="3647440" y="7811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0" name="テキスト ボックス 129">
          <a:extLst>
            <a:ext uri="{FF2B5EF4-FFF2-40B4-BE49-F238E27FC236}">
              <a16:creationId xmlns:a16="http://schemas.microsoft.com/office/drawing/2014/main" id="{F915858F-06E7-401B-8662-3C9F13FE42BA}"/>
            </a:ext>
          </a:extLst>
        </xdr:cNvPr>
        <xdr:cNvSpPr txBox="1"/>
      </xdr:nvSpPr>
      <xdr:spPr>
        <a:xfrm>
          <a:off x="3017520" y="7811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1" name="テキスト ボックス 130">
          <a:extLst>
            <a:ext uri="{FF2B5EF4-FFF2-40B4-BE49-F238E27FC236}">
              <a16:creationId xmlns:a16="http://schemas.microsoft.com/office/drawing/2014/main" id="{6DD77861-5FB7-45C0-95DD-B85E3F1E48E0}"/>
            </a:ext>
          </a:extLst>
        </xdr:cNvPr>
        <xdr:cNvSpPr txBox="1"/>
      </xdr:nvSpPr>
      <xdr:spPr>
        <a:xfrm>
          <a:off x="2410460" y="7811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34</xdr:row>
      <xdr:rowOff>323850</xdr:rowOff>
    </xdr:from>
    <xdr:to>
      <xdr:col>29</xdr:col>
      <xdr:colOff>177800</xdr:colOff>
      <xdr:row>35</xdr:row>
      <xdr:rowOff>81915</xdr:rowOff>
    </xdr:to>
    <xdr:sp macro="" textlink="">
      <xdr:nvSpPr>
        <xdr:cNvPr id="132" name="楕円 131">
          <a:extLst>
            <a:ext uri="{FF2B5EF4-FFF2-40B4-BE49-F238E27FC236}">
              <a16:creationId xmlns:a16="http://schemas.microsoft.com/office/drawing/2014/main" id="{965E0055-12E3-42B5-AB8F-52DA28C19BF6}"/>
            </a:ext>
          </a:extLst>
        </xdr:cNvPr>
        <xdr:cNvSpPr/>
      </xdr:nvSpPr>
      <xdr:spPr>
        <a:xfrm>
          <a:off x="4937760" y="6450330"/>
          <a:ext cx="9398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169545</xdr:rowOff>
    </xdr:from>
    <xdr:ext cx="758825" cy="254000"/>
    <xdr:sp macro="" textlink="">
      <xdr:nvSpPr>
        <xdr:cNvPr id="133" name="人口1人当たり決算額の推移該当値テキスト445">
          <a:extLst>
            <a:ext uri="{FF2B5EF4-FFF2-40B4-BE49-F238E27FC236}">
              <a16:creationId xmlns:a16="http://schemas.microsoft.com/office/drawing/2014/main" id="{5A147C3C-454B-4A19-958E-E115CD89551D}"/>
            </a:ext>
          </a:extLst>
        </xdr:cNvPr>
        <xdr:cNvSpPr txBox="1"/>
      </xdr:nvSpPr>
      <xdr:spPr>
        <a:xfrm>
          <a:off x="5054600" y="6296025"/>
          <a:ext cx="7588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19,659</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29845</xdr:rowOff>
    </xdr:from>
    <xdr:to>
      <xdr:col>26</xdr:col>
      <xdr:colOff>101600</xdr:colOff>
      <xdr:row>35</xdr:row>
      <xdr:rowOff>130175</xdr:rowOff>
    </xdr:to>
    <xdr:sp macro="" textlink="">
      <xdr:nvSpPr>
        <xdr:cNvPr id="134" name="楕円 133">
          <a:extLst>
            <a:ext uri="{FF2B5EF4-FFF2-40B4-BE49-F238E27FC236}">
              <a16:creationId xmlns:a16="http://schemas.microsoft.com/office/drawing/2014/main" id="{34BF8E71-4CE5-4C1F-AD05-EFDC0DF91070}"/>
            </a:ext>
          </a:extLst>
        </xdr:cNvPr>
        <xdr:cNvSpPr/>
      </xdr:nvSpPr>
      <xdr:spPr>
        <a:xfrm>
          <a:off x="4358640" y="649922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140970</xdr:rowOff>
    </xdr:from>
    <xdr:ext cx="736600" cy="259715"/>
    <xdr:sp macro="" textlink="">
      <xdr:nvSpPr>
        <xdr:cNvPr id="135" name="テキスト ボックス 134">
          <a:extLst>
            <a:ext uri="{FF2B5EF4-FFF2-40B4-BE49-F238E27FC236}">
              <a16:creationId xmlns:a16="http://schemas.microsoft.com/office/drawing/2014/main" id="{CB943B8D-E5BE-4089-AFE7-7ED64909C06E}"/>
            </a:ext>
          </a:extLst>
        </xdr:cNvPr>
        <xdr:cNvSpPr txBox="1"/>
      </xdr:nvSpPr>
      <xdr:spPr>
        <a:xfrm>
          <a:off x="4074160" y="626745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18,185</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48260</xdr:rowOff>
    </xdr:from>
    <xdr:to>
      <xdr:col>22</xdr:col>
      <xdr:colOff>165100</xdr:colOff>
      <xdr:row>35</xdr:row>
      <xdr:rowOff>149225</xdr:rowOff>
    </xdr:to>
    <xdr:sp macro="" textlink="">
      <xdr:nvSpPr>
        <xdr:cNvPr id="136" name="楕円 135">
          <a:extLst>
            <a:ext uri="{FF2B5EF4-FFF2-40B4-BE49-F238E27FC236}">
              <a16:creationId xmlns:a16="http://schemas.microsoft.com/office/drawing/2014/main" id="{BFA486F1-C949-4062-AE03-7EC333221EB6}"/>
            </a:ext>
          </a:extLst>
        </xdr:cNvPr>
        <xdr:cNvSpPr/>
      </xdr:nvSpPr>
      <xdr:spPr>
        <a:xfrm>
          <a:off x="3751580" y="651764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160020</xdr:rowOff>
    </xdr:from>
    <xdr:ext cx="762000" cy="259715"/>
    <xdr:sp macro="" textlink="">
      <xdr:nvSpPr>
        <xdr:cNvPr id="137" name="テキスト ボックス 136">
          <a:extLst>
            <a:ext uri="{FF2B5EF4-FFF2-40B4-BE49-F238E27FC236}">
              <a16:creationId xmlns:a16="http://schemas.microsoft.com/office/drawing/2014/main" id="{55A7AFEA-3038-4CA2-A76B-234A519D8537}"/>
            </a:ext>
          </a:extLst>
        </xdr:cNvPr>
        <xdr:cNvSpPr txBox="1"/>
      </xdr:nvSpPr>
      <xdr:spPr>
        <a:xfrm>
          <a:off x="3467100" y="628650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17,596</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69850</xdr:rowOff>
    </xdr:from>
    <xdr:to>
      <xdr:col>19</xdr:col>
      <xdr:colOff>38100</xdr:colOff>
      <xdr:row>35</xdr:row>
      <xdr:rowOff>172085</xdr:rowOff>
    </xdr:to>
    <xdr:sp macro="" textlink="">
      <xdr:nvSpPr>
        <xdr:cNvPr id="138" name="楕円 137">
          <a:extLst>
            <a:ext uri="{FF2B5EF4-FFF2-40B4-BE49-F238E27FC236}">
              <a16:creationId xmlns:a16="http://schemas.microsoft.com/office/drawing/2014/main" id="{61497E51-3A75-4AEB-AC19-3A5DA9D89BDD}"/>
            </a:ext>
          </a:extLst>
        </xdr:cNvPr>
        <xdr:cNvSpPr/>
      </xdr:nvSpPr>
      <xdr:spPr>
        <a:xfrm>
          <a:off x="3144520" y="6539230"/>
          <a:ext cx="7874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182880</xdr:rowOff>
    </xdr:from>
    <xdr:ext cx="762000" cy="259715"/>
    <xdr:sp macro="" textlink="">
      <xdr:nvSpPr>
        <xdr:cNvPr id="139" name="テキスト ボックス 138">
          <a:extLst>
            <a:ext uri="{FF2B5EF4-FFF2-40B4-BE49-F238E27FC236}">
              <a16:creationId xmlns:a16="http://schemas.microsoft.com/office/drawing/2014/main" id="{A63C4495-95BF-4E40-AD19-9685DDDEB456}"/>
            </a:ext>
          </a:extLst>
        </xdr:cNvPr>
        <xdr:cNvSpPr txBox="1"/>
      </xdr:nvSpPr>
      <xdr:spPr>
        <a:xfrm>
          <a:off x="2852420" y="63093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16,929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130175</xdr:rowOff>
    </xdr:from>
    <xdr:to>
      <xdr:col>15</xdr:col>
      <xdr:colOff>101600</xdr:colOff>
      <xdr:row>35</xdr:row>
      <xdr:rowOff>232410</xdr:rowOff>
    </xdr:to>
    <xdr:sp macro="" textlink="">
      <xdr:nvSpPr>
        <xdr:cNvPr id="140" name="楕円 139">
          <a:extLst>
            <a:ext uri="{FF2B5EF4-FFF2-40B4-BE49-F238E27FC236}">
              <a16:creationId xmlns:a16="http://schemas.microsoft.com/office/drawing/2014/main" id="{647A78C7-C3BB-42BC-8E89-4D9BA65BB2C6}"/>
            </a:ext>
          </a:extLst>
        </xdr:cNvPr>
        <xdr:cNvSpPr/>
      </xdr:nvSpPr>
      <xdr:spPr>
        <a:xfrm>
          <a:off x="2514600" y="659955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241935</xdr:rowOff>
    </xdr:from>
    <xdr:ext cx="762000" cy="259715"/>
    <xdr:sp macro="" textlink="">
      <xdr:nvSpPr>
        <xdr:cNvPr id="141" name="テキスト ボックス 140">
          <a:extLst>
            <a:ext uri="{FF2B5EF4-FFF2-40B4-BE49-F238E27FC236}">
              <a16:creationId xmlns:a16="http://schemas.microsoft.com/office/drawing/2014/main" id="{CBC8494E-C9D1-4FED-B421-C61B1A3528B8}"/>
            </a:ext>
          </a:extLst>
        </xdr:cNvPr>
        <xdr:cNvSpPr txBox="1"/>
      </xdr:nvSpPr>
      <xdr:spPr>
        <a:xfrm>
          <a:off x="2230120" y="636841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15,079</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新潟県新発田市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91,677
90,762
533.11
49,706,510
48,163,778
1,262,405
26,724,098
41,784,373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67.2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80345</xdr:rowOff>
    </xdr:from>
    <xdr:to>
      <xdr:col>24</xdr:col>
      <xdr:colOff>63500</xdr:colOff>
      <xdr:row>36</xdr:row>
      <xdr:rowOff>39410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81095"/>
          <a:ext cx="838200" cy="13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4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35034</xdr:rowOff>
    </xdr:from>
    <xdr:to>
      <xdr:col>19</xdr:col>
      <xdr:colOff>177800</xdr:colOff>
      <xdr:row>36</xdr:row>
      <xdr:rowOff>39410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207234"/>
          <a:ext cx="889000" cy="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102858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7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35034</xdr:rowOff>
    </xdr:from>
    <xdr:to>
      <xdr:col>15</xdr:col>
      <xdr:colOff>50800</xdr:colOff>
      <xdr:row>36</xdr:row>
      <xdr:rowOff>64866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07234"/>
          <a:ext cx="889000" cy="2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108981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8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56931</xdr:rowOff>
    </xdr:from>
    <xdr:to>
      <xdr:col>10</xdr:col>
      <xdr:colOff>114300</xdr:colOff>
      <xdr:row>36</xdr:row>
      <xdr:rowOff>64866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229131"/>
          <a:ext cx="889000" cy="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127008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9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155550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2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29545</xdr:rowOff>
    </xdr:from>
    <xdr:to>
      <xdr:col>24</xdr:col>
      <xdr:colOff>114300</xdr:colOff>
      <xdr:row>35</xdr:row>
      <xdr:rowOff>131145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3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52422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8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160060</xdr:rowOff>
    </xdr:from>
    <xdr:to>
      <xdr:col>20</xdr:col>
      <xdr:colOff>38100</xdr:colOff>
      <xdr:row>36</xdr:row>
      <xdr:rowOff>90210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6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106737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3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155684</xdr:rowOff>
    </xdr:from>
    <xdr:to>
      <xdr:col>15</xdr:col>
      <xdr:colOff>101600</xdr:colOff>
      <xdr:row>36</xdr:row>
      <xdr:rowOff>85834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5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102361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3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14066</xdr:rowOff>
    </xdr:from>
    <xdr:to>
      <xdr:col>10</xdr:col>
      <xdr:colOff>165100</xdr:colOff>
      <xdr:row>36</xdr:row>
      <xdr:rowOff>115666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8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132193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6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6131</xdr:rowOff>
    </xdr:from>
    <xdr:to>
      <xdr:col>6</xdr:col>
      <xdr:colOff>38100</xdr:colOff>
      <xdr:row>36</xdr:row>
      <xdr:rowOff>107731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7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124258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5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3650</xdr:rowOff>
    </xdr:from>
    <xdr:to>
      <xdr:col>24</xdr:col>
      <xdr:colOff>63500</xdr:colOff>
      <xdr:row>57</xdr:row>
      <xdr:rowOff>85783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776300"/>
          <a:ext cx="838200" cy="8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79446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09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32095</xdr:rowOff>
    </xdr:from>
    <xdr:to>
      <xdr:col>19</xdr:col>
      <xdr:colOff>177800</xdr:colOff>
      <xdr:row>57</xdr:row>
      <xdr:rowOff>85783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804745"/>
          <a:ext cx="889000" cy="5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42914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7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32095</xdr:rowOff>
    </xdr:from>
    <xdr:to>
      <xdr:col>15</xdr:col>
      <xdr:colOff>50800</xdr:colOff>
      <xdr:row>57</xdr:row>
      <xdr:rowOff>104071</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804745"/>
          <a:ext cx="889000" cy="7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29231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104071</xdr:rowOff>
    </xdr:from>
    <xdr:to>
      <xdr:col>10</xdr:col>
      <xdr:colOff>114300</xdr:colOff>
      <xdr:row>57</xdr:row>
      <xdr:rowOff>139036</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876721"/>
          <a:ext cx="889000" cy="3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74624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xdr:rowOff>
    </xdr:from>
    <xdr:to>
      <xdr:col>6</xdr:col>
      <xdr:colOff>38100</xdr:colOff>
      <xdr:row>57</xdr:row>
      <xdr:rowOff>102010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118537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124300</xdr:rowOff>
    </xdr:from>
    <xdr:to>
      <xdr:col>24</xdr:col>
      <xdr:colOff>114300</xdr:colOff>
      <xdr:row>57</xdr:row>
      <xdr:rowOff>54450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7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102727</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703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34983</xdr:rowOff>
    </xdr:from>
    <xdr:to>
      <xdr:col>20</xdr:col>
      <xdr:colOff>38100</xdr:colOff>
      <xdr:row>57</xdr:row>
      <xdr:rowOff>136583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80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127710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90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152745</xdr:rowOff>
    </xdr:from>
    <xdr:to>
      <xdr:col>15</xdr:col>
      <xdr:colOff>101600</xdr:colOff>
      <xdr:row>57</xdr:row>
      <xdr:rowOff>82895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75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74022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84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53271</xdr:rowOff>
    </xdr:from>
    <xdr:to>
      <xdr:col>10</xdr:col>
      <xdr:colOff>165100</xdr:colOff>
      <xdr:row>57</xdr:row>
      <xdr:rowOff>154871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2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145998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91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88236</xdr:rowOff>
    </xdr:from>
    <xdr:to>
      <xdr:col>6</xdr:col>
      <xdr:colOff>38100</xdr:colOff>
      <xdr:row>58</xdr:row>
      <xdr:rowOff>18386</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8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9513</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95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41669</xdr:rowOff>
    </xdr:from>
    <xdr:to>
      <xdr:col>24</xdr:col>
      <xdr:colOff>63500</xdr:colOff>
      <xdr:row>76</xdr:row>
      <xdr:rowOff>99467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2900419"/>
          <a:ext cx="838200" cy="22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86262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287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61290</xdr:rowOff>
    </xdr:from>
    <xdr:to>
      <xdr:col>19</xdr:col>
      <xdr:colOff>177800</xdr:colOff>
      <xdr:row>76</xdr:row>
      <xdr:rowOff>99467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2920040"/>
          <a:ext cx="889000" cy="20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62031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435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61290</xdr:rowOff>
    </xdr:from>
    <xdr:to>
      <xdr:col>15</xdr:col>
      <xdr:colOff>50800</xdr:colOff>
      <xdr:row>75</xdr:row>
      <xdr:rowOff>93637</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2920040"/>
          <a:ext cx="889000" cy="3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35513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40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13970</xdr:rowOff>
    </xdr:from>
    <xdr:to>
      <xdr:col>10</xdr:col>
      <xdr:colOff>114300</xdr:colOff>
      <xdr:row>75</xdr:row>
      <xdr:rowOff>93637</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2872720"/>
          <a:ext cx="889000" cy="7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41115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414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71938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44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162319</xdr:rowOff>
    </xdr:from>
    <xdr:to>
      <xdr:col>24</xdr:col>
      <xdr:colOff>114300</xdr:colOff>
      <xdr:row>75</xdr:row>
      <xdr:rowOff>92469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284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13746</xdr:rowOff>
    </xdr:from>
    <xdr:ext cx="534377"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270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48667</xdr:rowOff>
    </xdr:from>
    <xdr:to>
      <xdr:col>20</xdr:col>
      <xdr:colOff>38100</xdr:colOff>
      <xdr:row>76</xdr:row>
      <xdr:rowOff>150267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07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166793</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30111" y="1285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10490</xdr:rowOff>
    </xdr:from>
    <xdr:to>
      <xdr:col>15</xdr:col>
      <xdr:colOff>101600</xdr:colOff>
      <xdr:row>75</xdr:row>
      <xdr:rowOff>112090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286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128617</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41111" y="12644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42837</xdr:rowOff>
    </xdr:from>
    <xdr:to>
      <xdr:col>10</xdr:col>
      <xdr:colOff>165100</xdr:colOff>
      <xdr:row>75</xdr:row>
      <xdr:rowOff>144437</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29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160964</xdr:rowOff>
    </xdr:from>
    <xdr:ext cx="534377"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52111" y="126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134620</xdr:rowOff>
    </xdr:from>
    <xdr:to>
      <xdr:col>6</xdr:col>
      <xdr:colOff>38100</xdr:colOff>
      <xdr:row>75</xdr:row>
      <xdr:rowOff>64770</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282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81297</xdr:rowOff>
    </xdr:from>
    <xdr:ext cx="534377"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63111" y="1259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105587</xdr:rowOff>
    </xdr:from>
    <xdr:to>
      <xdr:col>24</xdr:col>
      <xdr:colOff>63500</xdr:colOff>
      <xdr:row>95</xdr:row>
      <xdr:rowOff>68568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221887"/>
          <a:ext cx="838200" cy="13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108514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24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68568</xdr:rowOff>
    </xdr:from>
    <xdr:to>
      <xdr:col>19</xdr:col>
      <xdr:colOff>177800</xdr:colOff>
      <xdr:row>96</xdr:row>
      <xdr:rowOff>4242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356318"/>
          <a:ext cx="889000" cy="10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459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24715</xdr:rowOff>
    </xdr:from>
    <xdr:to>
      <xdr:col>15</xdr:col>
      <xdr:colOff>50800</xdr:colOff>
      <xdr:row>96</xdr:row>
      <xdr:rowOff>4242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312465"/>
          <a:ext cx="889000" cy="15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102785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5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24715</xdr:rowOff>
    </xdr:from>
    <xdr:to>
      <xdr:col>10</xdr:col>
      <xdr:colOff>114300</xdr:colOff>
      <xdr:row>96</xdr:row>
      <xdr:rowOff>122619</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312465"/>
          <a:ext cx="889000" cy="269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122471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41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79545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1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54787</xdr:rowOff>
    </xdr:from>
    <xdr:to>
      <xdr:col>24</xdr:col>
      <xdr:colOff>114300</xdr:colOff>
      <xdr:row>94</xdr:row>
      <xdr:rowOff>156387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17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77664</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022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17768</xdr:rowOff>
    </xdr:from>
    <xdr:to>
      <xdr:col>20</xdr:col>
      <xdr:colOff>38100</xdr:colOff>
      <xdr:row>95</xdr:row>
      <xdr:rowOff>119368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30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135895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080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124892</xdr:rowOff>
    </xdr:from>
    <xdr:to>
      <xdr:col>15</xdr:col>
      <xdr:colOff>101600</xdr:colOff>
      <xdr:row>96</xdr:row>
      <xdr:rowOff>55042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41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71569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187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145365</xdr:rowOff>
    </xdr:from>
    <xdr:to>
      <xdr:col>10</xdr:col>
      <xdr:colOff>165100</xdr:colOff>
      <xdr:row>95</xdr:row>
      <xdr:rowOff>75515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26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92042</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036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71819</xdr:rowOff>
    </xdr:from>
    <xdr:to>
      <xdr:col>6</xdr:col>
      <xdr:colOff>38100</xdr:colOff>
      <xdr:row>97</xdr:row>
      <xdr:rowOff>1969</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53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18496</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3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150223</xdr:rowOff>
    </xdr:from>
    <xdr:to>
      <xdr:col>54</xdr:col>
      <xdr:colOff>189865</xdr:colOff>
      <xdr:row>38</xdr:row>
      <xdr:rowOff>33554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08073"/>
          <a:ext cx="1270" cy="740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37381</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5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33554</xdr:rowOff>
    </xdr:from>
    <xdr:to>
      <xdr:col>55</xdr:col>
      <xdr:colOff>88900</xdr:colOff>
      <xdr:row>38</xdr:row>
      <xdr:rowOff>33554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48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96900</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58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150223</xdr:rowOff>
    </xdr:from>
    <xdr:to>
      <xdr:col>55</xdr:col>
      <xdr:colOff>88900</xdr:colOff>
      <xdr:row>33</xdr:row>
      <xdr:rowOff>150223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0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24867</xdr:rowOff>
    </xdr:from>
    <xdr:to>
      <xdr:col>55</xdr:col>
      <xdr:colOff>0</xdr:colOff>
      <xdr:row>35</xdr:row>
      <xdr:rowOff>39032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025617"/>
          <a:ext cx="838200" cy="1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50</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72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21623</xdr:rowOff>
    </xdr:from>
    <xdr:to>
      <xdr:col>55</xdr:col>
      <xdr:colOff>50800</xdr:colOff>
      <xdr:row>36</xdr:row>
      <xdr:rowOff>123223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9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160830</xdr:rowOff>
    </xdr:from>
    <xdr:to>
      <xdr:col>50</xdr:col>
      <xdr:colOff>114300</xdr:colOff>
      <xdr:row>35</xdr:row>
      <xdr:rowOff>24867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5990130"/>
          <a:ext cx="889000" cy="3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13896</xdr:rowOff>
    </xdr:from>
    <xdr:to>
      <xdr:col>50</xdr:col>
      <xdr:colOff>165100</xdr:colOff>
      <xdr:row>36</xdr:row>
      <xdr:rowOff>115496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1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106623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27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160830</xdr:rowOff>
    </xdr:from>
    <xdr:to>
      <xdr:col>45</xdr:col>
      <xdr:colOff>177800</xdr:colOff>
      <xdr:row>35</xdr:row>
      <xdr:rowOff>107543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5990130"/>
          <a:ext cx="889000" cy="11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11976</xdr:rowOff>
    </xdr:from>
    <xdr:to>
      <xdr:col>46</xdr:col>
      <xdr:colOff>38100</xdr:colOff>
      <xdr:row>36</xdr:row>
      <xdr:rowOff>113576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18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104703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27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43299</xdr:rowOff>
    </xdr:from>
    <xdr:to>
      <xdr:col>41</xdr:col>
      <xdr:colOff>50800</xdr:colOff>
      <xdr:row>35</xdr:row>
      <xdr:rowOff>107543</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358249"/>
          <a:ext cx="889000" cy="75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36154</xdr:rowOff>
    </xdr:from>
    <xdr:to>
      <xdr:col>41</xdr:col>
      <xdr:colOff>101600</xdr:colOff>
      <xdr:row>36</xdr:row>
      <xdr:rowOff>137754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0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128881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3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127633</xdr:rowOff>
    </xdr:from>
    <xdr:to>
      <xdr:col>36</xdr:col>
      <xdr:colOff>165100</xdr:colOff>
      <xdr:row>32</xdr:row>
      <xdr:rowOff>57783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48910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53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159682</xdr:rowOff>
    </xdr:from>
    <xdr:to>
      <xdr:col>55</xdr:col>
      <xdr:colOff>50800</xdr:colOff>
      <xdr:row>35</xdr:row>
      <xdr:rowOff>89832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98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11109</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84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145517</xdr:rowOff>
    </xdr:from>
    <xdr:to>
      <xdr:col>50</xdr:col>
      <xdr:colOff>165100</xdr:colOff>
      <xdr:row>35</xdr:row>
      <xdr:rowOff>75667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97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92194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75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110030</xdr:rowOff>
    </xdr:from>
    <xdr:to>
      <xdr:col>46</xdr:col>
      <xdr:colOff>38100</xdr:colOff>
      <xdr:row>35</xdr:row>
      <xdr:rowOff>40180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593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56707</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71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56743</xdr:rowOff>
    </xdr:from>
    <xdr:to>
      <xdr:col>41</xdr:col>
      <xdr:colOff>101600</xdr:colOff>
      <xdr:row>35</xdr:row>
      <xdr:rowOff>158343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05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3420</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5832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163949</xdr:rowOff>
    </xdr:from>
    <xdr:to>
      <xdr:col>36</xdr:col>
      <xdr:colOff>165100</xdr:colOff>
      <xdr:row>31</xdr:row>
      <xdr:rowOff>94099</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30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110626</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082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46006</xdr:rowOff>
    </xdr:from>
    <xdr:to>
      <xdr:col>55</xdr:col>
      <xdr:colOff>0</xdr:colOff>
      <xdr:row>58</xdr:row>
      <xdr:rowOff>77651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818656"/>
          <a:ext cx="838200" cy="203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128677</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386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46006</xdr:rowOff>
    </xdr:from>
    <xdr:to>
      <xdr:col>50</xdr:col>
      <xdr:colOff>114300</xdr:colOff>
      <xdr:row>57</xdr:row>
      <xdr:rowOff>130246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818656"/>
          <a:ext cx="889000" cy="8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145207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0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167704</xdr:rowOff>
    </xdr:from>
    <xdr:to>
      <xdr:col>45</xdr:col>
      <xdr:colOff>177800</xdr:colOff>
      <xdr:row>57</xdr:row>
      <xdr:rowOff>130246</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768904"/>
          <a:ext cx="889000" cy="13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125123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38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167704</xdr:rowOff>
    </xdr:from>
    <xdr:to>
      <xdr:col>41</xdr:col>
      <xdr:colOff>50800</xdr:colOff>
      <xdr:row>58</xdr:row>
      <xdr:rowOff>52081</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768904"/>
          <a:ext cx="889000" cy="22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121711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38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18491</xdr:rowOff>
    </xdr:from>
    <xdr:to>
      <xdr:col>36</xdr:col>
      <xdr:colOff>165100</xdr:colOff>
      <xdr:row>55</xdr:row>
      <xdr:rowOff>120091</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44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136618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22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26851</xdr:rowOff>
    </xdr:from>
    <xdr:to>
      <xdr:col>55</xdr:col>
      <xdr:colOff>50800</xdr:colOff>
      <xdr:row>58</xdr:row>
      <xdr:rowOff>128451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97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5278</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94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166656</xdr:rowOff>
    </xdr:from>
    <xdr:to>
      <xdr:col>50</xdr:col>
      <xdr:colOff>165100</xdr:colOff>
      <xdr:row>57</xdr:row>
      <xdr:rowOff>96806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7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87933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86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79446</xdr:rowOff>
    </xdr:from>
    <xdr:to>
      <xdr:col>46</xdr:col>
      <xdr:colOff>38100</xdr:colOff>
      <xdr:row>58</xdr:row>
      <xdr:rowOff>9596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85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723</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94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116904</xdr:rowOff>
    </xdr:from>
    <xdr:to>
      <xdr:col>41</xdr:col>
      <xdr:colOff>101600</xdr:colOff>
      <xdr:row>57</xdr:row>
      <xdr:rowOff>47054</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71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38181</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81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1281</xdr:rowOff>
    </xdr:from>
    <xdr:to>
      <xdr:col>36</xdr:col>
      <xdr:colOff>165100</xdr:colOff>
      <xdr:row>58</xdr:row>
      <xdr:rowOff>102881</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94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94008</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1003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30863</xdr:rowOff>
    </xdr:from>
    <xdr:to>
      <xdr:col>55</xdr:col>
      <xdr:colOff>0</xdr:colOff>
      <xdr:row>78</xdr:row>
      <xdr:rowOff>90849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403963"/>
          <a:ext cx="838200" cy="5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63794</xdr:rowOff>
    </xdr:from>
    <xdr:ext cx="469744"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093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10472</xdr:rowOff>
    </xdr:from>
    <xdr:to>
      <xdr:col>50</xdr:col>
      <xdr:colOff>114300</xdr:colOff>
      <xdr:row>78</xdr:row>
      <xdr:rowOff>90849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212122"/>
          <a:ext cx="889000" cy="25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152826</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04428" y="1301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10472</xdr:rowOff>
    </xdr:from>
    <xdr:to>
      <xdr:col>45</xdr:col>
      <xdr:colOff>177800</xdr:colOff>
      <xdr:row>78</xdr:row>
      <xdr:rowOff>16897</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3212122"/>
          <a:ext cx="889000" cy="177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95879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29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16897</xdr:rowOff>
    </xdr:from>
    <xdr:to>
      <xdr:col>41</xdr:col>
      <xdr:colOff>50800</xdr:colOff>
      <xdr:row>78</xdr:row>
      <xdr:rowOff>30087</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3389997"/>
          <a:ext cx="889000" cy="1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81983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7862</xdr:rowOff>
    </xdr:from>
    <xdr:to>
      <xdr:col>36</xdr:col>
      <xdr:colOff>165100</xdr:colOff>
      <xdr:row>76</xdr:row>
      <xdr:rowOff>109462</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125989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151513</xdr:rowOff>
    </xdr:from>
    <xdr:to>
      <xdr:col>55</xdr:col>
      <xdr:colOff>50800</xdr:colOff>
      <xdr:row>78</xdr:row>
      <xdr:rowOff>81663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35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66440</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268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40049</xdr:rowOff>
    </xdr:from>
    <xdr:to>
      <xdr:col>50</xdr:col>
      <xdr:colOff>165100</xdr:colOff>
      <xdr:row>78</xdr:row>
      <xdr:rowOff>141649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41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132776</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505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131122</xdr:rowOff>
    </xdr:from>
    <xdr:to>
      <xdr:col>46</xdr:col>
      <xdr:colOff>38100</xdr:colOff>
      <xdr:row>77</xdr:row>
      <xdr:rowOff>61272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16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77799</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293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137547</xdr:rowOff>
    </xdr:from>
    <xdr:to>
      <xdr:col>41</xdr:col>
      <xdr:colOff>101600</xdr:colOff>
      <xdr:row>78</xdr:row>
      <xdr:rowOff>67697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33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58824</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43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150737</xdr:rowOff>
    </xdr:from>
    <xdr:to>
      <xdr:col>36</xdr:col>
      <xdr:colOff>165100</xdr:colOff>
      <xdr:row>78</xdr:row>
      <xdr:rowOff>80887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35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72014</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44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51788</xdr:rowOff>
    </xdr:from>
    <xdr:to>
      <xdr:col>55</xdr:col>
      <xdr:colOff>0</xdr:colOff>
      <xdr:row>97</xdr:row>
      <xdr:rowOff>82355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510988"/>
          <a:ext cx="838200" cy="20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98551</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214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51788</xdr:rowOff>
    </xdr:from>
    <xdr:to>
      <xdr:col>50</xdr:col>
      <xdr:colOff>114300</xdr:colOff>
      <xdr:row>97</xdr:row>
      <xdr:rowOff>124270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510988"/>
          <a:ext cx="889000" cy="24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98644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55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81423</xdr:rowOff>
    </xdr:from>
    <xdr:to>
      <xdr:col>45</xdr:col>
      <xdr:colOff>177800</xdr:colOff>
      <xdr:row>97</xdr:row>
      <xdr:rowOff>124270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540623"/>
          <a:ext cx="889000" cy="21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131230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24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81423</xdr:rowOff>
    </xdr:from>
    <xdr:to>
      <xdr:col>41</xdr:col>
      <xdr:colOff>50800</xdr:colOff>
      <xdr:row>97</xdr:row>
      <xdr:rowOff>49795</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540623"/>
          <a:ext cx="889000" cy="13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127564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58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136024</xdr:rowOff>
    </xdr:from>
    <xdr:to>
      <xdr:col>36</xdr:col>
      <xdr:colOff>165100</xdr:colOff>
      <xdr:row>96</xdr:row>
      <xdr:rowOff>66174</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82701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31555</xdr:rowOff>
    </xdr:from>
    <xdr:to>
      <xdr:col>55</xdr:col>
      <xdr:colOff>50800</xdr:colOff>
      <xdr:row>97</xdr:row>
      <xdr:rowOff>133155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66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9982</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64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988</xdr:rowOff>
    </xdr:from>
    <xdr:to>
      <xdr:col>50</xdr:col>
      <xdr:colOff>165100</xdr:colOff>
      <xdr:row>96</xdr:row>
      <xdr:rowOff>102588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46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119115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23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73470</xdr:rowOff>
    </xdr:from>
    <xdr:to>
      <xdr:col>46</xdr:col>
      <xdr:colOff>38100</xdr:colOff>
      <xdr:row>98</xdr:row>
      <xdr:rowOff>3620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7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166197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79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30623</xdr:rowOff>
    </xdr:from>
    <xdr:to>
      <xdr:col>41</xdr:col>
      <xdr:colOff>101600</xdr:colOff>
      <xdr:row>96</xdr:row>
      <xdr:rowOff>132223</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48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148750</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26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170445</xdr:rowOff>
    </xdr:from>
    <xdr:to>
      <xdr:col>36</xdr:col>
      <xdr:colOff>165100</xdr:colOff>
      <xdr:row>97</xdr:row>
      <xdr:rowOff>100595</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62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91722</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72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101753</xdr:rowOff>
    </xdr:from>
    <xdr:to>
      <xdr:col>85</xdr:col>
      <xdr:colOff>127000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616853"/>
          <a:ext cx="838200" cy="3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21800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365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101753</xdr:rowOff>
    </xdr:from>
    <xdr:to>
      <xdr:col>81</xdr:col>
      <xdr:colOff>50800</xdr:colOff>
      <xdr:row>38</xdr:row>
      <xdr:rowOff>118394</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6616853"/>
          <a:ext cx="889000" cy="1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91127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118394</xdr:rowOff>
    </xdr:from>
    <xdr:to>
      <xdr:col>76</xdr:col>
      <xdr:colOff>114300</xdr:colOff>
      <xdr:row>38</xdr:row>
      <xdr:rowOff>125984</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3703300" y="6633494"/>
          <a:ext cx="889000" cy="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93001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2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121641</xdr:rowOff>
    </xdr:from>
    <xdr:to>
      <xdr:col>71</xdr:col>
      <xdr:colOff>177800</xdr:colOff>
      <xdr:row>38</xdr:row>
      <xdr:rowOff>125984</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636741"/>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63480</xdr:rowOff>
    </xdr:from>
    <xdr:to>
      <xdr:col>67</xdr:col>
      <xdr:colOff>101600</xdr:colOff>
      <xdr:row>37</xdr:row>
      <xdr:rowOff>165080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10157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50953</xdr:rowOff>
    </xdr:from>
    <xdr:to>
      <xdr:col>81</xdr:col>
      <xdr:colOff>101600</xdr:colOff>
      <xdr:row>38</xdr:row>
      <xdr:rowOff>152553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56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143680</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2017" y="66587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67594</xdr:rowOff>
    </xdr:from>
    <xdr:to>
      <xdr:col>76</xdr:col>
      <xdr:colOff>165100</xdr:colOff>
      <xdr:row>38</xdr:row>
      <xdr:rowOff>169194</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58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160321</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03017" y="6675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75184</xdr:rowOff>
    </xdr:from>
    <xdr:to>
      <xdr:col>72</xdr:col>
      <xdr:colOff>38100</xdr:colOff>
      <xdr:row>39</xdr:row>
      <xdr:rowOff>5334</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59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167911</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4017" y="6683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70841</xdr:rowOff>
    </xdr:from>
    <xdr:to>
      <xdr:col>67</xdr:col>
      <xdr:colOff>101600</xdr:colOff>
      <xdr:row>39</xdr:row>
      <xdr:rowOff>991</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58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163568</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25017" y="6678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148582</xdr:rowOff>
    </xdr:from>
    <xdr:to>
      <xdr:col>85</xdr:col>
      <xdr:colOff>127000</xdr:colOff>
      <xdr:row>74</xdr:row>
      <xdr:rowOff>156208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2835882"/>
          <a:ext cx="838200" cy="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25853</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84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120155</xdr:rowOff>
    </xdr:from>
    <xdr:to>
      <xdr:col>81</xdr:col>
      <xdr:colOff>50800</xdr:colOff>
      <xdr:row>74</xdr:row>
      <xdr:rowOff>148582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2807455"/>
          <a:ext cx="889000" cy="2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98220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95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94633</xdr:rowOff>
    </xdr:from>
    <xdr:to>
      <xdr:col>76</xdr:col>
      <xdr:colOff>114300</xdr:colOff>
      <xdr:row>74</xdr:row>
      <xdr:rowOff>120155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2781933"/>
          <a:ext cx="889000" cy="2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121130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67283</xdr:rowOff>
    </xdr:from>
    <xdr:to>
      <xdr:col>71</xdr:col>
      <xdr:colOff>177800</xdr:colOff>
      <xdr:row>74</xdr:row>
      <xdr:rowOff>94633</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2754583"/>
          <a:ext cx="889000" cy="27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116606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6830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105408</xdr:rowOff>
    </xdr:from>
    <xdr:to>
      <xdr:col>85</xdr:col>
      <xdr:colOff>177800</xdr:colOff>
      <xdr:row>75</xdr:row>
      <xdr:rowOff>35558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79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128285</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64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97782</xdr:rowOff>
    </xdr:from>
    <xdr:to>
      <xdr:col>81</xdr:col>
      <xdr:colOff>101600</xdr:colOff>
      <xdr:row>75</xdr:row>
      <xdr:rowOff>27932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78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44459</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56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69355</xdr:rowOff>
    </xdr:from>
    <xdr:to>
      <xdr:col>76</xdr:col>
      <xdr:colOff>165100</xdr:colOff>
      <xdr:row>74</xdr:row>
      <xdr:rowOff>170955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75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16032</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53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43833</xdr:rowOff>
    </xdr:from>
    <xdr:to>
      <xdr:col>72</xdr:col>
      <xdr:colOff>38100</xdr:colOff>
      <xdr:row>74</xdr:row>
      <xdr:rowOff>145433</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73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161960</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50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16483</xdr:rowOff>
    </xdr:from>
    <xdr:to>
      <xdr:col>67</xdr:col>
      <xdr:colOff>101600</xdr:colOff>
      <xdr:row>74</xdr:row>
      <xdr:rowOff>118083</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70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134610</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47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18732</xdr:rowOff>
    </xdr:from>
    <xdr:to>
      <xdr:col>85</xdr:col>
      <xdr:colOff>127000</xdr:colOff>
      <xdr:row>97</xdr:row>
      <xdr:rowOff>170625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649382"/>
          <a:ext cx="838200" cy="15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54982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14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153936</xdr:rowOff>
    </xdr:from>
    <xdr:to>
      <xdr:col>81</xdr:col>
      <xdr:colOff>50800</xdr:colOff>
      <xdr:row>97</xdr:row>
      <xdr:rowOff>18732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613136"/>
          <a:ext cx="889000" cy="3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122547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75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153936</xdr:rowOff>
    </xdr:from>
    <xdr:to>
      <xdr:col>76</xdr:col>
      <xdr:colOff>114300</xdr:colOff>
      <xdr:row>97</xdr:row>
      <xdr:rowOff>22555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613136"/>
          <a:ext cx="889000" cy="4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105529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73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22555</xdr:rowOff>
    </xdr:from>
    <xdr:to>
      <xdr:col>71</xdr:col>
      <xdr:colOff>177800</xdr:colOff>
      <xdr:row>98</xdr:row>
      <xdr:rowOff>41732</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653205"/>
          <a:ext cx="889000" cy="190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93933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72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123406</xdr:rowOff>
    </xdr:from>
    <xdr:to>
      <xdr:col>67</xdr:col>
      <xdr:colOff>101600</xdr:colOff>
      <xdr:row>98</xdr:row>
      <xdr:rowOff>53556</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70083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119825</xdr:rowOff>
    </xdr:from>
    <xdr:to>
      <xdr:col>85</xdr:col>
      <xdr:colOff>177800</xdr:colOff>
      <xdr:row>98</xdr:row>
      <xdr:rowOff>49975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98252</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2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139382</xdr:rowOff>
    </xdr:from>
    <xdr:to>
      <xdr:col>81</xdr:col>
      <xdr:colOff>101600</xdr:colOff>
      <xdr:row>97</xdr:row>
      <xdr:rowOff>69532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59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86059</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37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103136</xdr:rowOff>
    </xdr:from>
    <xdr:to>
      <xdr:col>76</xdr:col>
      <xdr:colOff>165100</xdr:colOff>
      <xdr:row>97</xdr:row>
      <xdr:rowOff>33286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56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49813</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33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143205</xdr:rowOff>
    </xdr:from>
    <xdr:to>
      <xdr:col>72</xdr:col>
      <xdr:colOff>38100</xdr:colOff>
      <xdr:row>97</xdr:row>
      <xdr:rowOff>73355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60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89882</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37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162382</xdr:rowOff>
    </xdr:from>
    <xdr:to>
      <xdr:col>67</xdr:col>
      <xdr:colOff>101600</xdr:colOff>
      <xdr:row>98</xdr:row>
      <xdr:rowOff>92532</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9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83659</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88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92746</xdr:rowOff>
    </xdr:from>
    <xdr:to>
      <xdr:col>116</xdr:col>
      <xdr:colOff>63500</xdr:colOff>
      <xdr:row>38</xdr:row>
      <xdr:rowOff>103856</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607846"/>
          <a:ext cx="838200" cy="1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129333</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01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98689</xdr:rowOff>
    </xdr:from>
    <xdr:to>
      <xdr:col>111</xdr:col>
      <xdr:colOff>177800</xdr:colOff>
      <xdr:row>38</xdr:row>
      <xdr:rowOff>103856</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613789"/>
          <a:ext cx="889000" cy="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45544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1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78481</xdr:rowOff>
    </xdr:from>
    <xdr:to>
      <xdr:col>107</xdr:col>
      <xdr:colOff>50800</xdr:colOff>
      <xdr:row>38</xdr:row>
      <xdr:rowOff>98689</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593581"/>
          <a:ext cx="889000" cy="2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78481</xdr:rowOff>
    </xdr:from>
    <xdr:to>
      <xdr:col>102</xdr:col>
      <xdr:colOff>114300</xdr:colOff>
      <xdr:row>38</xdr:row>
      <xdr:rowOff>109982</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593581"/>
          <a:ext cx="889000" cy="3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43898</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39235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41946</xdr:rowOff>
    </xdr:from>
    <xdr:to>
      <xdr:col>116</xdr:col>
      <xdr:colOff>114300</xdr:colOff>
      <xdr:row>38</xdr:row>
      <xdr:rowOff>143546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55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128323</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471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53056</xdr:rowOff>
    </xdr:from>
    <xdr:to>
      <xdr:col>112</xdr:col>
      <xdr:colOff>38100</xdr:colOff>
      <xdr:row>38</xdr:row>
      <xdr:rowOff>154656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56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145783</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4017" y="6660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47889</xdr:rowOff>
    </xdr:from>
    <xdr:to>
      <xdr:col>107</xdr:col>
      <xdr:colOff>101600</xdr:colOff>
      <xdr:row>38</xdr:row>
      <xdr:rowOff>149489</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56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140616</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245017" y="6655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27681</xdr:rowOff>
    </xdr:from>
    <xdr:to>
      <xdr:col>102</xdr:col>
      <xdr:colOff>165100</xdr:colOff>
      <xdr:row>38</xdr:row>
      <xdr:rowOff>129281</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54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120408</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663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59182</xdr:rowOff>
    </xdr:from>
    <xdr:to>
      <xdr:col>98</xdr:col>
      <xdr:colOff>38100</xdr:colOff>
      <xdr:row>38</xdr:row>
      <xdr:rowOff>160782</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57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151909</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67017" y="6667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159451</xdr:rowOff>
    </xdr:from>
    <xdr:to>
      <xdr:col>116</xdr:col>
      <xdr:colOff>63500</xdr:colOff>
      <xdr:row>58</xdr:row>
      <xdr:rowOff>7935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9932101"/>
          <a:ext cx="838200" cy="1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99936</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01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132568</xdr:rowOff>
    </xdr:from>
    <xdr:to>
      <xdr:col>111</xdr:col>
      <xdr:colOff>177800</xdr:colOff>
      <xdr:row>57</xdr:row>
      <xdr:rowOff>159451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9905218"/>
          <a:ext cx="889000" cy="2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0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124887</xdr:rowOff>
    </xdr:from>
    <xdr:to>
      <xdr:col>107</xdr:col>
      <xdr:colOff>50800</xdr:colOff>
      <xdr:row>57</xdr:row>
      <xdr:rowOff>132568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9897537"/>
          <a:ext cx="889000" cy="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4304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0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20279</xdr:rowOff>
    </xdr:from>
    <xdr:to>
      <xdr:col>102</xdr:col>
      <xdr:colOff>114300</xdr:colOff>
      <xdr:row>57</xdr:row>
      <xdr:rowOff>124887</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9792929"/>
          <a:ext cx="889000" cy="104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0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120088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89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128585</xdr:rowOff>
    </xdr:from>
    <xdr:to>
      <xdr:col>116</xdr:col>
      <xdr:colOff>114300</xdr:colOff>
      <xdr:row>58</xdr:row>
      <xdr:rowOff>58735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90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107012</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879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108651</xdr:rowOff>
    </xdr:from>
    <xdr:to>
      <xdr:col>112</xdr:col>
      <xdr:colOff>38100</xdr:colOff>
      <xdr:row>58</xdr:row>
      <xdr:rowOff>38801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88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29928</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9974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81768</xdr:rowOff>
    </xdr:from>
    <xdr:to>
      <xdr:col>107</xdr:col>
      <xdr:colOff>101600</xdr:colOff>
      <xdr:row>58</xdr:row>
      <xdr:rowOff>11918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85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3045</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9947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74087</xdr:rowOff>
    </xdr:from>
    <xdr:to>
      <xdr:col>102</xdr:col>
      <xdr:colOff>165100</xdr:colOff>
      <xdr:row>58</xdr:row>
      <xdr:rowOff>4237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84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166814</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993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140929</xdr:rowOff>
    </xdr:from>
    <xdr:to>
      <xdr:col>98</xdr:col>
      <xdr:colOff>38100</xdr:colOff>
      <xdr:row>57</xdr:row>
      <xdr:rowOff>71079</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74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87606</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9517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53998</xdr:rowOff>
    </xdr:from>
    <xdr:to>
      <xdr:col>116</xdr:col>
      <xdr:colOff>63500</xdr:colOff>
      <xdr:row>76</xdr:row>
      <xdr:rowOff>79578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084198"/>
          <a:ext cx="838200" cy="25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17868</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76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79578</xdr:rowOff>
    </xdr:from>
    <xdr:to>
      <xdr:col>111</xdr:col>
      <xdr:colOff>177800</xdr:colOff>
      <xdr:row>76</xdr:row>
      <xdr:rowOff>117252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109778"/>
          <a:ext cx="889000" cy="3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137533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82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117252</xdr:rowOff>
    </xdr:from>
    <xdr:to>
      <xdr:col>107</xdr:col>
      <xdr:colOff>50800</xdr:colOff>
      <xdr:row>76</xdr:row>
      <xdr:rowOff>144180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147452"/>
          <a:ext cx="889000" cy="2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169217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142306</xdr:rowOff>
    </xdr:from>
    <xdr:to>
      <xdr:col>102</xdr:col>
      <xdr:colOff>114300</xdr:colOff>
      <xdr:row>76</xdr:row>
      <xdr:rowOff>144180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3172506"/>
          <a:ext cx="889000" cy="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9174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93495</xdr:rowOff>
    </xdr:from>
    <xdr:to>
      <xdr:col>98</xdr:col>
      <xdr:colOff>38100</xdr:colOff>
      <xdr:row>77</xdr:row>
      <xdr:rowOff>23645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14772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21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3198</xdr:rowOff>
    </xdr:from>
    <xdr:to>
      <xdr:col>116</xdr:col>
      <xdr:colOff>114300</xdr:colOff>
      <xdr:row>76</xdr:row>
      <xdr:rowOff>104798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03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153075</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01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28778</xdr:rowOff>
    </xdr:from>
    <xdr:to>
      <xdr:col>112</xdr:col>
      <xdr:colOff>38100</xdr:colOff>
      <xdr:row>76</xdr:row>
      <xdr:rowOff>130378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05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121505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15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66452</xdr:rowOff>
    </xdr:from>
    <xdr:to>
      <xdr:col>107</xdr:col>
      <xdr:colOff>101600</xdr:colOff>
      <xdr:row>76</xdr:row>
      <xdr:rowOff>168052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09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159179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18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93380</xdr:rowOff>
    </xdr:from>
    <xdr:to>
      <xdr:col>102</xdr:col>
      <xdr:colOff>165100</xdr:colOff>
      <xdr:row>77</xdr:row>
      <xdr:rowOff>23530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12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14657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21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91506</xdr:rowOff>
    </xdr:from>
    <xdr:to>
      <xdr:col>98</xdr:col>
      <xdr:colOff>38100</xdr:colOff>
      <xdr:row>77</xdr:row>
      <xdr:rowOff>21656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12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38183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89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類似団体平均と大きく乖離している費目として、維持補修費については、除雪に係る経費によるものが主な要因であり、新潟県平均も高い傾向にある。令和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年度と比較し大雪となったことから、令和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年度は増加した。</a:t>
          </a:r>
        </a:p>
        <a:p>
          <a:r>
            <a:rPr kumimoji="1" lang="ja-JP" altLang="en-US" sz="1300">
              <a:latin typeface="ＭＳ Ｐゴシック" panose="020B0600070205080204" pitchFamily="50" charset="-128"/>
              <a:ea typeface="ＭＳ Ｐゴシック" panose="020B0600070205080204" pitchFamily="50" charset="-128"/>
            </a:rPr>
            <a:t>補助費等は、物価高騰対応重点支援地方創生臨時交付金等を活用した事業の完了により減少した。普通建設事業費（うち更新整備）については、川東中学校大規模改修事業の完了などにより減少した。</a:t>
          </a:r>
        </a:p>
        <a:p>
          <a:r>
            <a:rPr kumimoji="1" lang="ja-JP" altLang="en-US" sz="1300">
              <a:latin typeface="ＭＳ Ｐゴシック" panose="020B0600070205080204" pitchFamily="50" charset="-128"/>
              <a:ea typeface="ＭＳ Ｐゴシック" panose="020B0600070205080204" pitchFamily="50" charset="-128"/>
            </a:rPr>
            <a:t>公債費については、令和元年度から市庁舎建設に係る合併特例債の元金償還が開始されたことにより、類似団体平均を上回っているが、令和元年度をピークに減少する見込みであり、地方債残高も平成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年度をピークに減少していく見込みである。</a:t>
          </a:r>
        </a:p>
        <a:p>
          <a:r>
            <a:rPr kumimoji="1" lang="ja-JP" altLang="en-US" sz="1300">
              <a:latin typeface="ＭＳ Ｐゴシック" panose="020B0600070205080204" pitchFamily="50" charset="-128"/>
              <a:ea typeface="ＭＳ Ｐゴシック" panose="020B0600070205080204" pitchFamily="50" charset="-128"/>
            </a:rPr>
            <a:t>その他の経費については、おおむね類似団体平均と同程度のコストとなっているが、継続的な経費削減に努め、可能な限り市民サービスにつながる経費へシフトを進めていきたい。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新潟県新発田市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91,677
90,762
533.11
49,706,510
48,163,778
1,262,405
26,724,098
41,784,373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67.2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57404</xdr:rowOff>
    </xdr:from>
    <xdr:to>
      <xdr:col>24</xdr:col>
      <xdr:colOff>63500</xdr:colOff>
      <xdr:row>36</xdr:row>
      <xdr:rowOff>68377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229604"/>
          <a:ext cx="8382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9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68377</xdr:rowOff>
    </xdr:from>
    <xdr:to>
      <xdr:col>19</xdr:col>
      <xdr:colOff>177800</xdr:colOff>
      <xdr:row>36</xdr:row>
      <xdr:rowOff>72034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240577"/>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165879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2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72034</xdr:rowOff>
    </xdr:from>
    <xdr:to>
      <xdr:col>15</xdr:col>
      <xdr:colOff>50800</xdr:colOff>
      <xdr:row>36</xdr:row>
      <xdr:rowOff>93523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244234"/>
          <a:ext cx="8890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5402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93523</xdr:rowOff>
    </xdr:from>
    <xdr:to>
      <xdr:col>10</xdr:col>
      <xdr:colOff>114300</xdr:colOff>
      <xdr:row>36</xdr:row>
      <xdr:rowOff>99924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265723"/>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14546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22318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6604</xdr:rowOff>
    </xdr:from>
    <xdr:to>
      <xdr:col>24</xdr:col>
      <xdr:colOff>114300</xdr:colOff>
      <xdr:row>36</xdr:row>
      <xdr:rowOff>108204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7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156481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57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17577</xdr:rowOff>
    </xdr:from>
    <xdr:to>
      <xdr:col>20</xdr:col>
      <xdr:colOff>38100</xdr:colOff>
      <xdr:row>36</xdr:row>
      <xdr:rowOff>119177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8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110304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82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21234</xdr:rowOff>
    </xdr:from>
    <xdr:to>
      <xdr:col>15</xdr:col>
      <xdr:colOff>101600</xdr:colOff>
      <xdr:row>36</xdr:row>
      <xdr:rowOff>122834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9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113961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86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42723</xdr:rowOff>
    </xdr:from>
    <xdr:to>
      <xdr:col>10</xdr:col>
      <xdr:colOff>165100</xdr:colOff>
      <xdr:row>36</xdr:row>
      <xdr:rowOff>144323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1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135450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07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49124</xdr:rowOff>
    </xdr:from>
    <xdr:to>
      <xdr:col>6</xdr:col>
      <xdr:colOff>38100</xdr:colOff>
      <xdr:row>36</xdr:row>
      <xdr:rowOff>150724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2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141851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14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14496</xdr:rowOff>
    </xdr:from>
    <xdr:to>
      <xdr:col>24</xdr:col>
      <xdr:colOff>63500</xdr:colOff>
      <xdr:row>56</xdr:row>
      <xdr:rowOff>41333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615696"/>
          <a:ext cx="838200" cy="2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91446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49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102621</xdr:rowOff>
    </xdr:from>
    <xdr:to>
      <xdr:col>19</xdr:col>
      <xdr:colOff>177800</xdr:colOff>
      <xdr:row>56</xdr:row>
      <xdr:rowOff>14496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532371"/>
          <a:ext cx="889000" cy="8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67078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102621</xdr:rowOff>
    </xdr:from>
    <xdr:to>
      <xdr:col>15</xdr:col>
      <xdr:colOff>50800</xdr:colOff>
      <xdr:row>56</xdr:row>
      <xdr:rowOff>36282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532371"/>
          <a:ext cx="889000" cy="10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34500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3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49220</xdr:rowOff>
    </xdr:from>
    <xdr:to>
      <xdr:col>10</xdr:col>
      <xdr:colOff>114300</xdr:colOff>
      <xdr:row>56</xdr:row>
      <xdr:rowOff>36282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8964620"/>
          <a:ext cx="889000" cy="67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71338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2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90637</xdr:rowOff>
    </xdr:from>
    <xdr:to>
      <xdr:col>6</xdr:col>
      <xdr:colOff>38100</xdr:colOff>
      <xdr:row>52</xdr:row>
      <xdr:rowOff>20787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37314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161983</xdr:rowOff>
    </xdr:from>
    <xdr:to>
      <xdr:col>24</xdr:col>
      <xdr:colOff>114300</xdr:colOff>
      <xdr:row>56</xdr:row>
      <xdr:rowOff>92133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9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140410</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7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135146</xdr:rowOff>
    </xdr:from>
    <xdr:to>
      <xdr:col>20</xdr:col>
      <xdr:colOff>38100</xdr:colOff>
      <xdr:row>56</xdr:row>
      <xdr:rowOff>65296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56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56423</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65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51821</xdr:rowOff>
    </xdr:from>
    <xdr:to>
      <xdr:col>15</xdr:col>
      <xdr:colOff>101600</xdr:colOff>
      <xdr:row>55</xdr:row>
      <xdr:rowOff>153421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48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169948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25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156932</xdr:rowOff>
    </xdr:from>
    <xdr:to>
      <xdr:col>10</xdr:col>
      <xdr:colOff>165100</xdr:colOff>
      <xdr:row>56</xdr:row>
      <xdr:rowOff>87082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8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78209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67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169870</xdr:rowOff>
    </xdr:from>
    <xdr:to>
      <xdr:col>6</xdr:col>
      <xdr:colOff>38100</xdr:colOff>
      <xdr:row>52</xdr:row>
      <xdr:rowOff>100020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91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91147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006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118690</xdr:rowOff>
    </xdr:from>
    <xdr:to>
      <xdr:col>24</xdr:col>
      <xdr:colOff>63500</xdr:colOff>
      <xdr:row>75</xdr:row>
      <xdr:rowOff>99575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805990"/>
          <a:ext cx="838200" cy="15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120918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8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99575</xdr:rowOff>
    </xdr:from>
    <xdr:to>
      <xdr:col>19</xdr:col>
      <xdr:colOff>177800</xdr:colOff>
      <xdr:row>76</xdr:row>
      <xdr:rowOff>82734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58325"/>
          <a:ext cx="889000" cy="15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25460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5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117831</xdr:rowOff>
    </xdr:from>
    <xdr:to>
      <xdr:col>15</xdr:col>
      <xdr:colOff>50800</xdr:colOff>
      <xdr:row>76</xdr:row>
      <xdr:rowOff>82734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976581"/>
          <a:ext cx="889000" cy="136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136985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117831</xdr:rowOff>
    </xdr:from>
    <xdr:to>
      <xdr:col>10</xdr:col>
      <xdr:colOff>114300</xdr:colOff>
      <xdr:row>77</xdr:row>
      <xdr:rowOff>75136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76581"/>
          <a:ext cx="889000" cy="300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46079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60520</xdr:rowOff>
    </xdr:from>
    <xdr:to>
      <xdr:col>6</xdr:col>
      <xdr:colOff>38100</xdr:colOff>
      <xdr:row>77</xdr:row>
      <xdr:rowOff>162120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153247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5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67890</xdr:rowOff>
    </xdr:from>
    <xdr:to>
      <xdr:col>24</xdr:col>
      <xdr:colOff>114300</xdr:colOff>
      <xdr:row>74</xdr:row>
      <xdr:rowOff>169490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5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90767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06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48775</xdr:rowOff>
    </xdr:from>
    <xdr:to>
      <xdr:col>20</xdr:col>
      <xdr:colOff>38100</xdr:colOff>
      <xdr:row>75</xdr:row>
      <xdr:rowOff>150375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0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166902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82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31934</xdr:rowOff>
    </xdr:from>
    <xdr:to>
      <xdr:col>15</xdr:col>
      <xdr:colOff>101600</xdr:colOff>
      <xdr:row>76</xdr:row>
      <xdr:rowOff>133534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6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150062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37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67031</xdr:rowOff>
    </xdr:from>
    <xdr:to>
      <xdr:col>10</xdr:col>
      <xdr:colOff>165100</xdr:colOff>
      <xdr:row>75</xdr:row>
      <xdr:rowOff>168632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2578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13708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0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24336</xdr:rowOff>
    </xdr:from>
    <xdr:to>
      <xdr:col>6</xdr:col>
      <xdr:colOff>38100</xdr:colOff>
      <xdr:row>77</xdr:row>
      <xdr:rowOff>125936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2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142463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0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36964</xdr:rowOff>
    </xdr:from>
    <xdr:to>
      <xdr:col>24</xdr:col>
      <xdr:colOff>63500</xdr:colOff>
      <xdr:row>97</xdr:row>
      <xdr:rowOff>41954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667614"/>
          <a:ext cx="838200" cy="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71829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59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138804</xdr:rowOff>
    </xdr:from>
    <xdr:to>
      <xdr:col>19</xdr:col>
      <xdr:colOff>177800</xdr:colOff>
      <xdr:row>97</xdr:row>
      <xdr:rowOff>36964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598004"/>
          <a:ext cx="889000" cy="69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163592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7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138804</xdr:rowOff>
    </xdr:from>
    <xdr:to>
      <xdr:col>15</xdr:col>
      <xdr:colOff>50800</xdr:colOff>
      <xdr:row>97</xdr:row>
      <xdr:rowOff>43765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598004"/>
          <a:ext cx="8890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98652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43765</xdr:rowOff>
    </xdr:from>
    <xdr:to>
      <xdr:col>10</xdr:col>
      <xdr:colOff>114300</xdr:colOff>
      <xdr:row>97</xdr:row>
      <xdr:rowOff>132290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674415"/>
          <a:ext cx="889000" cy="88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80402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60534</xdr:rowOff>
    </xdr:from>
    <xdr:to>
      <xdr:col>6</xdr:col>
      <xdr:colOff>38100</xdr:colOff>
      <xdr:row>96</xdr:row>
      <xdr:rowOff>162134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7211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162604</xdr:rowOff>
    </xdr:from>
    <xdr:to>
      <xdr:col>24</xdr:col>
      <xdr:colOff>114300</xdr:colOff>
      <xdr:row>97</xdr:row>
      <xdr:rowOff>92754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2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141031</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0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157614</xdr:rowOff>
    </xdr:from>
    <xdr:to>
      <xdr:col>20</xdr:col>
      <xdr:colOff>38100</xdr:colOff>
      <xdr:row>97</xdr:row>
      <xdr:rowOff>87764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1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78891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70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88004</xdr:rowOff>
    </xdr:from>
    <xdr:to>
      <xdr:col>15</xdr:col>
      <xdr:colOff>101600</xdr:colOff>
      <xdr:row>97</xdr:row>
      <xdr:rowOff>18154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54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9281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63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164415</xdr:rowOff>
    </xdr:from>
    <xdr:to>
      <xdr:col>10</xdr:col>
      <xdr:colOff>165100</xdr:colOff>
      <xdr:row>97</xdr:row>
      <xdr:rowOff>94565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85692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7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81490</xdr:rowOff>
    </xdr:from>
    <xdr:to>
      <xdr:col>6</xdr:col>
      <xdr:colOff>38100</xdr:colOff>
      <xdr:row>98</xdr:row>
      <xdr:rowOff>11640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1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2767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80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9616</xdr:rowOff>
    </xdr:from>
    <xdr:to>
      <xdr:col>55</xdr:col>
      <xdr:colOff>0</xdr:colOff>
      <xdr:row>39</xdr:row>
      <xdr:rowOff>26380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696166"/>
          <a:ext cx="8382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119397</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6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9398</xdr:rowOff>
    </xdr:from>
    <xdr:to>
      <xdr:col>50</xdr:col>
      <xdr:colOff>114300</xdr:colOff>
      <xdr:row>39</xdr:row>
      <xdr:rowOff>9616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695948"/>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31005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37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2976</xdr:rowOff>
    </xdr:from>
    <xdr:to>
      <xdr:col>45</xdr:col>
      <xdr:colOff>177800</xdr:colOff>
      <xdr:row>39</xdr:row>
      <xdr:rowOff>9398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689526"/>
          <a:ext cx="889000" cy="6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32747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37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2976</xdr:rowOff>
    </xdr:from>
    <xdr:to>
      <xdr:col>41</xdr:col>
      <xdr:colOff>50800</xdr:colOff>
      <xdr:row>39</xdr:row>
      <xdr:rowOff>8854</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689526"/>
          <a:ext cx="8890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31223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37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31658</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37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147030</xdr:rowOff>
    </xdr:from>
    <xdr:to>
      <xdr:col>55</xdr:col>
      <xdr:colOff>50800</xdr:colOff>
      <xdr:row>39</xdr:row>
      <xdr:rowOff>77180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6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74947</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0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130266</xdr:rowOff>
    </xdr:from>
    <xdr:to>
      <xdr:col>50</xdr:col>
      <xdr:colOff>165100</xdr:colOff>
      <xdr:row>39</xdr:row>
      <xdr:rowOff>60416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4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51543</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738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130048</xdr:rowOff>
    </xdr:from>
    <xdr:to>
      <xdr:col>46</xdr:col>
      <xdr:colOff>38100</xdr:colOff>
      <xdr:row>39</xdr:row>
      <xdr:rowOff>60198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4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51325</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737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123626</xdr:rowOff>
    </xdr:from>
    <xdr:to>
      <xdr:col>41</xdr:col>
      <xdr:colOff>101600</xdr:colOff>
      <xdr:row>39</xdr:row>
      <xdr:rowOff>53776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3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44903</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31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129504</xdr:rowOff>
    </xdr:from>
    <xdr:to>
      <xdr:col>36</xdr:col>
      <xdr:colOff>165100</xdr:colOff>
      <xdr:row>39</xdr:row>
      <xdr:rowOff>59654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4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50781</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737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150608</xdr:rowOff>
    </xdr:from>
    <xdr:to>
      <xdr:col>55</xdr:col>
      <xdr:colOff>0</xdr:colOff>
      <xdr:row>58</xdr:row>
      <xdr:rowOff>16659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923258"/>
          <a:ext cx="838200" cy="3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39851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983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150608</xdr:rowOff>
    </xdr:from>
    <xdr:to>
      <xdr:col>50</xdr:col>
      <xdr:colOff>114300</xdr:colOff>
      <xdr:row>58</xdr:row>
      <xdr:rowOff>43090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923258"/>
          <a:ext cx="889000" cy="6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157777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1010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43090</xdr:rowOff>
    </xdr:from>
    <xdr:to>
      <xdr:col>45</xdr:col>
      <xdr:colOff>177800</xdr:colOff>
      <xdr:row>58</xdr:row>
      <xdr:rowOff>52919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987190"/>
          <a:ext cx="889000" cy="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153183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1009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52919</xdr:rowOff>
    </xdr:from>
    <xdr:to>
      <xdr:col>41</xdr:col>
      <xdr:colOff>50800</xdr:colOff>
      <xdr:row>58</xdr:row>
      <xdr:rowOff>73189</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997019"/>
          <a:ext cx="889000" cy="2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158157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1010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81106</xdr:rowOff>
    </xdr:from>
    <xdr:to>
      <xdr:col>36</xdr:col>
      <xdr:colOff>165100</xdr:colOff>
      <xdr:row>59</xdr:row>
      <xdr:rowOff>11256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1002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2383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1011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137309</xdr:rowOff>
    </xdr:from>
    <xdr:to>
      <xdr:col>55</xdr:col>
      <xdr:colOff>50800</xdr:colOff>
      <xdr:row>58</xdr:row>
      <xdr:rowOff>67459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90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160186</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76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99808</xdr:rowOff>
    </xdr:from>
    <xdr:to>
      <xdr:col>50</xdr:col>
      <xdr:colOff>165100</xdr:colOff>
      <xdr:row>58</xdr:row>
      <xdr:rowOff>29958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7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46485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64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163740</xdr:rowOff>
    </xdr:from>
    <xdr:to>
      <xdr:col>46</xdr:col>
      <xdr:colOff>38100</xdr:colOff>
      <xdr:row>58</xdr:row>
      <xdr:rowOff>93890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93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110417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71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2119</xdr:rowOff>
    </xdr:from>
    <xdr:to>
      <xdr:col>41</xdr:col>
      <xdr:colOff>101600</xdr:colOff>
      <xdr:row>58</xdr:row>
      <xdr:rowOff>103719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94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120246</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72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22389</xdr:rowOff>
    </xdr:from>
    <xdr:to>
      <xdr:col>36</xdr:col>
      <xdr:colOff>165100</xdr:colOff>
      <xdr:row>58</xdr:row>
      <xdr:rowOff>123989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96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140516</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74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103443</xdr:rowOff>
    </xdr:from>
    <xdr:to>
      <xdr:col>55</xdr:col>
      <xdr:colOff>0</xdr:colOff>
      <xdr:row>76</xdr:row>
      <xdr:rowOff>127561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133643"/>
          <a:ext cx="838200" cy="2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99263</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129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51552</xdr:rowOff>
    </xdr:from>
    <xdr:to>
      <xdr:col>50</xdr:col>
      <xdr:colOff>114300</xdr:colOff>
      <xdr:row>76</xdr:row>
      <xdr:rowOff>103443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2910302"/>
          <a:ext cx="889000" cy="22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12143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21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51552</xdr:rowOff>
    </xdr:from>
    <xdr:to>
      <xdr:col>45</xdr:col>
      <xdr:colOff>177800</xdr:colOff>
      <xdr:row>75</xdr:row>
      <xdr:rowOff>79852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2910302"/>
          <a:ext cx="889000" cy="2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131449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1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79852</xdr:rowOff>
    </xdr:from>
    <xdr:to>
      <xdr:col>41</xdr:col>
      <xdr:colOff>50800</xdr:colOff>
      <xdr:row>75</xdr:row>
      <xdr:rowOff>164480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2938602"/>
          <a:ext cx="889000" cy="84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143817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1095</xdr:rowOff>
    </xdr:from>
    <xdr:to>
      <xdr:col>36</xdr:col>
      <xdr:colOff>165100</xdr:colOff>
      <xdr:row>76</xdr:row>
      <xdr:rowOff>102695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93822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12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76761</xdr:rowOff>
    </xdr:from>
    <xdr:to>
      <xdr:col>55</xdr:col>
      <xdr:colOff>50800</xdr:colOff>
      <xdr:row>77</xdr:row>
      <xdr:rowOff>6911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10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99638</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95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52643</xdr:rowOff>
    </xdr:from>
    <xdr:to>
      <xdr:col>50</xdr:col>
      <xdr:colOff>165100</xdr:colOff>
      <xdr:row>76</xdr:row>
      <xdr:rowOff>154243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0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170771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85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752</xdr:rowOff>
    </xdr:from>
    <xdr:to>
      <xdr:col>46</xdr:col>
      <xdr:colOff>38100</xdr:colOff>
      <xdr:row>75</xdr:row>
      <xdr:rowOff>102352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85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118879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63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29052</xdr:rowOff>
    </xdr:from>
    <xdr:to>
      <xdr:col>41</xdr:col>
      <xdr:colOff>101600</xdr:colOff>
      <xdr:row>75</xdr:row>
      <xdr:rowOff>130652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88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147179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66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113680</xdr:rowOff>
    </xdr:from>
    <xdr:to>
      <xdr:col>36</xdr:col>
      <xdr:colOff>165100</xdr:colOff>
      <xdr:row>76</xdr:row>
      <xdr:rowOff>43830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9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60357</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74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63805</xdr:rowOff>
    </xdr:from>
    <xdr:to>
      <xdr:col>55</xdr:col>
      <xdr:colOff>0</xdr:colOff>
      <xdr:row>94</xdr:row>
      <xdr:rowOff>129375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180105"/>
          <a:ext cx="838200" cy="6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60062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347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80074</xdr:rowOff>
    </xdr:from>
    <xdr:to>
      <xdr:col>50</xdr:col>
      <xdr:colOff>114300</xdr:colOff>
      <xdr:row>94</xdr:row>
      <xdr:rowOff>129375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196374"/>
          <a:ext cx="889000" cy="4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33914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80074</xdr:rowOff>
    </xdr:from>
    <xdr:to>
      <xdr:col>45</xdr:col>
      <xdr:colOff>177800</xdr:colOff>
      <xdr:row>95</xdr:row>
      <xdr:rowOff>42977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196374"/>
          <a:ext cx="889000" cy="13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21314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8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149034</xdr:rowOff>
    </xdr:from>
    <xdr:to>
      <xdr:col>41</xdr:col>
      <xdr:colOff>50800</xdr:colOff>
      <xdr:row>95</xdr:row>
      <xdr:rowOff>42977</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265334"/>
          <a:ext cx="889000" cy="6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30802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9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31703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9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13005</xdr:rowOff>
    </xdr:from>
    <xdr:to>
      <xdr:col>55</xdr:col>
      <xdr:colOff>50800</xdr:colOff>
      <xdr:row>94</xdr:row>
      <xdr:rowOff>114605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12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35882</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598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78575</xdr:rowOff>
    </xdr:from>
    <xdr:to>
      <xdr:col>50</xdr:col>
      <xdr:colOff>165100</xdr:colOff>
      <xdr:row>95</xdr:row>
      <xdr:rowOff>8725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19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25252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597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29274</xdr:rowOff>
    </xdr:from>
    <xdr:to>
      <xdr:col>46</xdr:col>
      <xdr:colOff>38100</xdr:colOff>
      <xdr:row>94</xdr:row>
      <xdr:rowOff>130874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14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147401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592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163627</xdr:rowOff>
    </xdr:from>
    <xdr:to>
      <xdr:col>41</xdr:col>
      <xdr:colOff>101600</xdr:colOff>
      <xdr:row>95</xdr:row>
      <xdr:rowOff>93777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27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110304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05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98234</xdr:rowOff>
    </xdr:from>
    <xdr:to>
      <xdr:col>36</xdr:col>
      <xdr:colOff>165100</xdr:colOff>
      <xdr:row>95</xdr:row>
      <xdr:rowOff>28384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21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44911</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598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161836</xdr:rowOff>
    </xdr:from>
    <xdr:to>
      <xdr:col>85</xdr:col>
      <xdr:colOff>127000</xdr:colOff>
      <xdr:row>38</xdr:row>
      <xdr:rowOff>36258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505486"/>
          <a:ext cx="838200" cy="4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27309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9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330</xdr:rowOff>
    </xdr:from>
    <xdr:to>
      <xdr:col>81</xdr:col>
      <xdr:colOff>50800</xdr:colOff>
      <xdr:row>38</xdr:row>
      <xdr:rowOff>36258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515430"/>
          <a:ext cx="889000" cy="3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163746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6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330</xdr:rowOff>
    </xdr:from>
    <xdr:to>
      <xdr:col>76</xdr:col>
      <xdr:colOff>114300</xdr:colOff>
      <xdr:row>38</xdr:row>
      <xdr:rowOff>104267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515430"/>
          <a:ext cx="889000" cy="10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38549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1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104267</xdr:rowOff>
    </xdr:from>
    <xdr:to>
      <xdr:col>71</xdr:col>
      <xdr:colOff>177800</xdr:colOff>
      <xdr:row>38</xdr:row>
      <xdr:rowOff>105334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619367"/>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31995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0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18394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9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111036</xdr:rowOff>
    </xdr:from>
    <xdr:to>
      <xdr:col>85</xdr:col>
      <xdr:colOff>177800</xdr:colOff>
      <xdr:row>38</xdr:row>
      <xdr:rowOff>41187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546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89463</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3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156909</xdr:rowOff>
    </xdr:from>
    <xdr:to>
      <xdr:col>81</xdr:col>
      <xdr:colOff>101600</xdr:colOff>
      <xdr:row>38</xdr:row>
      <xdr:rowOff>87058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005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78185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9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120980</xdr:rowOff>
    </xdr:from>
    <xdr:to>
      <xdr:col>76</xdr:col>
      <xdr:colOff>165100</xdr:colOff>
      <xdr:row>38</xdr:row>
      <xdr:rowOff>51130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6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42257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5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53467</xdr:rowOff>
    </xdr:from>
    <xdr:to>
      <xdr:col>72</xdr:col>
      <xdr:colOff>38100</xdr:colOff>
      <xdr:row>38</xdr:row>
      <xdr:rowOff>155067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6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146194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6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54534</xdr:rowOff>
    </xdr:from>
    <xdr:to>
      <xdr:col>67</xdr:col>
      <xdr:colOff>101600</xdr:colOff>
      <xdr:row>38</xdr:row>
      <xdr:rowOff>156134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6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147261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6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78416</xdr:rowOff>
    </xdr:from>
    <xdr:to>
      <xdr:col>85</xdr:col>
      <xdr:colOff>127000</xdr:colOff>
      <xdr:row>56</xdr:row>
      <xdr:rowOff>4864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5481300" y="9508166"/>
          <a:ext cx="838200" cy="97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115720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02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78416</xdr:rowOff>
    </xdr:from>
    <xdr:to>
      <xdr:col>81</xdr:col>
      <xdr:colOff>50800</xdr:colOff>
      <xdr:row>56</xdr:row>
      <xdr:rowOff>10351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508166"/>
          <a:ext cx="889000" cy="10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131113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21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119145</xdr:rowOff>
    </xdr:from>
    <xdr:to>
      <xdr:col>76</xdr:col>
      <xdr:colOff>114300</xdr:colOff>
      <xdr:row>56</xdr:row>
      <xdr:rowOff>10351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377445"/>
          <a:ext cx="889000" cy="23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158869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24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119145</xdr:rowOff>
    </xdr:from>
    <xdr:to>
      <xdr:col>71</xdr:col>
      <xdr:colOff>177800</xdr:colOff>
      <xdr:row>55</xdr:row>
      <xdr:rowOff>66281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377445"/>
          <a:ext cx="889000" cy="11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2309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60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100975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18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125514</xdr:rowOff>
    </xdr:from>
    <xdr:to>
      <xdr:col>85</xdr:col>
      <xdr:colOff>177800</xdr:colOff>
      <xdr:row>56</xdr:row>
      <xdr:rowOff>55664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55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103941</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53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27616</xdr:rowOff>
    </xdr:from>
    <xdr:to>
      <xdr:col>81</xdr:col>
      <xdr:colOff>101600</xdr:colOff>
      <xdr:row>55</xdr:row>
      <xdr:rowOff>129216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45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120343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55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131001</xdr:rowOff>
    </xdr:from>
    <xdr:to>
      <xdr:col>76</xdr:col>
      <xdr:colOff>165100</xdr:colOff>
      <xdr:row>56</xdr:row>
      <xdr:rowOff>61151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56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52278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65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68345</xdr:rowOff>
    </xdr:from>
    <xdr:to>
      <xdr:col>72</xdr:col>
      <xdr:colOff>38100</xdr:colOff>
      <xdr:row>54</xdr:row>
      <xdr:rowOff>169945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32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15022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10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15481</xdr:rowOff>
    </xdr:from>
    <xdr:to>
      <xdr:col>67</xdr:col>
      <xdr:colOff>101600</xdr:colOff>
      <xdr:row>55</xdr:row>
      <xdr:rowOff>117081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44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108208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53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101752</xdr:rowOff>
    </xdr:from>
    <xdr:to>
      <xdr:col>85</xdr:col>
      <xdr:colOff>127000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474852"/>
          <a:ext cx="8382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21800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2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101752</xdr:rowOff>
    </xdr:from>
    <xdr:to>
      <xdr:col>81</xdr:col>
      <xdr:colOff>50800</xdr:colOff>
      <xdr:row>78</xdr:row>
      <xdr:rowOff>118394</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474852"/>
          <a:ext cx="889000" cy="1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91127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1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118394</xdr:rowOff>
    </xdr:from>
    <xdr:to>
      <xdr:col>76</xdr:col>
      <xdr:colOff>114300</xdr:colOff>
      <xdr:row>78</xdr:row>
      <xdr:rowOff>125985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491494"/>
          <a:ext cx="889000" cy="7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93001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12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121641</xdr:rowOff>
    </xdr:from>
    <xdr:to>
      <xdr:col>71</xdr:col>
      <xdr:colOff>177800</xdr:colOff>
      <xdr:row>78</xdr:row>
      <xdr:rowOff>125985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494741"/>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63067</xdr:rowOff>
    </xdr:from>
    <xdr:to>
      <xdr:col>67</xdr:col>
      <xdr:colOff>101600</xdr:colOff>
      <xdr:row>77</xdr:row>
      <xdr:rowOff>164667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9744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50952</xdr:rowOff>
    </xdr:from>
    <xdr:to>
      <xdr:col>81</xdr:col>
      <xdr:colOff>101600</xdr:colOff>
      <xdr:row>78</xdr:row>
      <xdr:rowOff>152552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2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143679</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2017" y="13516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67594</xdr:rowOff>
    </xdr:from>
    <xdr:to>
      <xdr:col>76</xdr:col>
      <xdr:colOff>165100</xdr:colOff>
      <xdr:row>78</xdr:row>
      <xdr:rowOff>169194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4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160321</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3017" y="13533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75185</xdr:rowOff>
    </xdr:from>
    <xdr:to>
      <xdr:col>72</xdr:col>
      <xdr:colOff>38100</xdr:colOff>
      <xdr:row>79</xdr:row>
      <xdr:rowOff>5335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4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167912</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4017" y="13541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70841</xdr:rowOff>
    </xdr:from>
    <xdr:to>
      <xdr:col>67</xdr:col>
      <xdr:colOff>101600</xdr:colOff>
      <xdr:row>79</xdr:row>
      <xdr:rowOff>991</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4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163568</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5017" y="13536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148583</xdr:rowOff>
    </xdr:from>
    <xdr:to>
      <xdr:col>85</xdr:col>
      <xdr:colOff>127000</xdr:colOff>
      <xdr:row>94</xdr:row>
      <xdr:rowOff>156208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264883"/>
          <a:ext cx="838200" cy="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25852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313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120155</xdr:rowOff>
    </xdr:from>
    <xdr:to>
      <xdr:col>81</xdr:col>
      <xdr:colOff>50800</xdr:colOff>
      <xdr:row>94</xdr:row>
      <xdr:rowOff>148583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592300" y="16236455"/>
          <a:ext cx="889000" cy="2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98139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38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94633</xdr:rowOff>
    </xdr:from>
    <xdr:to>
      <xdr:col>76</xdr:col>
      <xdr:colOff>114300</xdr:colOff>
      <xdr:row>94</xdr:row>
      <xdr:rowOff>120155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3703300" y="16210933"/>
          <a:ext cx="889000" cy="2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121130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67283</xdr:rowOff>
    </xdr:from>
    <xdr:to>
      <xdr:col>71</xdr:col>
      <xdr:colOff>177800</xdr:colOff>
      <xdr:row>94</xdr:row>
      <xdr:rowOff>94633</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2814300" y="16183583"/>
          <a:ext cx="889000" cy="27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116591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6813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105408</xdr:rowOff>
    </xdr:from>
    <xdr:to>
      <xdr:col>85</xdr:col>
      <xdr:colOff>177800</xdr:colOff>
      <xdr:row>95</xdr:row>
      <xdr:rowOff>35558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22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128285</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073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97783</xdr:rowOff>
    </xdr:from>
    <xdr:to>
      <xdr:col>81</xdr:col>
      <xdr:colOff>101600</xdr:colOff>
      <xdr:row>95</xdr:row>
      <xdr:rowOff>27933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21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44460</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598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69355</xdr:rowOff>
    </xdr:from>
    <xdr:to>
      <xdr:col>76</xdr:col>
      <xdr:colOff>165100</xdr:colOff>
      <xdr:row>94</xdr:row>
      <xdr:rowOff>170955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1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16032</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5960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43833</xdr:rowOff>
    </xdr:from>
    <xdr:to>
      <xdr:col>72</xdr:col>
      <xdr:colOff>38100</xdr:colOff>
      <xdr:row>94</xdr:row>
      <xdr:rowOff>145433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16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161960</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5935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16483</xdr:rowOff>
    </xdr:from>
    <xdr:to>
      <xdr:col>67</xdr:col>
      <xdr:colOff>101600</xdr:colOff>
      <xdr:row>94</xdr:row>
      <xdr:rowOff>118083</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13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134610</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590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18889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類似団体平均と比較し、上回っている費目として、土木費については、除雪に係る経費によるものが主な要因であり、新潟県平均も高い傾向にある。令和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年度と比較し大雪となったことから、令和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年度は増加した。</a:t>
          </a:r>
        </a:p>
        <a:p>
          <a:r>
            <a:rPr kumimoji="1" lang="ja-JP" altLang="en-US" sz="1300">
              <a:latin typeface="ＭＳ Ｐゴシック" panose="020B0600070205080204" pitchFamily="50" charset="-128"/>
              <a:ea typeface="ＭＳ Ｐゴシック" panose="020B0600070205080204" pitchFamily="50" charset="-128"/>
            </a:rPr>
            <a:t>農林水産業費については、有機資源センター長寿命化改修事業や加治川用水土地改良事業基金費などの年次計画により減少した。</a:t>
          </a:r>
        </a:p>
        <a:p>
          <a:r>
            <a:rPr kumimoji="1" lang="ja-JP" altLang="en-US" sz="1300">
              <a:latin typeface="ＭＳ Ｐゴシック" panose="020B0600070205080204" pitchFamily="50" charset="-128"/>
              <a:ea typeface="ＭＳ Ｐゴシック" panose="020B0600070205080204" pitchFamily="50" charset="-128"/>
            </a:rPr>
            <a:t>公債費については、市庁舎建設に係る合併特例債などの償還金により類似団体平均を上回っているが、交付税算入率の高い地方債を選択するなど、財政負担の軽減に努めている。</a:t>
          </a:r>
        </a:p>
        <a:p>
          <a:r>
            <a:rPr kumimoji="1" lang="ja-JP" altLang="en-US" sz="1300">
              <a:latin typeface="ＭＳ Ｐゴシック" panose="020B0600070205080204" pitchFamily="50" charset="-128"/>
              <a:ea typeface="ＭＳ Ｐゴシック" panose="020B0600070205080204" pitchFamily="50" charset="-128"/>
            </a:rPr>
            <a:t>一方で教育費については、川東中学校長寿命化改良事業や猿橋中学校グラウンド整備事業の完了などにより減少し、類似団体平均と比較し乖離が大きくなった。</a:t>
          </a:r>
        </a:p>
        <a:p>
          <a:r>
            <a:rPr kumimoji="1" lang="ja-JP" altLang="en-US" sz="1300">
              <a:latin typeface="ＭＳ Ｐゴシック" panose="020B0600070205080204" pitchFamily="50" charset="-128"/>
              <a:ea typeface="ＭＳ Ｐゴシック" panose="020B0600070205080204" pitchFamily="50" charset="-128"/>
            </a:rPr>
            <a:t>その他の経費については、おおむね類似団体平均と同程度または平均以下のコストとなっているが、継続的な経費削減に努め、可能な限り市民サービスにつながる経費へのシフトを進めていきたい。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新潟県新発田市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年ぶりに単年度収支が黒字となったが、実質単年度収支は</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連続の赤字となった。財政調整基金への積立金が大幅に減少した一方、除雪費や人件費等の増嵩に対する財政需要を、過去から積み立てていた財政調整基金で賄った結果と言える。ただし、実質収支比率に関しては、適正水準（</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）の範囲に収まっている。令和</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年度決算分析において、「コロナ禍で</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行政コストの減少分は、完全に吐き出した」としたが、その結果、令和</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年度の実質単年度収支の大幅な赤字は、そのまま財政調整基金残高に跳ね返っている。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更なる財政支出の正常化に向け、引き続き健全財政を堅持していく必要がある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新潟県新発田市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年度においても、これまでどおり赤字が生じている会計はない。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一般会計については、「（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）実質収支比率等に係る経年分析（市町村）」の分析欄に記載のとおり。</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下水道事業会計については、算定対象の流動負債の減少割合に比べ流動資産の減少割合が低かったことから、結果的に比率は増加した。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水道事業会計は、未収金及び未収収益が約</a:t>
          </a:r>
          <a:r>
            <a:rPr lang="en-US" altLang="ja-JP" sz="1300" b="0" i="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億円減少したものの、現金及び預金が約</a:t>
          </a:r>
          <a:r>
            <a:rPr lang="en-US" altLang="ja-JP" sz="1300" b="0" i="0">
              <a:solidFill>
                <a:schemeClr val="dk1"/>
              </a:solidFill>
              <a:effectLst/>
              <a:latin typeface="ＭＳ Ｐゴシック" panose="020B0600070205080204" pitchFamily="50" charset="-128"/>
              <a:ea typeface="ＭＳ Ｐゴシック" panose="020B0600070205080204" pitchFamily="50" charset="-128"/>
              <a:cs typeface="+mn-cs"/>
            </a:rPr>
            <a:t>4.5</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億円増加し、その結果、流動資産が合計で約</a:t>
          </a:r>
          <a:r>
            <a:rPr lang="en-US" altLang="ja-JP" sz="1300" b="0" i="0">
              <a:solidFill>
                <a:schemeClr val="dk1"/>
              </a:solidFill>
              <a:effectLst/>
              <a:latin typeface="ＭＳ Ｐゴシック" panose="020B0600070205080204" pitchFamily="50" charset="-128"/>
              <a:ea typeface="ＭＳ Ｐゴシック" panose="020B0600070205080204" pitchFamily="50" charset="-128"/>
              <a:cs typeface="+mn-cs"/>
            </a:rPr>
            <a:t>3.5</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億円増加したことで比率は増加した。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全体では、昨年度に比べ、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の1</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9％となった。連結実質赤字は生じていないため、今後も適正な財政運営に努めていきたい。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hibatasvfl2\&#36001;&#21209;&#35506;\Users\0003355\Desktop\&#24246;&#21209;\01&#12288;&#24246;&#21209;&#38306;&#20418;\00-&#29031;&#20250;&#12539;&#35519;&#26619;\R7&#29031;&#20250;\&#30476;&#24066;&#30010;&#26449;&#35506;\260303&#12304;0311&#12294;&#20999;&#12305;&#20196;&#21644;&#65302;&#24180;&#24230;&#36001;&#25919;&#29366;&#27841;&#36039;&#26009;&#38598;&#12398;&#20316;&#25104;&#65288;&#65297;&#22238;&#30446;&#65289;&#12395;&#12388;&#12356;&#12390;\02_R7&#24180;&#24230;3&#26376;&#25552;&#20986;&#20998;&#65288;R6&#27770;&#31639;&#65289;\03_&#21508;&#25285;&#24403;&#12539;&#32207;&#21209;&#35506;&#22238;&#31572;\&#65288;&#20234;&#34276;&#65289;&#12304;&#36001;&#25919;&#29366;&#27841;&#36039;&#26009;&#38598;&#12305;_152064_&#26032;&#30330;&#30000;&#24066;_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R02</v>
          </cell>
          <cell r="D3">
            <v>33366</v>
          </cell>
          <cell r="F3">
            <v>63812</v>
          </cell>
        </row>
        <row r="5">
          <cell r="A5" t="str">
            <v xml:space="preserve"> R03</v>
          </cell>
          <cell r="D5">
            <v>47285</v>
          </cell>
          <cell r="F5">
            <v>54225</v>
          </cell>
        </row>
        <row r="7">
          <cell r="A7" t="str">
            <v xml:space="preserve"> R04</v>
          </cell>
          <cell r="D7">
            <v>39079</v>
          </cell>
          <cell r="F7">
            <v>54016</v>
          </cell>
        </row>
        <row r="9">
          <cell r="A9" t="str">
            <v xml:space="preserve"> R05</v>
          </cell>
          <cell r="D9">
            <v>44238</v>
          </cell>
          <cell r="F9">
            <v>52786</v>
          </cell>
        </row>
        <row r="11">
          <cell r="A11" t="str">
            <v xml:space="preserve"> R06</v>
          </cell>
          <cell r="D11">
            <v>31800</v>
          </cell>
          <cell r="F11">
            <v>58465</v>
          </cell>
        </row>
        <row r="71">
          <cell r="B71" t="str">
            <v>R04</v>
          </cell>
          <cell r="C71" t="str">
            <v>R05</v>
          </cell>
          <cell r="D71" t="str">
            <v>R06</v>
          </cell>
        </row>
        <row r="72">
          <cell r="A72" t="str">
            <v>財政調整基金</v>
          </cell>
          <cell r="B72">
            <v>3824</v>
          </cell>
          <cell r="C72">
            <v>3893</v>
          </cell>
          <cell r="D72">
            <v>2560</v>
          </cell>
        </row>
        <row r="73">
          <cell r="A73" t="str">
            <v>減債基金</v>
          </cell>
          <cell r="B73">
            <v>1241</v>
          </cell>
          <cell r="C73">
            <v>1060</v>
          </cell>
          <cell r="D73">
            <v>908</v>
          </cell>
        </row>
        <row r="74">
          <cell r="A74" t="str">
            <v>その他特定目的基金</v>
          </cell>
          <cell r="B74">
            <v>2578</v>
          </cell>
          <cell r="C74">
            <v>2576</v>
          </cell>
          <cell r="D74">
            <v>2612</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5" zeroHeight="1" x14ac:dyDescent="0.25"/>
  <cols>
    <col min="1" max="11" width="2.1328125" style="151" customWidth="1"/>
    <col min="12" max="12" width="2.19921875" style="151" customWidth="1"/>
    <col min="13" max="17" width="2.33203125" style="151" customWidth="1"/>
    <col min="18" max="119" width="2.1328125" style="151" customWidth="1"/>
    <col min="120" max="16384" width="0" style="151" hidden="1"/>
  </cols>
  <sheetData>
    <row r="1" spans="1:119" ht="33" customHeight="1" x14ac:dyDescent="0.25">
      <c r="B1" s="365" t="s">
        <v>73</v>
      </c>
      <c r="C1" s="365"/>
      <c r="D1" s="365"/>
      <c r="E1" s="365"/>
      <c r="F1" s="365"/>
      <c r="G1" s="365"/>
      <c r="H1" s="365"/>
      <c r="I1" s="365"/>
      <c r="J1" s="365"/>
      <c r="K1" s="365"/>
      <c r="L1" s="365"/>
      <c r="M1" s="365"/>
      <c r="N1" s="365"/>
      <c r="O1" s="365"/>
      <c r="P1" s="365"/>
      <c r="Q1" s="365"/>
      <c r="R1" s="365"/>
      <c r="S1" s="365"/>
      <c r="T1" s="365"/>
      <c r="U1" s="365"/>
      <c r="V1" s="365"/>
      <c r="W1" s="365"/>
      <c r="X1" s="365"/>
      <c r="Y1" s="365"/>
      <c r="Z1" s="365"/>
      <c r="AA1" s="365"/>
      <c r="AB1" s="365"/>
      <c r="AC1" s="365"/>
      <c r="AD1" s="365"/>
      <c r="AE1" s="365"/>
      <c r="AF1" s="365"/>
      <c r="AG1" s="365"/>
      <c r="AH1" s="365"/>
      <c r="AI1" s="365"/>
      <c r="AJ1" s="365"/>
      <c r="AK1" s="365"/>
      <c r="AL1" s="365"/>
      <c r="AM1" s="365"/>
      <c r="AN1" s="365"/>
      <c r="AO1" s="365"/>
      <c r="AP1" s="365"/>
      <c r="AQ1" s="365"/>
      <c r="AR1" s="365"/>
      <c r="AS1" s="365"/>
      <c r="AT1" s="365"/>
      <c r="AU1" s="365"/>
      <c r="AV1" s="365"/>
      <c r="AW1" s="365"/>
      <c r="AX1" s="365"/>
      <c r="AY1" s="365"/>
      <c r="AZ1" s="365"/>
      <c r="BA1" s="365"/>
      <c r="BB1" s="365"/>
      <c r="BC1" s="365"/>
      <c r="BD1" s="365"/>
      <c r="BE1" s="365"/>
      <c r="BF1" s="365"/>
      <c r="BG1" s="365"/>
      <c r="BH1" s="365"/>
      <c r="BI1" s="365"/>
      <c r="BJ1" s="365"/>
      <c r="BK1" s="365"/>
      <c r="BL1" s="365"/>
      <c r="BM1" s="365"/>
      <c r="BN1" s="365"/>
      <c r="BO1" s="365"/>
      <c r="BP1" s="365"/>
      <c r="BQ1" s="365"/>
      <c r="BR1" s="365"/>
      <c r="BS1" s="365"/>
      <c r="BT1" s="365"/>
      <c r="BU1" s="365"/>
      <c r="BV1" s="365"/>
      <c r="BW1" s="365"/>
      <c r="BX1" s="365"/>
      <c r="BY1" s="365"/>
      <c r="BZ1" s="365"/>
      <c r="CA1" s="365"/>
      <c r="CB1" s="365"/>
      <c r="CC1" s="365"/>
      <c r="CD1" s="365"/>
      <c r="CE1" s="365"/>
      <c r="CF1" s="365"/>
      <c r="CG1" s="365"/>
      <c r="CH1" s="365"/>
      <c r="CI1" s="365"/>
      <c r="CJ1" s="365"/>
      <c r="CK1" s="365"/>
      <c r="CL1" s="365"/>
      <c r="CM1" s="365"/>
      <c r="CN1" s="365"/>
      <c r="CO1" s="365"/>
      <c r="CP1" s="365"/>
      <c r="CQ1" s="365"/>
      <c r="CR1" s="365"/>
      <c r="CS1" s="365"/>
      <c r="CT1" s="365"/>
      <c r="CU1" s="365"/>
      <c r="CV1" s="365"/>
      <c r="CW1" s="365"/>
      <c r="CX1" s="365"/>
      <c r="CY1" s="365"/>
      <c r="CZ1" s="365"/>
      <c r="DA1" s="365"/>
      <c r="DB1" s="365"/>
      <c r="DC1" s="365"/>
      <c r="DD1" s="365"/>
      <c r="DE1" s="365"/>
      <c r="DF1" s="365"/>
      <c r="DG1" s="365"/>
      <c r="DH1" s="365"/>
      <c r="DI1" s="365"/>
      <c r="DJ1" s="152"/>
      <c r="DK1" s="152"/>
      <c r="DL1" s="152"/>
      <c r="DM1" s="152"/>
      <c r="DN1" s="152"/>
      <c r="DO1" s="152"/>
    </row>
    <row r="2" spans="1:119" ht="23.25" thickBot="1" x14ac:dyDescent="0.3">
      <c r="B2" s="153" t="s">
        <v>74</v>
      </c>
      <c r="C2" s="153"/>
      <c r="D2" s="154"/>
    </row>
    <row r="3" spans="1:119" ht="18.75" customHeight="1" thickBot="1" x14ac:dyDescent="0.3">
      <c r="A3" s="152"/>
      <c r="B3" s="366" t="s">
        <v>75</v>
      </c>
      <c r="C3" s="367"/>
      <c r="D3" s="367"/>
      <c r="E3" s="368"/>
      <c r="F3" s="368"/>
      <c r="G3" s="368"/>
      <c r="H3" s="368"/>
      <c r="I3" s="368"/>
      <c r="J3" s="368"/>
      <c r="K3" s="368"/>
      <c r="L3" s="368" t="s">
        <v>76</v>
      </c>
      <c r="M3" s="368"/>
      <c r="N3" s="368"/>
      <c r="O3" s="368"/>
      <c r="P3" s="368"/>
      <c r="Q3" s="368"/>
      <c r="R3" s="375"/>
      <c r="S3" s="375"/>
      <c r="T3" s="375"/>
      <c r="U3" s="375"/>
      <c r="V3" s="376"/>
      <c r="W3" s="350" t="s">
        <v>77</v>
      </c>
      <c r="X3" s="351"/>
      <c r="Y3" s="351"/>
      <c r="Z3" s="351"/>
      <c r="AA3" s="351"/>
      <c r="AB3" s="367"/>
      <c r="AC3" s="375" t="s">
        <v>78</v>
      </c>
      <c r="AD3" s="351"/>
      <c r="AE3" s="351"/>
      <c r="AF3" s="351"/>
      <c r="AG3" s="351"/>
      <c r="AH3" s="351"/>
      <c r="AI3" s="351"/>
      <c r="AJ3" s="351"/>
      <c r="AK3" s="351"/>
      <c r="AL3" s="352"/>
      <c r="AM3" s="350" t="s">
        <v>79</v>
      </c>
      <c r="AN3" s="351"/>
      <c r="AO3" s="351"/>
      <c r="AP3" s="351"/>
      <c r="AQ3" s="351"/>
      <c r="AR3" s="351"/>
      <c r="AS3" s="351"/>
      <c r="AT3" s="351"/>
      <c r="AU3" s="351"/>
      <c r="AV3" s="351"/>
      <c r="AW3" s="351"/>
      <c r="AX3" s="352"/>
      <c r="AY3" s="387" t="s">
        <v>1</v>
      </c>
      <c r="AZ3" s="388"/>
      <c r="BA3" s="388"/>
      <c r="BB3" s="388"/>
      <c r="BC3" s="388"/>
      <c r="BD3" s="388"/>
      <c r="BE3" s="388"/>
      <c r="BF3" s="388"/>
      <c r="BG3" s="388"/>
      <c r="BH3" s="388"/>
      <c r="BI3" s="388"/>
      <c r="BJ3" s="388"/>
      <c r="BK3" s="388"/>
      <c r="BL3" s="388"/>
      <c r="BM3" s="389"/>
      <c r="BN3" s="350" t="s">
        <v>80</v>
      </c>
      <c r="BO3" s="351"/>
      <c r="BP3" s="351"/>
      <c r="BQ3" s="351"/>
      <c r="BR3" s="351"/>
      <c r="BS3" s="351"/>
      <c r="BT3" s="351"/>
      <c r="BU3" s="352"/>
      <c r="BV3" s="350" t="s">
        <v>81</v>
      </c>
      <c r="BW3" s="351"/>
      <c r="BX3" s="351"/>
      <c r="BY3" s="351"/>
      <c r="BZ3" s="351"/>
      <c r="CA3" s="351"/>
      <c r="CB3" s="351"/>
      <c r="CC3" s="352"/>
      <c r="CD3" s="387" t="s">
        <v>1</v>
      </c>
      <c r="CE3" s="388"/>
      <c r="CF3" s="388"/>
      <c r="CG3" s="388"/>
      <c r="CH3" s="388"/>
      <c r="CI3" s="388"/>
      <c r="CJ3" s="388"/>
      <c r="CK3" s="388"/>
      <c r="CL3" s="388"/>
      <c r="CM3" s="388"/>
      <c r="CN3" s="388"/>
      <c r="CO3" s="388"/>
      <c r="CP3" s="388"/>
      <c r="CQ3" s="388"/>
      <c r="CR3" s="388"/>
      <c r="CS3" s="389"/>
      <c r="CT3" s="350" t="s">
        <v>82</v>
      </c>
      <c r="CU3" s="351"/>
      <c r="CV3" s="351"/>
      <c r="CW3" s="351"/>
      <c r="CX3" s="351"/>
      <c r="CY3" s="351"/>
      <c r="CZ3" s="351"/>
      <c r="DA3" s="352"/>
      <c r="DB3" s="350" t="s">
        <v>83</v>
      </c>
      <c r="DC3" s="351"/>
      <c r="DD3" s="351"/>
      <c r="DE3" s="351"/>
      <c r="DF3" s="351"/>
      <c r="DG3" s="351"/>
      <c r="DH3" s="351"/>
      <c r="DI3" s="352"/>
    </row>
    <row r="4" spans="1:119" ht="18.75" customHeight="1" x14ac:dyDescent="0.25">
      <c r="A4" s="152"/>
      <c r="B4" s="369"/>
      <c r="C4" s="370"/>
      <c r="D4" s="370"/>
      <c r="E4" s="371"/>
      <c r="F4" s="371"/>
      <c r="G4" s="371"/>
      <c r="H4" s="371"/>
      <c r="I4" s="371"/>
      <c r="J4" s="371"/>
      <c r="K4" s="371"/>
      <c r="L4" s="371"/>
      <c r="M4" s="371"/>
      <c r="N4" s="371"/>
      <c r="O4" s="371"/>
      <c r="P4" s="371"/>
      <c r="Q4" s="371"/>
      <c r="R4" s="377"/>
      <c r="S4" s="377"/>
      <c r="T4" s="377"/>
      <c r="U4" s="377"/>
      <c r="V4" s="378"/>
      <c r="W4" s="381"/>
      <c r="X4" s="382"/>
      <c r="Y4" s="382"/>
      <c r="Z4" s="382"/>
      <c r="AA4" s="382"/>
      <c r="AB4" s="370"/>
      <c r="AC4" s="377"/>
      <c r="AD4" s="382"/>
      <c r="AE4" s="382"/>
      <c r="AF4" s="382"/>
      <c r="AG4" s="382"/>
      <c r="AH4" s="382"/>
      <c r="AI4" s="382"/>
      <c r="AJ4" s="382"/>
      <c r="AK4" s="382"/>
      <c r="AL4" s="385"/>
      <c r="AM4" s="383"/>
      <c r="AN4" s="384"/>
      <c r="AO4" s="384"/>
      <c r="AP4" s="384"/>
      <c r="AQ4" s="384"/>
      <c r="AR4" s="384"/>
      <c r="AS4" s="384"/>
      <c r="AT4" s="384"/>
      <c r="AU4" s="384"/>
      <c r="AV4" s="384"/>
      <c r="AW4" s="384"/>
      <c r="AX4" s="386"/>
      <c r="AY4" s="353" t="s">
        <v>84</v>
      </c>
      <c r="AZ4" s="354"/>
      <c r="BA4" s="354"/>
      <c r="BB4" s="354"/>
      <c r="BC4" s="354"/>
      <c r="BD4" s="354"/>
      <c r="BE4" s="354"/>
      <c r="BF4" s="354"/>
      <c r="BG4" s="354"/>
      <c r="BH4" s="354"/>
      <c r="BI4" s="354"/>
      <c r="BJ4" s="354"/>
      <c r="BK4" s="354"/>
      <c r="BL4" s="354"/>
      <c r="BM4" s="355"/>
      <c r="BN4" s="356">
        <v>49706510</v>
      </c>
      <c r="BO4" s="357"/>
      <c r="BP4" s="357"/>
      <c r="BQ4" s="357"/>
      <c r="BR4" s="357"/>
      <c r="BS4" s="357"/>
      <c r="BT4" s="357"/>
      <c r="BU4" s="358"/>
      <c r="BV4" s="356">
        <v>49685112</v>
      </c>
      <c r="BW4" s="357"/>
      <c r="BX4" s="357"/>
      <c r="BY4" s="357"/>
      <c r="BZ4" s="357"/>
      <c r="CA4" s="357"/>
      <c r="CB4" s="357"/>
      <c r="CC4" s="358"/>
      <c r="CD4" s="359" t="s">
        <v>85</v>
      </c>
      <c r="CE4" s="360"/>
      <c r="CF4" s="360"/>
      <c r="CG4" s="360"/>
      <c r="CH4" s="360"/>
      <c r="CI4" s="360"/>
      <c r="CJ4" s="360"/>
      <c r="CK4" s="360"/>
      <c r="CL4" s="360"/>
      <c r="CM4" s="360"/>
      <c r="CN4" s="360"/>
      <c r="CO4" s="360"/>
      <c r="CP4" s="360"/>
      <c r="CQ4" s="360"/>
      <c r="CR4" s="360"/>
      <c r="CS4" s="361"/>
      <c r="CT4" s="362">
        <v>4.7</v>
      </c>
      <c r="CU4" s="363"/>
      <c r="CV4" s="363"/>
      <c r="CW4" s="363"/>
      <c r="CX4" s="363"/>
      <c r="CY4" s="363"/>
      <c r="CZ4" s="363"/>
      <c r="DA4" s="364"/>
      <c r="DB4" s="362">
        <v>4</v>
      </c>
      <c r="DC4" s="363"/>
      <c r="DD4" s="363"/>
      <c r="DE4" s="363"/>
      <c r="DF4" s="363"/>
      <c r="DG4" s="363"/>
      <c r="DH4" s="363"/>
      <c r="DI4" s="364"/>
    </row>
    <row r="5" spans="1:119" ht="18.75" customHeight="1" x14ac:dyDescent="0.25">
      <c r="A5" s="152"/>
      <c r="B5" s="372"/>
      <c r="C5" s="373"/>
      <c r="D5" s="373"/>
      <c r="E5" s="374"/>
      <c r="F5" s="374"/>
      <c r="G5" s="374"/>
      <c r="H5" s="374"/>
      <c r="I5" s="374"/>
      <c r="J5" s="374"/>
      <c r="K5" s="374"/>
      <c r="L5" s="374"/>
      <c r="M5" s="374"/>
      <c r="N5" s="374"/>
      <c r="O5" s="374"/>
      <c r="P5" s="374"/>
      <c r="Q5" s="374"/>
      <c r="R5" s="379"/>
      <c r="S5" s="379"/>
      <c r="T5" s="379"/>
      <c r="U5" s="379"/>
      <c r="V5" s="380"/>
      <c r="W5" s="383"/>
      <c r="X5" s="384"/>
      <c r="Y5" s="384"/>
      <c r="Z5" s="384"/>
      <c r="AA5" s="384"/>
      <c r="AB5" s="373"/>
      <c r="AC5" s="379"/>
      <c r="AD5" s="384"/>
      <c r="AE5" s="384"/>
      <c r="AF5" s="384"/>
      <c r="AG5" s="384"/>
      <c r="AH5" s="384"/>
      <c r="AI5" s="384"/>
      <c r="AJ5" s="384"/>
      <c r="AK5" s="384"/>
      <c r="AL5" s="386"/>
      <c r="AM5" s="422" t="s">
        <v>86</v>
      </c>
      <c r="AN5" s="423"/>
      <c r="AO5" s="423"/>
      <c r="AP5" s="423"/>
      <c r="AQ5" s="423"/>
      <c r="AR5" s="423"/>
      <c r="AS5" s="423"/>
      <c r="AT5" s="424"/>
      <c r="AU5" s="425" t="s">
        <v>87</v>
      </c>
      <c r="AV5" s="426"/>
      <c r="AW5" s="426"/>
      <c r="AX5" s="426"/>
      <c r="AY5" s="427" t="s">
        <v>88</v>
      </c>
      <c r="AZ5" s="428"/>
      <c r="BA5" s="428"/>
      <c r="BB5" s="428"/>
      <c r="BC5" s="428"/>
      <c r="BD5" s="428"/>
      <c r="BE5" s="428"/>
      <c r="BF5" s="428"/>
      <c r="BG5" s="428"/>
      <c r="BH5" s="428"/>
      <c r="BI5" s="428"/>
      <c r="BJ5" s="428"/>
      <c r="BK5" s="428"/>
      <c r="BL5" s="428"/>
      <c r="BM5" s="429"/>
      <c r="BN5" s="393">
        <v>48163778</v>
      </c>
      <c r="BO5" s="394"/>
      <c r="BP5" s="394"/>
      <c r="BQ5" s="394"/>
      <c r="BR5" s="394"/>
      <c r="BS5" s="394"/>
      <c r="BT5" s="394"/>
      <c r="BU5" s="395"/>
      <c r="BV5" s="393">
        <v>48270825</v>
      </c>
      <c r="BW5" s="394"/>
      <c r="BX5" s="394"/>
      <c r="BY5" s="394"/>
      <c r="BZ5" s="394"/>
      <c r="CA5" s="394"/>
      <c r="CB5" s="394"/>
      <c r="CC5" s="395"/>
      <c r="CD5" s="396" t="s">
        <v>89</v>
      </c>
      <c r="CE5" s="397"/>
      <c r="CF5" s="397"/>
      <c r="CG5" s="397"/>
      <c r="CH5" s="397"/>
      <c r="CI5" s="397"/>
      <c r="CJ5" s="397"/>
      <c r="CK5" s="397"/>
      <c r="CL5" s="397"/>
      <c r="CM5" s="397"/>
      <c r="CN5" s="397"/>
      <c r="CO5" s="397"/>
      <c r="CP5" s="397"/>
      <c r="CQ5" s="397"/>
      <c r="CR5" s="397"/>
      <c r="CS5" s="398"/>
      <c r="CT5" s="390">
        <v>89.3</v>
      </c>
      <c r="CU5" s="391"/>
      <c r="CV5" s="391"/>
      <c r="CW5" s="391"/>
      <c r="CX5" s="391"/>
      <c r="CY5" s="391"/>
      <c r="CZ5" s="391"/>
      <c r="DA5" s="392"/>
      <c r="DB5" s="390">
        <v>87.5</v>
      </c>
      <c r="DC5" s="391"/>
      <c r="DD5" s="391"/>
      <c r="DE5" s="391"/>
      <c r="DF5" s="391"/>
      <c r="DG5" s="391"/>
      <c r="DH5" s="391"/>
      <c r="DI5" s="392"/>
    </row>
    <row r="6" spans="1:119" ht="18.75" customHeight="1" x14ac:dyDescent="0.25">
      <c r="A6" s="152"/>
      <c r="B6" s="399" t="s">
        <v>90</v>
      </c>
      <c r="C6" s="400"/>
      <c r="D6" s="400"/>
      <c r="E6" s="401"/>
      <c r="F6" s="401"/>
      <c r="G6" s="401"/>
      <c r="H6" s="401"/>
      <c r="I6" s="401"/>
      <c r="J6" s="401"/>
      <c r="K6" s="401"/>
      <c r="L6" s="401" t="s">
        <v>91</v>
      </c>
      <c r="M6" s="401"/>
      <c r="N6" s="401"/>
      <c r="O6" s="401"/>
      <c r="P6" s="401"/>
      <c r="Q6" s="401"/>
      <c r="R6" s="405"/>
      <c r="S6" s="405"/>
      <c r="T6" s="405"/>
      <c r="U6" s="405"/>
      <c r="V6" s="406"/>
      <c r="W6" s="409" t="s">
        <v>92</v>
      </c>
      <c r="X6" s="410"/>
      <c r="Y6" s="410"/>
      <c r="Z6" s="410"/>
      <c r="AA6" s="410"/>
      <c r="AB6" s="400"/>
      <c r="AC6" s="413" t="s">
        <v>93</v>
      </c>
      <c r="AD6" s="414"/>
      <c r="AE6" s="414"/>
      <c r="AF6" s="414"/>
      <c r="AG6" s="414"/>
      <c r="AH6" s="414"/>
      <c r="AI6" s="414"/>
      <c r="AJ6" s="414"/>
      <c r="AK6" s="414"/>
      <c r="AL6" s="415"/>
      <c r="AM6" s="422" t="s">
        <v>94</v>
      </c>
      <c r="AN6" s="423"/>
      <c r="AO6" s="423"/>
      <c r="AP6" s="423"/>
      <c r="AQ6" s="423"/>
      <c r="AR6" s="423"/>
      <c r="AS6" s="423"/>
      <c r="AT6" s="424"/>
      <c r="AU6" s="425" t="s">
        <v>87</v>
      </c>
      <c r="AV6" s="426"/>
      <c r="AW6" s="426"/>
      <c r="AX6" s="426"/>
      <c r="AY6" s="427" t="s">
        <v>95</v>
      </c>
      <c r="AZ6" s="428"/>
      <c r="BA6" s="428"/>
      <c r="BB6" s="428"/>
      <c r="BC6" s="428"/>
      <c r="BD6" s="428"/>
      <c r="BE6" s="428"/>
      <c r="BF6" s="428"/>
      <c r="BG6" s="428"/>
      <c r="BH6" s="428"/>
      <c r="BI6" s="428"/>
      <c r="BJ6" s="428"/>
      <c r="BK6" s="428"/>
      <c r="BL6" s="428"/>
      <c r="BM6" s="429"/>
      <c r="BN6" s="393">
        <v>1542732</v>
      </c>
      <c r="BO6" s="394"/>
      <c r="BP6" s="394"/>
      <c r="BQ6" s="394"/>
      <c r="BR6" s="394"/>
      <c r="BS6" s="394"/>
      <c r="BT6" s="394"/>
      <c r="BU6" s="395"/>
      <c r="BV6" s="393">
        <v>1414287</v>
      </c>
      <c r="BW6" s="394"/>
      <c r="BX6" s="394"/>
      <c r="BY6" s="394"/>
      <c r="BZ6" s="394"/>
      <c r="CA6" s="394"/>
      <c r="CB6" s="394"/>
      <c r="CC6" s="395"/>
      <c r="CD6" s="396" t="s">
        <v>96</v>
      </c>
      <c r="CE6" s="397"/>
      <c r="CF6" s="397"/>
      <c r="CG6" s="397"/>
      <c r="CH6" s="397"/>
      <c r="CI6" s="397"/>
      <c r="CJ6" s="397"/>
      <c r="CK6" s="397"/>
      <c r="CL6" s="397"/>
      <c r="CM6" s="397"/>
      <c r="CN6" s="397"/>
      <c r="CO6" s="397"/>
      <c r="CP6" s="397"/>
      <c r="CQ6" s="397"/>
      <c r="CR6" s="397"/>
      <c r="CS6" s="398"/>
      <c r="CT6" s="430">
        <v>89.6</v>
      </c>
      <c r="CU6" s="431"/>
      <c r="CV6" s="431"/>
      <c r="CW6" s="431"/>
      <c r="CX6" s="431"/>
      <c r="CY6" s="431"/>
      <c r="CZ6" s="431"/>
      <c r="DA6" s="432"/>
      <c r="DB6" s="430">
        <v>88.1</v>
      </c>
      <c r="DC6" s="431"/>
      <c r="DD6" s="431"/>
      <c r="DE6" s="431"/>
      <c r="DF6" s="431"/>
      <c r="DG6" s="431"/>
      <c r="DH6" s="431"/>
      <c r="DI6" s="432"/>
    </row>
    <row r="7" spans="1:119" ht="18.75" customHeight="1" x14ac:dyDescent="0.25">
      <c r="A7" s="152"/>
      <c r="B7" s="369"/>
      <c r="C7" s="370"/>
      <c r="D7" s="370"/>
      <c r="E7" s="371"/>
      <c r="F7" s="371"/>
      <c r="G7" s="371"/>
      <c r="H7" s="371"/>
      <c r="I7" s="371"/>
      <c r="J7" s="371"/>
      <c r="K7" s="371"/>
      <c r="L7" s="371"/>
      <c r="M7" s="371"/>
      <c r="N7" s="371"/>
      <c r="O7" s="371"/>
      <c r="P7" s="371"/>
      <c r="Q7" s="371"/>
      <c r="R7" s="377"/>
      <c r="S7" s="377"/>
      <c r="T7" s="377"/>
      <c r="U7" s="377"/>
      <c r="V7" s="378"/>
      <c r="W7" s="381"/>
      <c r="X7" s="382"/>
      <c r="Y7" s="382"/>
      <c r="Z7" s="382"/>
      <c r="AA7" s="382"/>
      <c r="AB7" s="370"/>
      <c r="AC7" s="416"/>
      <c r="AD7" s="417"/>
      <c r="AE7" s="417"/>
      <c r="AF7" s="417"/>
      <c r="AG7" s="417"/>
      <c r="AH7" s="417"/>
      <c r="AI7" s="417"/>
      <c r="AJ7" s="417"/>
      <c r="AK7" s="417"/>
      <c r="AL7" s="418"/>
      <c r="AM7" s="422" t="s">
        <v>97</v>
      </c>
      <c r="AN7" s="423"/>
      <c r="AO7" s="423"/>
      <c r="AP7" s="423"/>
      <c r="AQ7" s="423"/>
      <c r="AR7" s="423"/>
      <c r="AS7" s="423"/>
      <c r="AT7" s="424"/>
      <c r="AU7" s="425" t="s">
        <v>87</v>
      </c>
      <c r="AV7" s="426"/>
      <c r="AW7" s="426"/>
      <c r="AX7" s="426"/>
      <c r="AY7" s="427" t="s">
        <v>98</v>
      </c>
      <c r="AZ7" s="428"/>
      <c r="BA7" s="428"/>
      <c r="BB7" s="428"/>
      <c r="BC7" s="428"/>
      <c r="BD7" s="428"/>
      <c r="BE7" s="428"/>
      <c r="BF7" s="428"/>
      <c r="BG7" s="428"/>
      <c r="BH7" s="428"/>
      <c r="BI7" s="428"/>
      <c r="BJ7" s="428"/>
      <c r="BK7" s="428"/>
      <c r="BL7" s="428"/>
      <c r="BM7" s="429"/>
      <c r="BN7" s="393">
        <v>280327</v>
      </c>
      <c r="BO7" s="394"/>
      <c r="BP7" s="394"/>
      <c r="BQ7" s="394"/>
      <c r="BR7" s="394"/>
      <c r="BS7" s="394"/>
      <c r="BT7" s="394"/>
      <c r="BU7" s="395"/>
      <c r="BV7" s="393">
        <v>343455</v>
      </c>
      <c r="BW7" s="394"/>
      <c r="BX7" s="394"/>
      <c r="BY7" s="394"/>
      <c r="BZ7" s="394"/>
      <c r="CA7" s="394"/>
      <c r="CB7" s="394"/>
      <c r="CC7" s="395"/>
      <c r="CD7" s="396" t="s">
        <v>99</v>
      </c>
      <c r="CE7" s="397"/>
      <c r="CF7" s="397"/>
      <c r="CG7" s="397"/>
      <c r="CH7" s="397"/>
      <c r="CI7" s="397"/>
      <c r="CJ7" s="397"/>
      <c r="CK7" s="397"/>
      <c r="CL7" s="397"/>
      <c r="CM7" s="397"/>
      <c r="CN7" s="397"/>
      <c r="CO7" s="397"/>
      <c r="CP7" s="397"/>
      <c r="CQ7" s="397"/>
      <c r="CR7" s="397"/>
      <c r="CS7" s="398"/>
      <c r="CT7" s="393">
        <v>26724098</v>
      </c>
      <c r="CU7" s="394"/>
      <c r="CV7" s="394"/>
      <c r="CW7" s="394"/>
      <c r="CX7" s="394"/>
      <c r="CY7" s="394"/>
      <c r="CZ7" s="394"/>
      <c r="DA7" s="395"/>
      <c r="DB7" s="393">
        <v>26564535</v>
      </c>
      <c r="DC7" s="394"/>
      <c r="DD7" s="394"/>
      <c r="DE7" s="394"/>
      <c r="DF7" s="394"/>
      <c r="DG7" s="394"/>
      <c r="DH7" s="394"/>
      <c r="DI7" s="395"/>
    </row>
    <row r="8" spans="1:119" ht="18.75" customHeight="1" thickBot="1" x14ac:dyDescent="0.3">
      <c r="A8" s="152"/>
      <c r="B8" s="402"/>
      <c r="C8" s="403"/>
      <c r="D8" s="403"/>
      <c r="E8" s="404"/>
      <c r="F8" s="404"/>
      <c r="G8" s="404"/>
      <c r="H8" s="404"/>
      <c r="I8" s="404"/>
      <c r="J8" s="404"/>
      <c r="K8" s="404"/>
      <c r="L8" s="404"/>
      <c r="M8" s="404"/>
      <c r="N8" s="404"/>
      <c r="O8" s="404"/>
      <c r="P8" s="404"/>
      <c r="Q8" s="404"/>
      <c r="R8" s="407"/>
      <c r="S8" s="407"/>
      <c r="T8" s="407"/>
      <c r="U8" s="407"/>
      <c r="V8" s="408"/>
      <c r="W8" s="411"/>
      <c r="X8" s="412"/>
      <c r="Y8" s="412"/>
      <c r="Z8" s="412"/>
      <c r="AA8" s="412"/>
      <c r="AB8" s="403"/>
      <c r="AC8" s="419"/>
      <c r="AD8" s="420"/>
      <c r="AE8" s="420"/>
      <c r="AF8" s="420"/>
      <c r="AG8" s="420"/>
      <c r="AH8" s="420"/>
      <c r="AI8" s="420"/>
      <c r="AJ8" s="420"/>
      <c r="AK8" s="420"/>
      <c r="AL8" s="421"/>
      <c r="AM8" s="422" t="s">
        <v>100</v>
      </c>
      <c r="AN8" s="423"/>
      <c r="AO8" s="423"/>
      <c r="AP8" s="423"/>
      <c r="AQ8" s="423"/>
      <c r="AR8" s="423"/>
      <c r="AS8" s="423"/>
      <c r="AT8" s="424"/>
      <c r="AU8" s="425" t="s">
        <v>87</v>
      </c>
      <c r="AV8" s="426"/>
      <c r="AW8" s="426"/>
      <c r="AX8" s="426"/>
      <c r="AY8" s="427" t="s">
        <v>101</v>
      </c>
      <c r="AZ8" s="428"/>
      <c r="BA8" s="428"/>
      <c r="BB8" s="428"/>
      <c r="BC8" s="428"/>
      <c r="BD8" s="428"/>
      <c r="BE8" s="428"/>
      <c r="BF8" s="428"/>
      <c r="BG8" s="428"/>
      <c r="BH8" s="428"/>
      <c r="BI8" s="428"/>
      <c r="BJ8" s="428"/>
      <c r="BK8" s="428"/>
      <c r="BL8" s="428"/>
      <c r="BM8" s="429"/>
      <c r="BN8" s="393">
        <v>1262405</v>
      </c>
      <c r="BO8" s="394"/>
      <c r="BP8" s="394"/>
      <c r="BQ8" s="394"/>
      <c r="BR8" s="394"/>
      <c r="BS8" s="394"/>
      <c r="BT8" s="394"/>
      <c r="BU8" s="395"/>
      <c r="BV8" s="393">
        <v>1070832</v>
      </c>
      <c r="BW8" s="394"/>
      <c r="BX8" s="394"/>
      <c r="BY8" s="394"/>
      <c r="BZ8" s="394"/>
      <c r="CA8" s="394"/>
      <c r="CB8" s="394"/>
      <c r="CC8" s="395"/>
      <c r="CD8" s="396" t="s">
        <v>102</v>
      </c>
      <c r="CE8" s="397"/>
      <c r="CF8" s="397"/>
      <c r="CG8" s="397"/>
      <c r="CH8" s="397"/>
      <c r="CI8" s="397"/>
      <c r="CJ8" s="397"/>
      <c r="CK8" s="397"/>
      <c r="CL8" s="397"/>
      <c r="CM8" s="397"/>
      <c r="CN8" s="397"/>
      <c r="CO8" s="397"/>
      <c r="CP8" s="397"/>
      <c r="CQ8" s="397"/>
      <c r="CR8" s="397"/>
      <c r="CS8" s="398"/>
      <c r="CT8" s="433">
        <v>0.49</v>
      </c>
      <c r="CU8" s="434"/>
      <c r="CV8" s="434"/>
      <c r="CW8" s="434"/>
      <c r="CX8" s="434"/>
      <c r="CY8" s="434"/>
      <c r="CZ8" s="434"/>
      <c r="DA8" s="435"/>
      <c r="DB8" s="433">
        <v>0.48</v>
      </c>
      <c r="DC8" s="434"/>
      <c r="DD8" s="434"/>
      <c r="DE8" s="434"/>
      <c r="DF8" s="434"/>
      <c r="DG8" s="434"/>
      <c r="DH8" s="434"/>
      <c r="DI8" s="435"/>
    </row>
    <row r="9" spans="1:119" ht="18.75" customHeight="1" thickBot="1" x14ac:dyDescent="0.3">
      <c r="A9" s="152"/>
      <c r="B9" s="387" t="s">
        <v>103</v>
      </c>
      <c r="C9" s="388"/>
      <c r="D9" s="388"/>
      <c r="E9" s="388"/>
      <c r="F9" s="388"/>
      <c r="G9" s="388"/>
      <c r="H9" s="388"/>
      <c r="I9" s="388"/>
      <c r="J9" s="388"/>
      <c r="K9" s="436"/>
      <c r="L9" s="437" t="s">
        <v>104</v>
      </c>
      <c r="M9" s="438"/>
      <c r="N9" s="438"/>
      <c r="O9" s="438"/>
      <c r="P9" s="438"/>
      <c r="Q9" s="439"/>
      <c r="R9" s="440">
        <v>94927</v>
      </c>
      <c r="S9" s="441"/>
      <c r="T9" s="441"/>
      <c r="U9" s="441"/>
      <c r="V9" s="442"/>
      <c r="W9" s="350" t="s">
        <v>105</v>
      </c>
      <c r="X9" s="351"/>
      <c r="Y9" s="351"/>
      <c r="Z9" s="351"/>
      <c r="AA9" s="351"/>
      <c r="AB9" s="351"/>
      <c r="AC9" s="351"/>
      <c r="AD9" s="351"/>
      <c r="AE9" s="351"/>
      <c r="AF9" s="351"/>
      <c r="AG9" s="351"/>
      <c r="AH9" s="351"/>
      <c r="AI9" s="351"/>
      <c r="AJ9" s="351"/>
      <c r="AK9" s="351"/>
      <c r="AL9" s="352"/>
      <c r="AM9" s="422" t="s">
        <v>106</v>
      </c>
      <c r="AN9" s="423"/>
      <c r="AO9" s="423"/>
      <c r="AP9" s="423"/>
      <c r="AQ9" s="423"/>
      <c r="AR9" s="423"/>
      <c r="AS9" s="423"/>
      <c r="AT9" s="424"/>
      <c r="AU9" s="425" t="s">
        <v>87</v>
      </c>
      <c r="AV9" s="426"/>
      <c r="AW9" s="426"/>
      <c r="AX9" s="426"/>
      <c r="AY9" s="427" t="s">
        <v>107</v>
      </c>
      <c r="AZ9" s="428"/>
      <c r="BA9" s="428"/>
      <c r="BB9" s="428"/>
      <c r="BC9" s="428"/>
      <c r="BD9" s="428"/>
      <c r="BE9" s="428"/>
      <c r="BF9" s="428"/>
      <c r="BG9" s="428"/>
      <c r="BH9" s="428"/>
      <c r="BI9" s="428"/>
      <c r="BJ9" s="428"/>
      <c r="BK9" s="428"/>
      <c r="BL9" s="428"/>
      <c r="BM9" s="429"/>
      <c r="BN9" s="393">
        <v>191573</v>
      </c>
      <c r="BO9" s="394"/>
      <c r="BP9" s="394"/>
      <c r="BQ9" s="394"/>
      <c r="BR9" s="394"/>
      <c r="BS9" s="394"/>
      <c r="BT9" s="394"/>
      <c r="BU9" s="395"/>
      <c r="BV9" s="393">
        <v>-1125743</v>
      </c>
      <c r="BW9" s="394"/>
      <c r="BX9" s="394"/>
      <c r="BY9" s="394"/>
      <c r="BZ9" s="394"/>
      <c r="CA9" s="394"/>
      <c r="CB9" s="394"/>
      <c r="CC9" s="395"/>
      <c r="CD9" s="396" t="s">
        <v>108</v>
      </c>
      <c r="CE9" s="397"/>
      <c r="CF9" s="397"/>
      <c r="CG9" s="397"/>
      <c r="CH9" s="397"/>
      <c r="CI9" s="397"/>
      <c r="CJ9" s="397"/>
      <c r="CK9" s="397"/>
      <c r="CL9" s="397"/>
      <c r="CM9" s="397"/>
      <c r="CN9" s="397"/>
      <c r="CO9" s="397"/>
      <c r="CP9" s="397"/>
      <c r="CQ9" s="397"/>
      <c r="CR9" s="397"/>
      <c r="CS9" s="398"/>
      <c r="CT9" s="390">
        <v>12.6</v>
      </c>
      <c r="CU9" s="391"/>
      <c r="CV9" s="391"/>
      <c r="CW9" s="391"/>
      <c r="CX9" s="391"/>
      <c r="CY9" s="391"/>
      <c r="CZ9" s="391"/>
      <c r="DA9" s="392"/>
      <c r="DB9" s="390">
        <v>12.9</v>
      </c>
      <c r="DC9" s="391"/>
      <c r="DD9" s="391"/>
      <c r="DE9" s="391"/>
      <c r="DF9" s="391"/>
      <c r="DG9" s="391"/>
      <c r="DH9" s="391"/>
      <c r="DI9" s="392"/>
    </row>
    <row r="10" spans="1:119" ht="18.75" customHeight="1" thickBot="1" x14ac:dyDescent="0.3">
      <c r="A10" s="152"/>
      <c r="B10" s="387"/>
      <c r="C10" s="388"/>
      <c r="D10" s="388"/>
      <c r="E10" s="388"/>
      <c r="F10" s="388"/>
      <c r="G10" s="388"/>
      <c r="H10" s="388"/>
      <c r="I10" s="388"/>
      <c r="J10" s="388"/>
      <c r="K10" s="436"/>
      <c r="L10" s="443" t="s">
        <v>109</v>
      </c>
      <c r="M10" s="423"/>
      <c r="N10" s="423"/>
      <c r="O10" s="423"/>
      <c r="P10" s="423"/>
      <c r="Q10" s="424"/>
      <c r="R10" s="444">
        <v>98611</v>
      </c>
      <c r="S10" s="445"/>
      <c r="T10" s="445"/>
      <c r="U10" s="445"/>
      <c r="V10" s="446"/>
      <c r="W10" s="381"/>
      <c r="X10" s="382"/>
      <c r="Y10" s="382"/>
      <c r="Z10" s="382"/>
      <c r="AA10" s="382"/>
      <c r="AB10" s="382"/>
      <c r="AC10" s="382"/>
      <c r="AD10" s="382"/>
      <c r="AE10" s="382"/>
      <c r="AF10" s="382"/>
      <c r="AG10" s="382"/>
      <c r="AH10" s="382"/>
      <c r="AI10" s="382"/>
      <c r="AJ10" s="382"/>
      <c r="AK10" s="382"/>
      <c r="AL10" s="385"/>
      <c r="AM10" s="422" t="s">
        <v>110</v>
      </c>
      <c r="AN10" s="423"/>
      <c r="AO10" s="423"/>
      <c r="AP10" s="423"/>
      <c r="AQ10" s="423"/>
      <c r="AR10" s="423"/>
      <c r="AS10" s="423"/>
      <c r="AT10" s="424"/>
      <c r="AU10" s="425" t="s">
        <v>111</v>
      </c>
      <c r="AV10" s="426"/>
      <c r="AW10" s="426"/>
      <c r="AX10" s="426"/>
      <c r="AY10" s="427" t="s">
        <v>112</v>
      </c>
      <c r="AZ10" s="428"/>
      <c r="BA10" s="428"/>
      <c r="BB10" s="428"/>
      <c r="BC10" s="428"/>
      <c r="BD10" s="428"/>
      <c r="BE10" s="428"/>
      <c r="BF10" s="428"/>
      <c r="BG10" s="428"/>
      <c r="BH10" s="428"/>
      <c r="BI10" s="428"/>
      <c r="BJ10" s="428"/>
      <c r="BK10" s="428"/>
      <c r="BL10" s="428"/>
      <c r="BM10" s="429"/>
      <c r="BN10" s="393">
        <v>1228767</v>
      </c>
      <c r="BO10" s="394"/>
      <c r="BP10" s="394"/>
      <c r="BQ10" s="394"/>
      <c r="BR10" s="394"/>
      <c r="BS10" s="394"/>
      <c r="BT10" s="394"/>
      <c r="BU10" s="395"/>
      <c r="BV10" s="393">
        <v>2301768</v>
      </c>
      <c r="BW10" s="394"/>
      <c r="BX10" s="394"/>
      <c r="BY10" s="394"/>
      <c r="BZ10" s="394"/>
      <c r="CA10" s="394"/>
      <c r="CB10" s="394"/>
      <c r="CC10" s="395"/>
      <c r="CD10" s="155" t="s">
        <v>113</v>
      </c>
      <c r="CE10" s="156"/>
      <c r="CF10" s="156"/>
      <c r="CG10" s="156"/>
      <c r="CH10" s="156"/>
      <c r="CI10" s="156"/>
      <c r="CJ10" s="156"/>
      <c r="CK10" s="156"/>
      <c r="CL10" s="156"/>
      <c r="CM10" s="156"/>
      <c r="CN10" s="156"/>
      <c r="CO10" s="156"/>
      <c r="CP10" s="156"/>
      <c r="CQ10" s="156"/>
      <c r="CR10" s="156"/>
      <c r="CS10" s="157"/>
      <c r="CT10" s="158"/>
      <c r="CU10" s="159"/>
      <c r="CV10" s="159"/>
      <c r="CW10" s="159"/>
      <c r="CX10" s="159"/>
      <c r="CY10" s="159"/>
      <c r="CZ10" s="159"/>
      <c r="DA10" s="160"/>
      <c r="DB10" s="158"/>
      <c r="DC10" s="159"/>
      <c r="DD10" s="159"/>
      <c r="DE10" s="159"/>
      <c r="DF10" s="159"/>
      <c r="DG10" s="159"/>
      <c r="DH10" s="159"/>
      <c r="DI10" s="160"/>
    </row>
    <row r="11" spans="1:119" ht="18.75" customHeight="1" thickBot="1" x14ac:dyDescent="0.3">
      <c r="A11" s="152"/>
      <c r="B11" s="387"/>
      <c r="C11" s="388"/>
      <c r="D11" s="388"/>
      <c r="E11" s="388"/>
      <c r="F11" s="388"/>
      <c r="G11" s="388"/>
      <c r="H11" s="388"/>
      <c r="I11" s="388"/>
      <c r="J11" s="388"/>
      <c r="K11" s="436"/>
      <c r="L11" s="447" t="s">
        <v>114</v>
      </c>
      <c r="M11" s="448"/>
      <c r="N11" s="448"/>
      <c r="O11" s="448"/>
      <c r="P11" s="448"/>
      <c r="Q11" s="449"/>
      <c r="R11" s="450" t="s">
        <v>115</v>
      </c>
      <c r="S11" s="451"/>
      <c r="T11" s="451"/>
      <c r="U11" s="451"/>
      <c r="V11" s="452"/>
      <c r="W11" s="381"/>
      <c r="X11" s="382"/>
      <c r="Y11" s="382"/>
      <c r="Z11" s="382"/>
      <c r="AA11" s="382"/>
      <c r="AB11" s="382"/>
      <c r="AC11" s="382"/>
      <c r="AD11" s="382"/>
      <c r="AE11" s="382"/>
      <c r="AF11" s="382"/>
      <c r="AG11" s="382"/>
      <c r="AH11" s="382"/>
      <c r="AI11" s="382"/>
      <c r="AJ11" s="382"/>
      <c r="AK11" s="382"/>
      <c r="AL11" s="385"/>
      <c r="AM11" s="422" t="s">
        <v>116</v>
      </c>
      <c r="AN11" s="423"/>
      <c r="AO11" s="423"/>
      <c r="AP11" s="423"/>
      <c r="AQ11" s="423"/>
      <c r="AR11" s="423"/>
      <c r="AS11" s="423"/>
      <c r="AT11" s="424"/>
      <c r="AU11" s="425" t="s">
        <v>87</v>
      </c>
      <c r="AV11" s="426"/>
      <c r="AW11" s="426"/>
      <c r="AX11" s="426"/>
      <c r="AY11" s="427" t="s">
        <v>117</v>
      </c>
      <c r="AZ11" s="428"/>
      <c r="BA11" s="428"/>
      <c r="BB11" s="428"/>
      <c r="BC11" s="428"/>
      <c r="BD11" s="428"/>
      <c r="BE11" s="428"/>
      <c r="BF11" s="428"/>
      <c r="BG11" s="428"/>
      <c r="BH11" s="428"/>
      <c r="BI11" s="428"/>
      <c r="BJ11" s="428"/>
      <c r="BK11" s="428"/>
      <c r="BL11" s="428"/>
      <c r="BM11" s="429"/>
      <c r="BN11" s="393">
        <v>0</v>
      </c>
      <c r="BO11" s="394"/>
      <c r="BP11" s="394"/>
      <c r="BQ11" s="394"/>
      <c r="BR11" s="394"/>
      <c r="BS11" s="394"/>
      <c r="BT11" s="394"/>
      <c r="BU11" s="395"/>
      <c r="BV11" s="393">
        <v>0</v>
      </c>
      <c r="BW11" s="394"/>
      <c r="BX11" s="394"/>
      <c r="BY11" s="394"/>
      <c r="BZ11" s="394"/>
      <c r="CA11" s="394"/>
      <c r="CB11" s="394"/>
      <c r="CC11" s="395"/>
      <c r="CD11" s="396" t="s">
        <v>118</v>
      </c>
      <c r="CE11" s="397"/>
      <c r="CF11" s="397"/>
      <c r="CG11" s="397"/>
      <c r="CH11" s="397"/>
      <c r="CI11" s="397"/>
      <c r="CJ11" s="397"/>
      <c r="CK11" s="397"/>
      <c r="CL11" s="397"/>
      <c r="CM11" s="397"/>
      <c r="CN11" s="397"/>
      <c r="CO11" s="397"/>
      <c r="CP11" s="397"/>
      <c r="CQ11" s="397"/>
      <c r="CR11" s="397"/>
      <c r="CS11" s="398"/>
      <c r="CT11" s="433" t="s">
        <v>119</v>
      </c>
      <c r="CU11" s="434"/>
      <c r="CV11" s="434"/>
      <c r="CW11" s="434"/>
      <c r="CX11" s="434"/>
      <c r="CY11" s="434"/>
      <c r="CZ11" s="434"/>
      <c r="DA11" s="435"/>
      <c r="DB11" s="433" t="s">
        <v>119</v>
      </c>
      <c r="DC11" s="434"/>
      <c r="DD11" s="434"/>
      <c r="DE11" s="434"/>
      <c r="DF11" s="434"/>
      <c r="DG11" s="434"/>
      <c r="DH11" s="434"/>
      <c r="DI11" s="435"/>
    </row>
    <row r="12" spans="1:119" ht="18.75" customHeight="1" x14ac:dyDescent="0.25">
      <c r="A12" s="152"/>
      <c r="B12" s="453" t="s">
        <v>120</v>
      </c>
      <c r="C12" s="454"/>
      <c r="D12" s="454"/>
      <c r="E12" s="454"/>
      <c r="F12" s="454"/>
      <c r="G12" s="454"/>
      <c r="H12" s="454"/>
      <c r="I12" s="454"/>
      <c r="J12" s="454"/>
      <c r="K12" s="455"/>
      <c r="L12" s="462" t="s">
        <v>121</v>
      </c>
      <c r="M12" s="463"/>
      <c r="N12" s="463"/>
      <c r="O12" s="463"/>
      <c r="P12" s="463"/>
      <c r="Q12" s="464"/>
      <c r="R12" s="465">
        <v>91677</v>
      </c>
      <c r="S12" s="466"/>
      <c r="T12" s="466"/>
      <c r="U12" s="466"/>
      <c r="V12" s="467"/>
      <c r="W12" s="468" t="s">
        <v>1</v>
      </c>
      <c r="X12" s="426"/>
      <c r="Y12" s="426"/>
      <c r="Z12" s="426"/>
      <c r="AA12" s="426"/>
      <c r="AB12" s="469"/>
      <c r="AC12" s="470" t="s">
        <v>122</v>
      </c>
      <c r="AD12" s="471"/>
      <c r="AE12" s="471"/>
      <c r="AF12" s="471"/>
      <c r="AG12" s="472"/>
      <c r="AH12" s="470" t="s">
        <v>123</v>
      </c>
      <c r="AI12" s="471"/>
      <c r="AJ12" s="471"/>
      <c r="AK12" s="471"/>
      <c r="AL12" s="473"/>
      <c r="AM12" s="422" t="s">
        <v>124</v>
      </c>
      <c r="AN12" s="423"/>
      <c r="AO12" s="423"/>
      <c r="AP12" s="423"/>
      <c r="AQ12" s="423"/>
      <c r="AR12" s="423"/>
      <c r="AS12" s="423"/>
      <c r="AT12" s="424"/>
      <c r="AU12" s="425" t="s">
        <v>87</v>
      </c>
      <c r="AV12" s="426"/>
      <c r="AW12" s="426"/>
      <c r="AX12" s="426"/>
      <c r="AY12" s="427" t="s">
        <v>125</v>
      </c>
      <c r="AZ12" s="428"/>
      <c r="BA12" s="428"/>
      <c r="BB12" s="428"/>
      <c r="BC12" s="428"/>
      <c r="BD12" s="428"/>
      <c r="BE12" s="428"/>
      <c r="BF12" s="428"/>
      <c r="BG12" s="428"/>
      <c r="BH12" s="428"/>
      <c r="BI12" s="428"/>
      <c r="BJ12" s="428"/>
      <c r="BK12" s="428"/>
      <c r="BL12" s="428"/>
      <c r="BM12" s="429"/>
      <c r="BN12" s="393">
        <v>2562085</v>
      </c>
      <c r="BO12" s="394"/>
      <c r="BP12" s="394"/>
      <c r="BQ12" s="394"/>
      <c r="BR12" s="394"/>
      <c r="BS12" s="394"/>
      <c r="BT12" s="394"/>
      <c r="BU12" s="395"/>
      <c r="BV12" s="393">
        <v>2231938</v>
      </c>
      <c r="BW12" s="394"/>
      <c r="BX12" s="394"/>
      <c r="BY12" s="394"/>
      <c r="BZ12" s="394"/>
      <c r="CA12" s="394"/>
      <c r="CB12" s="394"/>
      <c r="CC12" s="395"/>
      <c r="CD12" s="396" t="s">
        <v>126</v>
      </c>
      <c r="CE12" s="397"/>
      <c r="CF12" s="397"/>
      <c r="CG12" s="397"/>
      <c r="CH12" s="397"/>
      <c r="CI12" s="397"/>
      <c r="CJ12" s="397"/>
      <c r="CK12" s="397"/>
      <c r="CL12" s="397"/>
      <c r="CM12" s="397"/>
      <c r="CN12" s="397"/>
      <c r="CO12" s="397"/>
      <c r="CP12" s="397"/>
      <c r="CQ12" s="397"/>
      <c r="CR12" s="397"/>
      <c r="CS12" s="398"/>
      <c r="CT12" s="433" t="s">
        <v>119</v>
      </c>
      <c r="CU12" s="434"/>
      <c r="CV12" s="434"/>
      <c r="CW12" s="434"/>
      <c r="CX12" s="434"/>
      <c r="CY12" s="434"/>
      <c r="CZ12" s="434"/>
      <c r="DA12" s="435"/>
      <c r="DB12" s="433" t="s">
        <v>119</v>
      </c>
      <c r="DC12" s="434"/>
      <c r="DD12" s="434"/>
      <c r="DE12" s="434"/>
      <c r="DF12" s="434"/>
      <c r="DG12" s="434"/>
      <c r="DH12" s="434"/>
      <c r="DI12" s="435"/>
    </row>
    <row r="13" spans="1:119" ht="18.75" customHeight="1" x14ac:dyDescent="0.25">
      <c r="A13" s="152"/>
      <c r="B13" s="456"/>
      <c r="C13" s="457"/>
      <c r="D13" s="457"/>
      <c r="E13" s="457"/>
      <c r="F13" s="457"/>
      <c r="G13" s="457"/>
      <c r="H13" s="457"/>
      <c r="I13" s="457"/>
      <c r="J13" s="457"/>
      <c r="K13" s="458"/>
      <c r="L13" s="161"/>
      <c r="M13" s="484" t="s">
        <v>127</v>
      </c>
      <c r="N13" s="485"/>
      <c r="O13" s="485"/>
      <c r="P13" s="485"/>
      <c r="Q13" s="486"/>
      <c r="R13" s="477">
        <v>90762</v>
      </c>
      <c r="S13" s="478"/>
      <c r="T13" s="478"/>
      <c r="U13" s="478"/>
      <c r="V13" s="479"/>
      <c r="W13" s="409" t="s">
        <v>128</v>
      </c>
      <c r="X13" s="410"/>
      <c r="Y13" s="410"/>
      <c r="Z13" s="410"/>
      <c r="AA13" s="410"/>
      <c r="AB13" s="400"/>
      <c r="AC13" s="444">
        <v>2807</v>
      </c>
      <c r="AD13" s="445"/>
      <c r="AE13" s="445"/>
      <c r="AF13" s="445"/>
      <c r="AG13" s="487"/>
      <c r="AH13" s="444">
        <v>3286</v>
      </c>
      <c r="AI13" s="445"/>
      <c r="AJ13" s="445"/>
      <c r="AK13" s="445"/>
      <c r="AL13" s="446"/>
      <c r="AM13" s="422" t="s">
        <v>129</v>
      </c>
      <c r="AN13" s="423"/>
      <c r="AO13" s="423"/>
      <c r="AP13" s="423"/>
      <c r="AQ13" s="423"/>
      <c r="AR13" s="423"/>
      <c r="AS13" s="423"/>
      <c r="AT13" s="424"/>
      <c r="AU13" s="425" t="s">
        <v>111</v>
      </c>
      <c r="AV13" s="426"/>
      <c r="AW13" s="426"/>
      <c r="AX13" s="426"/>
      <c r="AY13" s="427" t="s">
        <v>130</v>
      </c>
      <c r="AZ13" s="428"/>
      <c r="BA13" s="428"/>
      <c r="BB13" s="428"/>
      <c r="BC13" s="428"/>
      <c r="BD13" s="428"/>
      <c r="BE13" s="428"/>
      <c r="BF13" s="428"/>
      <c r="BG13" s="428"/>
      <c r="BH13" s="428"/>
      <c r="BI13" s="428"/>
      <c r="BJ13" s="428"/>
      <c r="BK13" s="428"/>
      <c r="BL13" s="428"/>
      <c r="BM13" s="429"/>
      <c r="BN13" s="393">
        <v>-1141745</v>
      </c>
      <c r="BO13" s="394"/>
      <c r="BP13" s="394"/>
      <c r="BQ13" s="394"/>
      <c r="BR13" s="394"/>
      <c r="BS13" s="394"/>
      <c r="BT13" s="394"/>
      <c r="BU13" s="395"/>
      <c r="BV13" s="393">
        <v>-1055913</v>
      </c>
      <c r="BW13" s="394"/>
      <c r="BX13" s="394"/>
      <c r="BY13" s="394"/>
      <c r="BZ13" s="394"/>
      <c r="CA13" s="394"/>
      <c r="CB13" s="394"/>
      <c r="CC13" s="395"/>
      <c r="CD13" s="396" t="s">
        <v>131</v>
      </c>
      <c r="CE13" s="397"/>
      <c r="CF13" s="397"/>
      <c r="CG13" s="397"/>
      <c r="CH13" s="397"/>
      <c r="CI13" s="397"/>
      <c r="CJ13" s="397"/>
      <c r="CK13" s="397"/>
      <c r="CL13" s="397"/>
      <c r="CM13" s="397"/>
      <c r="CN13" s="397"/>
      <c r="CO13" s="397"/>
      <c r="CP13" s="397"/>
      <c r="CQ13" s="397"/>
      <c r="CR13" s="397"/>
      <c r="CS13" s="398"/>
      <c r="CT13" s="390">
        <v>7.7</v>
      </c>
      <c r="CU13" s="391"/>
      <c r="CV13" s="391"/>
      <c r="CW13" s="391"/>
      <c r="CX13" s="391"/>
      <c r="CY13" s="391"/>
      <c r="CZ13" s="391"/>
      <c r="DA13" s="392"/>
      <c r="DB13" s="390">
        <v>7.4</v>
      </c>
      <c r="DC13" s="391"/>
      <c r="DD13" s="391"/>
      <c r="DE13" s="391"/>
      <c r="DF13" s="391"/>
      <c r="DG13" s="391"/>
      <c r="DH13" s="391"/>
      <c r="DI13" s="392"/>
    </row>
    <row r="14" spans="1:119" ht="18.75" customHeight="1" thickBot="1" x14ac:dyDescent="0.3">
      <c r="A14" s="152"/>
      <c r="B14" s="456"/>
      <c r="C14" s="457"/>
      <c r="D14" s="457"/>
      <c r="E14" s="457"/>
      <c r="F14" s="457"/>
      <c r="G14" s="457"/>
      <c r="H14" s="457"/>
      <c r="I14" s="457"/>
      <c r="J14" s="457"/>
      <c r="K14" s="458"/>
      <c r="L14" s="474" t="s">
        <v>132</v>
      </c>
      <c r="M14" s="475"/>
      <c r="N14" s="475"/>
      <c r="O14" s="475"/>
      <c r="P14" s="475"/>
      <c r="Q14" s="476"/>
      <c r="R14" s="477">
        <v>92855</v>
      </c>
      <c r="S14" s="478"/>
      <c r="T14" s="478"/>
      <c r="U14" s="478"/>
      <c r="V14" s="479"/>
      <c r="W14" s="383"/>
      <c r="X14" s="384"/>
      <c r="Y14" s="384"/>
      <c r="Z14" s="384"/>
      <c r="AA14" s="384"/>
      <c r="AB14" s="373"/>
      <c r="AC14" s="480">
        <v>6.1</v>
      </c>
      <c r="AD14" s="481"/>
      <c r="AE14" s="481"/>
      <c r="AF14" s="481"/>
      <c r="AG14" s="482"/>
      <c r="AH14" s="480">
        <v>6.9</v>
      </c>
      <c r="AI14" s="481"/>
      <c r="AJ14" s="481"/>
      <c r="AK14" s="481"/>
      <c r="AL14" s="483"/>
      <c r="AM14" s="422"/>
      <c r="AN14" s="423"/>
      <c r="AO14" s="423"/>
      <c r="AP14" s="423"/>
      <c r="AQ14" s="423"/>
      <c r="AR14" s="423"/>
      <c r="AS14" s="423"/>
      <c r="AT14" s="424"/>
      <c r="AU14" s="425"/>
      <c r="AV14" s="426"/>
      <c r="AW14" s="426"/>
      <c r="AX14" s="426"/>
      <c r="AY14" s="427"/>
      <c r="AZ14" s="428"/>
      <c r="BA14" s="428"/>
      <c r="BB14" s="428"/>
      <c r="BC14" s="428"/>
      <c r="BD14" s="428"/>
      <c r="BE14" s="428"/>
      <c r="BF14" s="428"/>
      <c r="BG14" s="428"/>
      <c r="BH14" s="428"/>
      <c r="BI14" s="428"/>
      <c r="BJ14" s="428"/>
      <c r="BK14" s="428"/>
      <c r="BL14" s="428"/>
      <c r="BM14" s="429"/>
      <c r="BN14" s="393"/>
      <c r="BO14" s="394"/>
      <c r="BP14" s="394"/>
      <c r="BQ14" s="394"/>
      <c r="BR14" s="394"/>
      <c r="BS14" s="394"/>
      <c r="BT14" s="394"/>
      <c r="BU14" s="395"/>
      <c r="BV14" s="393"/>
      <c r="BW14" s="394"/>
      <c r="BX14" s="394"/>
      <c r="BY14" s="394"/>
      <c r="BZ14" s="394"/>
      <c r="CA14" s="394"/>
      <c r="CB14" s="394"/>
      <c r="CC14" s="395"/>
      <c r="CD14" s="488" t="s">
        <v>133</v>
      </c>
      <c r="CE14" s="489"/>
      <c r="CF14" s="489"/>
      <c r="CG14" s="489"/>
      <c r="CH14" s="489"/>
      <c r="CI14" s="489"/>
      <c r="CJ14" s="489"/>
      <c r="CK14" s="489"/>
      <c r="CL14" s="489"/>
      <c r="CM14" s="489"/>
      <c r="CN14" s="489"/>
      <c r="CO14" s="489"/>
      <c r="CP14" s="489"/>
      <c r="CQ14" s="489"/>
      <c r="CR14" s="489"/>
      <c r="CS14" s="490"/>
      <c r="CT14" s="491">
        <v>67.2</v>
      </c>
      <c r="CU14" s="492"/>
      <c r="CV14" s="492"/>
      <c r="CW14" s="492"/>
      <c r="CX14" s="492"/>
      <c r="CY14" s="492"/>
      <c r="CZ14" s="492"/>
      <c r="DA14" s="493"/>
      <c r="DB14" s="491">
        <v>63.3</v>
      </c>
      <c r="DC14" s="492"/>
      <c r="DD14" s="492"/>
      <c r="DE14" s="492"/>
      <c r="DF14" s="492"/>
      <c r="DG14" s="492"/>
      <c r="DH14" s="492"/>
      <c r="DI14" s="493"/>
    </row>
    <row r="15" spans="1:119" ht="18.75" customHeight="1" x14ac:dyDescent="0.25">
      <c r="A15" s="152"/>
      <c r="B15" s="456"/>
      <c r="C15" s="457"/>
      <c r="D15" s="457"/>
      <c r="E15" s="457"/>
      <c r="F15" s="457"/>
      <c r="G15" s="457"/>
      <c r="H15" s="457"/>
      <c r="I15" s="457"/>
      <c r="J15" s="457"/>
      <c r="K15" s="458"/>
      <c r="L15" s="161"/>
      <c r="M15" s="484" t="s">
        <v>127</v>
      </c>
      <c r="N15" s="485"/>
      <c r="O15" s="485"/>
      <c r="P15" s="485"/>
      <c r="Q15" s="486"/>
      <c r="R15" s="477">
        <v>92081</v>
      </c>
      <c r="S15" s="478"/>
      <c r="T15" s="478"/>
      <c r="U15" s="478"/>
      <c r="V15" s="479"/>
      <c r="W15" s="409" t="s">
        <v>134</v>
      </c>
      <c r="X15" s="410"/>
      <c r="Y15" s="410"/>
      <c r="Z15" s="410"/>
      <c r="AA15" s="410"/>
      <c r="AB15" s="400"/>
      <c r="AC15" s="444">
        <v>13680</v>
      </c>
      <c r="AD15" s="445"/>
      <c r="AE15" s="445"/>
      <c r="AF15" s="445"/>
      <c r="AG15" s="487"/>
      <c r="AH15" s="444">
        <v>14165</v>
      </c>
      <c r="AI15" s="445"/>
      <c r="AJ15" s="445"/>
      <c r="AK15" s="445"/>
      <c r="AL15" s="446"/>
      <c r="AM15" s="422"/>
      <c r="AN15" s="423"/>
      <c r="AO15" s="423"/>
      <c r="AP15" s="423"/>
      <c r="AQ15" s="423"/>
      <c r="AR15" s="423"/>
      <c r="AS15" s="423"/>
      <c r="AT15" s="424"/>
      <c r="AU15" s="425"/>
      <c r="AV15" s="426"/>
      <c r="AW15" s="426"/>
      <c r="AX15" s="426"/>
      <c r="AY15" s="353" t="s">
        <v>135</v>
      </c>
      <c r="AZ15" s="354"/>
      <c r="BA15" s="354"/>
      <c r="BB15" s="354"/>
      <c r="BC15" s="354"/>
      <c r="BD15" s="354"/>
      <c r="BE15" s="354"/>
      <c r="BF15" s="354"/>
      <c r="BG15" s="354"/>
      <c r="BH15" s="354"/>
      <c r="BI15" s="354"/>
      <c r="BJ15" s="354"/>
      <c r="BK15" s="354"/>
      <c r="BL15" s="354"/>
      <c r="BM15" s="355"/>
      <c r="BN15" s="356">
        <v>11597731</v>
      </c>
      <c r="BO15" s="357"/>
      <c r="BP15" s="357"/>
      <c r="BQ15" s="357"/>
      <c r="BR15" s="357"/>
      <c r="BS15" s="357"/>
      <c r="BT15" s="357"/>
      <c r="BU15" s="358"/>
      <c r="BV15" s="356">
        <v>11570129</v>
      </c>
      <c r="BW15" s="357"/>
      <c r="BX15" s="357"/>
      <c r="BY15" s="357"/>
      <c r="BZ15" s="357"/>
      <c r="CA15" s="357"/>
      <c r="CB15" s="357"/>
      <c r="CC15" s="358"/>
      <c r="CD15" s="494" t="s">
        <v>136</v>
      </c>
      <c r="CE15" s="495"/>
      <c r="CF15" s="495"/>
      <c r="CG15" s="495"/>
      <c r="CH15" s="495"/>
      <c r="CI15" s="495"/>
      <c r="CJ15" s="495"/>
      <c r="CK15" s="495"/>
      <c r="CL15" s="495"/>
      <c r="CM15" s="495"/>
      <c r="CN15" s="495"/>
      <c r="CO15" s="495"/>
      <c r="CP15" s="495"/>
      <c r="CQ15" s="495"/>
      <c r="CR15" s="495"/>
      <c r="CS15" s="496"/>
      <c r="CT15" s="162"/>
      <c r="CU15" s="163"/>
      <c r="CV15" s="163"/>
      <c r="CW15" s="163"/>
      <c r="CX15" s="163"/>
      <c r="CY15" s="163"/>
      <c r="CZ15" s="163"/>
      <c r="DA15" s="164"/>
      <c r="DB15" s="162"/>
      <c r="DC15" s="163"/>
      <c r="DD15" s="163"/>
      <c r="DE15" s="163"/>
      <c r="DF15" s="163"/>
      <c r="DG15" s="163"/>
      <c r="DH15" s="163"/>
      <c r="DI15" s="164"/>
    </row>
    <row r="16" spans="1:119" ht="18.75" customHeight="1" x14ac:dyDescent="0.25">
      <c r="A16" s="152"/>
      <c r="B16" s="456"/>
      <c r="C16" s="457"/>
      <c r="D16" s="457"/>
      <c r="E16" s="457"/>
      <c r="F16" s="457"/>
      <c r="G16" s="457"/>
      <c r="H16" s="457"/>
      <c r="I16" s="457"/>
      <c r="J16" s="457"/>
      <c r="K16" s="458"/>
      <c r="L16" s="474" t="s">
        <v>137</v>
      </c>
      <c r="M16" s="497"/>
      <c r="N16" s="497"/>
      <c r="O16" s="497"/>
      <c r="P16" s="497"/>
      <c r="Q16" s="498"/>
      <c r="R16" s="499" t="s">
        <v>138</v>
      </c>
      <c r="S16" s="500"/>
      <c r="T16" s="500"/>
      <c r="U16" s="500"/>
      <c r="V16" s="501"/>
      <c r="W16" s="383"/>
      <c r="X16" s="384"/>
      <c r="Y16" s="384"/>
      <c r="Z16" s="384"/>
      <c r="AA16" s="384"/>
      <c r="AB16" s="373"/>
      <c r="AC16" s="480">
        <v>29.6</v>
      </c>
      <c r="AD16" s="481"/>
      <c r="AE16" s="481"/>
      <c r="AF16" s="481"/>
      <c r="AG16" s="482"/>
      <c r="AH16" s="480">
        <v>29.6</v>
      </c>
      <c r="AI16" s="481"/>
      <c r="AJ16" s="481"/>
      <c r="AK16" s="481"/>
      <c r="AL16" s="483"/>
      <c r="AM16" s="422"/>
      <c r="AN16" s="423"/>
      <c r="AO16" s="423"/>
      <c r="AP16" s="423"/>
      <c r="AQ16" s="423"/>
      <c r="AR16" s="423"/>
      <c r="AS16" s="423"/>
      <c r="AT16" s="424"/>
      <c r="AU16" s="425"/>
      <c r="AV16" s="426"/>
      <c r="AW16" s="426"/>
      <c r="AX16" s="426"/>
      <c r="AY16" s="427" t="s">
        <v>139</v>
      </c>
      <c r="AZ16" s="428"/>
      <c r="BA16" s="428"/>
      <c r="BB16" s="428"/>
      <c r="BC16" s="428"/>
      <c r="BD16" s="428"/>
      <c r="BE16" s="428"/>
      <c r="BF16" s="428"/>
      <c r="BG16" s="428"/>
      <c r="BH16" s="428"/>
      <c r="BI16" s="428"/>
      <c r="BJ16" s="428"/>
      <c r="BK16" s="428"/>
      <c r="BL16" s="428"/>
      <c r="BM16" s="429"/>
      <c r="BN16" s="393">
        <v>23822664</v>
      </c>
      <c r="BO16" s="394"/>
      <c r="BP16" s="394"/>
      <c r="BQ16" s="394"/>
      <c r="BR16" s="394"/>
      <c r="BS16" s="394"/>
      <c r="BT16" s="394"/>
      <c r="BU16" s="395"/>
      <c r="BV16" s="393">
        <v>23460152</v>
      </c>
      <c r="BW16" s="394"/>
      <c r="BX16" s="394"/>
      <c r="BY16" s="394"/>
      <c r="BZ16" s="394"/>
      <c r="CA16" s="394"/>
      <c r="CB16" s="394"/>
      <c r="CC16" s="395"/>
      <c r="CD16" s="165"/>
      <c r="CE16" s="507"/>
      <c r="CF16" s="507"/>
      <c r="CG16" s="507"/>
      <c r="CH16" s="507"/>
      <c r="CI16" s="507"/>
      <c r="CJ16" s="507"/>
      <c r="CK16" s="507"/>
      <c r="CL16" s="507"/>
      <c r="CM16" s="507"/>
      <c r="CN16" s="507"/>
      <c r="CO16" s="507"/>
      <c r="CP16" s="507"/>
      <c r="CQ16" s="507"/>
      <c r="CR16" s="507"/>
      <c r="CS16" s="508"/>
      <c r="CT16" s="390"/>
      <c r="CU16" s="391"/>
      <c r="CV16" s="391"/>
      <c r="CW16" s="391"/>
      <c r="CX16" s="391"/>
      <c r="CY16" s="391"/>
      <c r="CZ16" s="391"/>
      <c r="DA16" s="392"/>
      <c r="DB16" s="390"/>
      <c r="DC16" s="391"/>
      <c r="DD16" s="391"/>
      <c r="DE16" s="391"/>
      <c r="DF16" s="391"/>
      <c r="DG16" s="391"/>
      <c r="DH16" s="391"/>
      <c r="DI16" s="392"/>
    </row>
    <row r="17" spans="1:113" ht="18.75" customHeight="1" thickBot="1" x14ac:dyDescent="0.3">
      <c r="A17" s="152"/>
      <c r="B17" s="459"/>
      <c r="C17" s="460"/>
      <c r="D17" s="460"/>
      <c r="E17" s="460"/>
      <c r="F17" s="460"/>
      <c r="G17" s="460"/>
      <c r="H17" s="460"/>
      <c r="I17" s="460"/>
      <c r="J17" s="460"/>
      <c r="K17" s="461"/>
      <c r="L17" s="166"/>
      <c r="M17" s="504" t="s">
        <v>140</v>
      </c>
      <c r="N17" s="505"/>
      <c r="O17" s="505"/>
      <c r="P17" s="505"/>
      <c r="Q17" s="506"/>
      <c r="R17" s="499" t="s">
        <v>141</v>
      </c>
      <c r="S17" s="500"/>
      <c r="T17" s="500"/>
      <c r="U17" s="500"/>
      <c r="V17" s="501"/>
      <c r="W17" s="409" t="s">
        <v>142</v>
      </c>
      <c r="X17" s="410"/>
      <c r="Y17" s="410"/>
      <c r="Z17" s="410"/>
      <c r="AA17" s="410"/>
      <c r="AB17" s="400"/>
      <c r="AC17" s="444">
        <v>29791</v>
      </c>
      <c r="AD17" s="445"/>
      <c r="AE17" s="445"/>
      <c r="AF17" s="445"/>
      <c r="AG17" s="487"/>
      <c r="AH17" s="444">
        <v>30484</v>
      </c>
      <c r="AI17" s="445"/>
      <c r="AJ17" s="445"/>
      <c r="AK17" s="445"/>
      <c r="AL17" s="446"/>
      <c r="AM17" s="422"/>
      <c r="AN17" s="423"/>
      <c r="AO17" s="423"/>
      <c r="AP17" s="423"/>
      <c r="AQ17" s="423"/>
      <c r="AR17" s="423"/>
      <c r="AS17" s="423"/>
      <c r="AT17" s="424"/>
      <c r="AU17" s="425"/>
      <c r="AV17" s="426"/>
      <c r="AW17" s="426"/>
      <c r="AX17" s="426"/>
      <c r="AY17" s="427" t="s">
        <v>143</v>
      </c>
      <c r="AZ17" s="428"/>
      <c r="BA17" s="428"/>
      <c r="BB17" s="428"/>
      <c r="BC17" s="428"/>
      <c r="BD17" s="428"/>
      <c r="BE17" s="428"/>
      <c r="BF17" s="428"/>
      <c r="BG17" s="428"/>
      <c r="BH17" s="428"/>
      <c r="BI17" s="428"/>
      <c r="BJ17" s="428"/>
      <c r="BK17" s="428"/>
      <c r="BL17" s="428"/>
      <c r="BM17" s="429"/>
      <c r="BN17" s="393">
        <v>14533703</v>
      </c>
      <c r="BO17" s="394"/>
      <c r="BP17" s="394"/>
      <c r="BQ17" s="394"/>
      <c r="BR17" s="394"/>
      <c r="BS17" s="394"/>
      <c r="BT17" s="394"/>
      <c r="BU17" s="395"/>
      <c r="BV17" s="393">
        <v>14491464</v>
      </c>
      <c r="BW17" s="394"/>
      <c r="BX17" s="394"/>
      <c r="BY17" s="394"/>
      <c r="BZ17" s="394"/>
      <c r="CA17" s="394"/>
      <c r="CB17" s="394"/>
      <c r="CC17" s="395"/>
      <c r="CD17" s="165"/>
      <c r="CE17" s="507"/>
      <c r="CF17" s="507"/>
      <c r="CG17" s="507"/>
      <c r="CH17" s="507"/>
      <c r="CI17" s="507"/>
      <c r="CJ17" s="507"/>
      <c r="CK17" s="507"/>
      <c r="CL17" s="507"/>
      <c r="CM17" s="507"/>
      <c r="CN17" s="507"/>
      <c r="CO17" s="507"/>
      <c r="CP17" s="507"/>
      <c r="CQ17" s="507"/>
      <c r="CR17" s="507"/>
      <c r="CS17" s="508"/>
      <c r="CT17" s="390"/>
      <c r="CU17" s="391"/>
      <c r="CV17" s="391"/>
      <c r="CW17" s="391"/>
      <c r="CX17" s="391"/>
      <c r="CY17" s="391"/>
      <c r="CZ17" s="391"/>
      <c r="DA17" s="392"/>
      <c r="DB17" s="390"/>
      <c r="DC17" s="391"/>
      <c r="DD17" s="391"/>
      <c r="DE17" s="391"/>
      <c r="DF17" s="391"/>
      <c r="DG17" s="391"/>
      <c r="DH17" s="391"/>
      <c r="DI17" s="392"/>
    </row>
    <row r="18" spans="1:113" ht="18.75" customHeight="1" thickBot="1" x14ac:dyDescent="0.3">
      <c r="A18" s="152"/>
      <c r="B18" s="515" t="s">
        <v>144</v>
      </c>
      <c r="C18" s="436"/>
      <c r="D18" s="436"/>
      <c r="E18" s="516"/>
      <c r="F18" s="516"/>
      <c r="G18" s="516"/>
      <c r="H18" s="516"/>
      <c r="I18" s="516"/>
      <c r="J18" s="516"/>
      <c r="K18" s="516"/>
      <c r="L18" s="517">
        <v>533.11</v>
      </c>
      <c r="M18" s="517"/>
      <c r="N18" s="517"/>
      <c r="O18" s="517"/>
      <c r="P18" s="517"/>
      <c r="Q18" s="517"/>
      <c r="R18" s="518"/>
      <c r="S18" s="518"/>
      <c r="T18" s="518"/>
      <c r="U18" s="518"/>
      <c r="V18" s="519"/>
      <c r="W18" s="411"/>
      <c r="X18" s="412"/>
      <c r="Y18" s="412"/>
      <c r="Z18" s="412"/>
      <c r="AA18" s="412"/>
      <c r="AB18" s="403"/>
      <c r="AC18" s="520">
        <v>64.400000000000006</v>
      </c>
      <c r="AD18" s="521"/>
      <c r="AE18" s="521"/>
      <c r="AF18" s="521"/>
      <c r="AG18" s="522"/>
      <c r="AH18" s="520">
        <v>63.6</v>
      </c>
      <c r="AI18" s="521"/>
      <c r="AJ18" s="521"/>
      <c r="AK18" s="521"/>
      <c r="AL18" s="523"/>
      <c r="AM18" s="422"/>
      <c r="AN18" s="423"/>
      <c r="AO18" s="423"/>
      <c r="AP18" s="423"/>
      <c r="AQ18" s="423"/>
      <c r="AR18" s="423"/>
      <c r="AS18" s="423"/>
      <c r="AT18" s="424"/>
      <c r="AU18" s="425"/>
      <c r="AV18" s="426"/>
      <c r="AW18" s="426"/>
      <c r="AX18" s="426"/>
      <c r="AY18" s="427" t="s">
        <v>145</v>
      </c>
      <c r="AZ18" s="428"/>
      <c r="BA18" s="428"/>
      <c r="BB18" s="428"/>
      <c r="BC18" s="428"/>
      <c r="BD18" s="428"/>
      <c r="BE18" s="428"/>
      <c r="BF18" s="428"/>
      <c r="BG18" s="428"/>
      <c r="BH18" s="428"/>
      <c r="BI18" s="428"/>
      <c r="BJ18" s="428"/>
      <c r="BK18" s="428"/>
      <c r="BL18" s="428"/>
      <c r="BM18" s="429"/>
      <c r="BN18" s="393">
        <v>24450585</v>
      </c>
      <c r="BO18" s="394"/>
      <c r="BP18" s="394"/>
      <c r="BQ18" s="394"/>
      <c r="BR18" s="394"/>
      <c r="BS18" s="394"/>
      <c r="BT18" s="394"/>
      <c r="BU18" s="395"/>
      <c r="BV18" s="393">
        <v>23482898</v>
      </c>
      <c r="BW18" s="394"/>
      <c r="BX18" s="394"/>
      <c r="BY18" s="394"/>
      <c r="BZ18" s="394"/>
      <c r="CA18" s="394"/>
      <c r="CB18" s="394"/>
      <c r="CC18" s="395"/>
      <c r="CD18" s="165"/>
      <c r="CE18" s="507"/>
      <c r="CF18" s="507"/>
      <c r="CG18" s="507"/>
      <c r="CH18" s="507"/>
      <c r="CI18" s="507"/>
      <c r="CJ18" s="507"/>
      <c r="CK18" s="507"/>
      <c r="CL18" s="507"/>
      <c r="CM18" s="507"/>
      <c r="CN18" s="507"/>
      <c r="CO18" s="507"/>
      <c r="CP18" s="507"/>
      <c r="CQ18" s="507"/>
      <c r="CR18" s="507"/>
      <c r="CS18" s="508"/>
      <c r="CT18" s="390"/>
      <c r="CU18" s="391"/>
      <c r="CV18" s="391"/>
      <c r="CW18" s="391"/>
      <c r="CX18" s="391"/>
      <c r="CY18" s="391"/>
      <c r="CZ18" s="391"/>
      <c r="DA18" s="392"/>
      <c r="DB18" s="390"/>
      <c r="DC18" s="391"/>
      <c r="DD18" s="391"/>
      <c r="DE18" s="391"/>
      <c r="DF18" s="391"/>
      <c r="DG18" s="391"/>
      <c r="DH18" s="391"/>
      <c r="DI18" s="392"/>
    </row>
    <row r="19" spans="1:113" ht="18.75" customHeight="1" thickBot="1" x14ac:dyDescent="0.3">
      <c r="A19" s="152"/>
      <c r="B19" s="515" t="s">
        <v>146</v>
      </c>
      <c r="C19" s="436"/>
      <c r="D19" s="436"/>
      <c r="E19" s="516"/>
      <c r="F19" s="516"/>
      <c r="G19" s="516"/>
      <c r="H19" s="516"/>
      <c r="I19" s="516"/>
      <c r="J19" s="516"/>
      <c r="K19" s="516"/>
      <c r="L19" s="524">
        <v>178</v>
      </c>
      <c r="M19" s="524"/>
      <c r="N19" s="524"/>
      <c r="O19" s="524"/>
      <c r="P19" s="524"/>
      <c r="Q19" s="524"/>
      <c r="R19" s="525"/>
      <c r="S19" s="525"/>
      <c r="T19" s="525"/>
      <c r="U19" s="525"/>
      <c r="V19" s="526"/>
      <c r="W19" s="350"/>
      <c r="X19" s="351"/>
      <c r="Y19" s="351"/>
      <c r="Z19" s="351"/>
      <c r="AA19" s="351"/>
      <c r="AB19" s="351"/>
      <c r="AC19" s="502"/>
      <c r="AD19" s="502"/>
      <c r="AE19" s="502"/>
      <c r="AF19" s="502"/>
      <c r="AG19" s="502"/>
      <c r="AH19" s="502"/>
      <c r="AI19" s="502"/>
      <c r="AJ19" s="502"/>
      <c r="AK19" s="502"/>
      <c r="AL19" s="503"/>
      <c r="AM19" s="422"/>
      <c r="AN19" s="423"/>
      <c r="AO19" s="423"/>
      <c r="AP19" s="423"/>
      <c r="AQ19" s="423"/>
      <c r="AR19" s="423"/>
      <c r="AS19" s="423"/>
      <c r="AT19" s="424"/>
      <c r="AU19" s="425"/>
      <c r="AV19" s="426"/>
      <c r="AW19" s="426"/>
      <c r="AX19" s="426"/>
      <c r="AY19" s="427" t="s">
        <v>147</v>
      </c>
      <c r="AZ19" s="428"/>
      <c r="BA19" s="428"/>
      <c r="BB19" s="428"/>
      <c r="BC19" s="428"/>
      <c r="BD19" s="428"/>
      <c r="BE19" s="428"/>
      <c r="BF19" s="428"/>
      <c r="BG19" s="428"/>
      <c r="BH19" s="428"/>
      <c r="BI19" s="428"/>
      <c r="BJ19" s="428"/>
      <c r="BK19" s="428"/>
      <c r="BL19" s="428"/>
      <c r="BM19" s="429"/>
      <c r="BN19" s="393">
        <v>35239257</v>
      </c>
      <c r="BO19" s="394"/>
      <c r="BP19" s="394"/>
      <c r="BQ19" s="394"/>
      <c r="BR19" s="394"/>
      <c r="BS19" s="394"/>
      <c r="BT19" s="394"/>
      <c r="BU19" s="395"/>
      <c r="BV19" s="393">
        <v>35116012</v>
      </c>
      <c r="BW19" s="394"/>
      <c r="BX19" s="394"/>
      <c r="BY19" s="394"/>
      <c r="BZ19" s="394"/>
      <c r="CA19" s="394"/>
      <c r="CB19" s="394"/>
      <c r="CC19" s="395"/>
      <c r="CD19" s="165"/>
      <c r="CE19" s="507"/>
      <c r="CF19" s="507"/>
      <c r="CG19" s="507"/>
      <c r="CH19" s="507"/>
      <c r="CI19" s="507"/>
      <c r="CJ19" s="507"/>
      <c r="CK19" s="507"/>
      <c r="CL19" s="507"/>
      <c r="CM19" s="507"/>
      <c r="CN19" s="507"/>
      <c r="CO19" s="507"/>
      <c r="CP19" s="507"/>
      <c r="CQ19" s="507"/>
      <c r="CR19" s="507"/>
      <c r="CS19" s="508"/>
      <c r="CT19" s="390"/>
      <c r="CU19" s="391"/>
      <c r="CV19" s="391"/>
      <c r="CW19" s="391"/>
      <c r="CX19" s="391"/>
      <c r="CY19" s="391"/>
      <c r="CZ19" s="391"/>
      <c r="DA19" s="392"/>
      <c r="DB19" s="390"/>
      <c r="DC19" s="391"/>
      <c r="DD19" s="391"/>
      <c r="DE19" s="391"/>
      <c r="DF19" s="391"/>
      <c r="DG19" s="391"/>
      <c r="DH19" s="391"/>
      <c r="DI19" s="392"/>
    </row>
    <row r="20" spans="1:113" ht="18.75" customHeight="1" thickBot="1" x14ac:dyDescent="0.3">
      <c r="A20" s="152"/>
      <c r="B20" s="515" t="s">
        <v>148</v>
      </c>
      <c r="C20" s="436"/>
      <c r="D20" s="436"/>
      <c r="E20" s="516"/>
      <c r="F20" s="516"/>
      <c r="G20" s="516"/>
      <c r="H20" s="516"/>
      <c r="I20" s="516"/>
      <c r="J20" s="516"/>
      <c r="K20" s="516"/>
      <c r="L20" s="524">
        <v>35191</v>
      </c>
      <c r="M20" s="524"/>
      <c r="N20" s="524"/>
      <c r="O20" s="524"/>
      <c r="P20" s="524"/>
      <c r="Q20" s="524"/>
      <c r="R20" s="525"/>
      <c r="S20" s="525"/>
      <c r="T20" s="525"/>
      <c r="U20" s="525"/>
      <c r="V20" s="526"/>
      <c r="W20" s="411"/>
      <c r="X20" s="412"/>
      <c r="Y20" s="412"/>
      <c r="Z20" s="412"/>
      <c r="AA20" s="412"/>
      <c r="AB20" s="412"/>
      <c r="AC20" s="527"/>
      <c r="AD20" s="527"/>
      <c r="AE20" s="527"/>
      <c r="AF20" s="527"/>
      <c r="AG20" s="527"/>
      <c r="AH20" s="527"/>
      <c r="AI20" s="527"/>
      <c r="AJ20" s="527"/>
      <c r="AK20" s="527"/>
      <c r="AL20" s="528"/>
      <c r="AM20" s="529"/>
      <c r="AN20" s="448"/>
      <c r="AO20" s="448"/>
      <c r="AP20" s="448"/>
      <c r="AQ20" s="448"/>
      <c r="AR20" s="448"/>
      <c r="AS20" s="448"/>
      <c r="AT20" s="449"/>
      <c r="AU20" s="530"/>
      <c r="AV20" s="531"/>
      <c r="AW20" s="531"/>
      <c r="AX20" s="532"/>
      <c r="AY20" s="427"/>
      <c r="AZ20" s="428"/>
      <c r="BA20" s="428"/>
      <c r="BB20" s="428"/>
      <c r="BC20" s="428"/>
      <c r="BD20" s="428"/>
      <c r="BE20" s="428"/>
      <c r="BF20" s="428"/>
      <c r="BG20" s="428"/>
      <c r="BH20" s="428"/>
      <c r="BI20" s="428"/>
      <c r="BJ20" s="428"/>
      <c r="BK20" s="428"/>
      <c r="BL20" s="428"/>
      <c r="BM20" s="429"/>
      <c r="BN20" s="393"/>
      <c r="BO20" s="394"/>
      <c r="BP20" s="394"/>
      <c r="BQ20" s="394"/>
      <c r="BR20" s="394"/>
      <c r="BS20" s="394"/>
      <c r="BT20" s="394"/>
      <c r="BU20" s="395"/>
      <c r="BV20" s="393"/>
      <c r="BW20" s="394"/>
      <c r="BX20" s="394"/>
      <c r="BY20" s="394"/>
      <c r="BZ20" s="394"/>
      <c r="CA20" s="394"/>
      <c r="CB20" s="394"/>
      <c r="CC20" s="395"/>
      <c r="CD20" s="165"/>
      <c r="CE20" s="507"/>
      <c r="CF20" s="507"/>
      <c r="CG20" s="507"/>
      <c r="CH20" s="507"/>
      <c r="CI20" s="507"/>
      <c r="CJ20" s="507"/>
      <c r="CK20" s="507"/>
      <c r="CL20" s="507"/>
      <c r="CM20" s="507"/>
      <c r="CN20" s="507"/>
      <c r="CO20" s="507"/>
      <c r="CP20" s="507"/>
      <c r="CQ20" s="507"/>
      <c r="CR20" s="507"/>
      <c r="CS20" s="508"/>
      <c r="CT20" s="390"/>
      <c r="CU20" s="391"/>
      <c r="CV20" s="391"/>
      <c r="CW20" s="391"/>
      <c r="CX20" s="391"/>
      <c r="CY20" s="391"/>
      <c r="CZ20" s="391"/>
      <c r="DA20" s="392"/>
      <c r="DB20" s="390"/>
      <c r="DC20" s="391"/>
      <c r="DD20" s="391"/>
      <c r="DE20" s="391"/>
      <c r="DF20" s="391"/>
      <c r="DG20" s="391"/>
      <c r="DH20" s="391"/>
      <c r="DI20" s="392"/>
    </row>
    <row r="21" spans="1:113" ht="18.75" customHeight="1" thickBot="1" x14ac:dyDescent="0.3">
      <c r="A21" s="152"/>
      <c r="B21" s="533" t="s">
        <v>149</v>
      </c>
      <c r="C21" s="534"/>
      <c r="D21" s="534"/>
      <c r="E21" s="534"/>
      <c r="F21" s="534"/>
      <c r="G21" s="534"/>
      <c r="H21" s="534"/>
      <c r="I21" s="534"/>
      <c r="J21" s="534"/>
      <c r="K21" s="534"/>
      <c r="L21" s="534"/>
      <c r="M21" s="534"/>
      <c r="N21" s="534"/>
      <c r="O21" s="534"/>
      <c r="P21" s="534"/>
      <c r="Q21" s="534"/>
      <c r="R21" s="534"/>
      <c r="S21" s="534"/>
      <c r="T21" s="534"/>
      <c r="U21" s="534"/>
      <c r="V21" s="534"/>
      <c r="W21" s="534"/>
      <c r="X21" s="534"/>
      <c r="Y21" s="534"/>
      <c r="Z21" s="534"/>
      <c r="AA21" s="534"/>
      <c r="AB21" s="534"/>
      <c r="AC21" s="534"/>
      <c r="AD21" s="534"/>
      <c r="AE21" s="534"/>
      <c r="AF21" s="534"/>
      <c r="AG21" s="534"/>
      <c r="AH21" s="534"/>
      <c r="AI21" s="534"/>
      <c r="AJ21" s="534"/>
      <c r="AK21" s="534"/>
      <c r="AL21" s="534"/>
      <c r="AM21" s="534"/>
      <c r="AN21" s="534"/>
      <c r="AO21" s="534"/>
      <c r="AP21" s="534"/>
      <c r="AQ21" s="534"/>
      <c r="AR21" s="534"/>
      <c r="AS21" s="534"/>
      <c r="AT21" s="534"/>
      <c r="AU21" s="534"/>
      <c r="AV21" s="534"/>
      <c r="AW21" s="534"/>
      <c r="AX21" s="535"/>
      <c r="AY21" s="509"/>
      <c r="AZ21" s="510"/>
      <c r="BA21" s="510"/>
      <c r="BB21" s="510"/>
      <c r="BC21" s="510"/>
      <c r="BD21" s="510"/>
      <c r="BE21" s="510"/>
      <c r="BF21" s="510"/>
      <c r="BG21" s="510"/>
      <c r="BH21" s="510"/>
      <c r="BI21" s="510"/>
      <c r="BJ21" s="510"/>
      <c r="BK21" s="510"/>
      <c r="BL21" s="510"/>
      <c r="BM21" s="511"/>
      <c r="BN21" s="512"/>
      <c r="BO21" s="513"/>
      <c r="BP21" s="513"/>
      <c r="BQ21" s="513"/>
      <c r="BR21" s="513"/>
      <c r="BS21" s="513"/>
      <c r="BT21" s="513"/>
      <c r="BU21" s="514"/>
      <c r="BV21" s="512"/>
      <c r="BW21" s="513"/>
      <c r="BX21" s="513"/>
      <c r="BY21" s="513"/>
      <c r="BZ21" s="513"/>
      <c r="CA21" s="513"/>
      <c r="CB21" s="513"/>
      <c r="CC21" s="514"/>
      <c r="CD21" s="165"/>
      <c r="CE21" s="507"/>
      <c r="CF21" s="507"/>
      <c r="CG21" s="507"/>
      <c r="CH21" s="507"/>
      <c r="CI21" s="507"/>
      <c r="CJ21" s="507"/>
      <c r="CK21" s="507"/>
      <c r="CL21" s="507"/>
      <c r="CM21" s="507"/>
      <c r="CN21" s="507"/>
      <c r="CO21" s="507"/>
      <c r="CP21" s="507"/>
      <c r="CQ21" s="507"/>
      <c r="CR21" s="507"/>
      <c r="CS21" s="508"/>
      <c r="CT21" s="390"/>
      <c r="CU21" s="391"/>
      <c r="CV21" s="391"/>
      <c r="CW21" s="391"/>
      <c r="CX21" s="391"/>
      <c r="CY21" s="391"/>
      <c r="CZ21" s="391"/>
      <c r="DA21" s="392"/>
      <c r="DB21" s="390"/>
      <c r="DC21" s="391"/>
      <c r="DD21" s="391"/>
      <c r="DE21" s="391"/>
      <c r="DF21" s="391"/>
      <c r="DG21" s="391"/>
      <c r="DH21" s="391"/>
      <c r="DI21" s="392"/>
    </row>
    <row r="22" spans="1:113" ht="18.75" customHeight="1" x14ac:dyDescent="0.25">
      <c r="A22" s="152"/>
      <c r="B22" s="563" t="s">
        <v>150</v>
      </c>
      <c r="C22" s="537"/>
      <c r="D22" s="538"/>
      <c r="E22" s="405" t="s">
        <v>1</v>
      </c>
      <c r="F22" s="410"/>
      <c r="G22" s="410"/>
      <c r="H22" s="410"/>
      <c r="I22" s="410"/>
      <c r="J22" s="410"/>
      <c r="K22" s="400"/>
      <c r="L22" s="405" t="s">
        <v>151</v>
      </c>
      <c r="M22" s="410"/>
      <c r="N22" s="410"/>
      <c r="O22" s="410"/>
      <c r="P22" s="400"/>
      <c r="Q22" s="568" t="s">
        <v>152</v>
      </c>
      <c r="R22" s="569"/>
      <c r="S22" s="569"/>
      <c r="T22" s="569"/>
      <c r="U22" s="569"/>
      <c r="V22" s="570"/>
      <c r="W22" s="536" t="s">
        <v>153</v>
      </c>
      <c r="X22" s="537"/>
      <c r="Y22" s="538"/>
      <c r="Z22" s="405" t="s">
        <v>1</v>
      </c>
      <c r="AA22" s="410"/>
      <c r="AB22" s="410"/>
      <c r="AC22" s="410"/>
      <c r="AD22" s="410"/>
      <c r="AE22" s="410"/>
      <c r="AF22" s="410"/>
      <c r="AG22" s="400"/>
      <c r="AH22" s="574" t="s">
        <v>154</v>
      </c>
      <c r="AI22" s="410"/>
      <c r="AJ22" s="410"/>
      <c r="AK22" s="410"/>
      <c r="AL22" s="400"/>
      <c r="AM22" s="574" t="s">
        <v>155</v>
      </c>
      <c r="AN22" s="575"/>
      <c r="AO22" s="575"/>
      <c r="AP22" s="575"/>
      <c r="AQ22" s="575"/>
      <c r="AR22" s="576"/>
      <c r="AS22" s="568" t="s">
        <v>152</v>
      </c>
      <c r="AT22" s="569"/>
      <c r="AU22" s="569"/>
      <c r="AV22" s="569"/>
      <c r="AW22" s="569"/>
      <c r="AX22" s="580"/>
      <c r="AY22" s="353" t="s">
        <v>156</v>
      </c>
      <c r="AZ22" s="354"/>
      <c r="BA22" s="354"/>
      <c r="BB22" s="354"/>
      <c r="BC22" s="354"/>
      <c r="BD22" s="354"/>
      <c r="BE22" s="354"/>
      <c r="BF22" s="354"/>
      <c r="BG22" s="354"/>
      <c r="BH22" s="354"/>
      <c r="BI22" s="354"/>
      <c r="BJ22" s="354"/>
      <c r="BK22" s="354"/>
      <c r="BL22" s="354"/>
      <c r="BM22" s="355"/>
      <c r="BN22" s="356">
        <v>41784373</v>
      </c>
      <c r="BO22" s="357"/>
      <c r="BP22" s="357"/>
      <c r="BQ22" s="357"/>
      <c r="BR22" s="357"/>
      <c r="BS22" s="357"/>
      <c r="BT22" s="357"/>
      <c r="BU22" s="358"/>
      <c r="BV22" s="356">
        <v>44264877</v>
      </c>
      <c r="BW22" s="357"/>
      <c r="BX22" s="357"/>
      <c r="BY22" s="357"/>
      <c r="BZ22" s="357"/>
      <c r="CA22" s="357"/>
      <c r="CB22" s="357"/>
      <c r="CC22" s="358"/>
      <c r="CD22" s="165"/>
      <c r="CE22" s="507"/>
      <c r="CF22" s="507"/>
      <c r="CG22" s="507"/>
      <c r="CH22" s="507"/>
      <c r="CI22" s="507"/>
      <c r="CJ22" s="507"/>
      <c r="CK22" s="507"/>
      <c r="CL22" s="507"/>
      <c r="CM22" s="507"/>
      <c r="CN22" s="507"/>
      <c r="CO22" s="507"/>
      <c r="CP22" s="507"/>
      <c r="CQ22" s="507"/>
      <c r="CR22" s="507"/>
      <c r="CS22" s="508"/>
      <c r="CT22" s="390"/>
      <c r="CU22" s="391"/>
      <c r="CV22" s="391"/>
      <c r="CW22" s="391"/>
      <c r="CX22" s="391"/>
      <c r="CY22" s="391"/>
      <c r="CZ22" s="391"/>
      <c r="DA22" s="392"/>
      <c r="DB22" s="390"/>
      <c r="DC22" s="391"/>
      <c r="DD22" s="391"/>
      <c r="DE22" s="391"/>
      <c r="DF22" s="391"/>
      <c r="DG22" s="391"/>
      <c r="DH22" s="391"/>
      <c r="DI22" s="392"/>
    </row>
    <row r="23" spans="1:113" ht="18.75" customHeight="1" x14ac:dyDescent="0.25">
      <c r="A23" s="152"/>
      <c r="B23" s="564"/>
      <c r="C23" s="540"/>
      <c r="D23" s="541"/>
      <c r="E23" s="379"/>
      <c r="F23" s="384"/>
      <c r="G23" s="384"/>
      <c r="H23" s="384"/>
      <c r="I23" s="384"/>
      <c r="J23" s="384"/>
      <c r="K23" s="373"/>
      <c r="L23" s="379"/>
      <c r="M23" s="384"/>
      <c r="N23" s="384"/>
      <c r="O23" s="384"/>
      <c r="P23" s="373"/>
      <c r="Q23" s="571"/>
      <c r="R23" s="572"/>
      <c r="S23" s="572"/>
      <c r="T23" s="572"/>
      <c r="U23" s="572"/>
      <c r="V23" s="573"/>
      <c r="W23" s="539"/>
      <c r="X23" s="540"/>
      <c r="Y23" s="541"/>
      <c r="Z23" s="379"/>
      <c r="AA23" s="384"/>
      <c r="AB23" s="384"/>
      <c r="AC23" s="384"/>
      <c r="AD23" s="384"/>
      <c r="AE23" s="384"/>
      <c r="AF23" s="384"/>
      <c r="AG23" s="373"/>
      <c r="AH23" s="379"/>
      <c r="AI23" s="384"/>
      <c r="AJ23" s="384"/>
      <c r="AK23" s="384"/>
      <c r="AL23" s="373"/>
      <c r="AM23" s="577"/>
      <c r="AN23" s="578"/>
      <c r="AO23" s="578"/>
      <c r="AP23" s="578"/>
      <c r="AQ23" s="578"/>
      <c r="AR23" s="579"/>
      <c r="AS23" s="571"/>
      <c r="AT23" s="572"/>
      <c r="AU23" s="572"/>
      <c r="AV23" s="572"/>
      <c r="AW23" s="572"/>
      <c r="AX23" s="581"/>
      <c r="AY23" s="427" t="s">
        <v>157</v>
      </c>
      <c r="AZ23" s="428"/>
      <c r="BA23" s="428"/>
      <c r="BB23" s="428"/>
      <c r="BC23" s="428"/>
      <c r="BD23" s="428"/>
      <c r="BE23" s="428"/>
      <c r="BF23" s="428"/>
      <c r="BG23" s="428"/>
      <c r="BH23" s="428"/>
      <c r="BI23" s="428"/>
      <c r="BJ23" s="428"/>
      <c r="BK23" s="428"/>
      <c r="BL23" s="428"/>
      <c r="BM23" s="429"/>
      <c r="BN23" s="393">
        <v>31530549</v>
      </c>
      <c r="BO23" s="394"/>
      <c r="BP23" s="394"/>
      <c r="BQ23" s="394"/>
      <c r="BR23" s="394"/>
      <c r="BS23" s="394"/>
      <c r="BT23" s="394"/>
      <c r="BU23" s="395"/>
      <c r="BV23" s="393">
        <v>33578306</v>
      </c>
      <c r="BW23" s="394"/>
      <c r="BX23" s="394"/>
      <c r="BY23" s="394"/>
      <c r="BZ23" s="394"/>
      <c r="CA23" s="394"/>
      <c r="CB23" s="394"/>
      <c r="CC23" s="395"/>
      <c r="CD23" s="165"/>
      <c r="CE23" s="507"/>
      <c r="CF23" s="507"/>
      <c r="CG23" s="507"/>
      <c r="CH23" s="507"/>
      <c r="CI23" s="507"/>
      <c r="CJ23" s="507"/>
      <c r="CK23" s="507"/>
      <c r="CL23" s="507"/>
      <c r="CM23" s="507"/>
      <c r="CN23" s="507"/>
      <c r="CO23" s="507"/>
      <c r="CP23" s="507"/>
      <c r="CQ23" s="507"/>
      <c r="CR23" s="507"/>
      <c r="CS23" s="508"/>
      <c r="CT23" s="390"/>
      <c r="CU23" s="391"/>
      <c r="CV23" s="391"/>
      <c r="CW23" s="391"/>
      <c r="CX23" s="391"/>
      <c r="CY23" s="391"/>
      <c r="CZ23" s="391"/>
      <c r="DA23" s="392"/>
      <c r="DB23" s="390"/>
      <c r="DC23" s="391"/>
      <c r="DD23" s="391"/>
      <c r="DE23" s="391"/>
      <c r="DF23" s="391"/>
      <c r="DG23" s="391"/>
      <c r="DH23" s="391"/>
      <c r="DI23" s="392"/>
    </row>
    <row r="24" spans="1:113" ht="18.75" customHeight="1" thickBot="1" x14ac:dyDescent="0.3">
      <c r="A24" s="152"/>
      <c r="B24" s="564"/>
      <c r="C24" s="540"/>
      <c r="D24" s="541"/>
      <c r="E24" s="443" t="s">
        <v>158</v>
      </c>
      <c r="F24" s="423"/>
      <c r="G24" s="423"/>
      <c r="H24" s="423"/>
      <c r="I24" s="423"/>
      <c r="J24" s="423"/>
      <c r="K24" s="424"/>
      <c r="L24" s="444">
        <v>1</v>
      </c>
      <c r="M24" s="445"/>
      <c r="N24" s="445"/>
      <c r="O24" s="445"/>
      <c r="P24" s="487"/>
      <c r="Q24" s="444">
        <v>9480</v>
      </c>
      <c r="R24" s="445"/>
      <c r="S24" s="445"/>
      <c r="T24" s="445"/>
      <c r="U24" s="445"/>
      <c r="V24" s="487"/>
      <c r="W24" s="539"/>
      <c r="X24" s="540"/>
      <c r="Y24" s="541"/>
      <c r="Z24" s="443" t="s">
        <v>159</v>
      </c>
      <c r="AA24" s="423"/>
      <c r="AB24" s="423"/>
      <c r="AC24" s="423"/>
      <c r="AD24" s="423"/>
      <c r="AE24" s="423"/>
      <c r="AF24" s="423"/>
      <c r="AG24" s="424"/>
      <c r="AH24" s="444">
        <v>756</v>
      </c>
      <c r="AI24" s="445"/>
      <c r="AJ24" s="445"/>
      <c r="AK24" s="445"/>
      <c r="AL24" s="487"/>
      <c r="AM24" s="444">
        <v>2327724</v>
      </c>
      <c r="AN24" s="445"/>
      <c r="AO24" s="445"/>
      <c r="AP24" s="445"/>
      <c r="AQ24" s="445"/>
      <c r="AR24" s="487"/>
      <c r="AS24" s="444">
        <v>3079</v>
      </c>
      <c r="AT24" s="445"/>
      <c r="AU24" s="445"/>
      <c r="AV24" s="445"/>
      <c r="AW24" s="445"/>
      <c r="AX24" s="446"/>
      <c r="AY24" s="509" t="s">
        <v>160</v>
      </c>
      <c r="AZ24" s="510"/>
      <c r="BA24" s="510"/>
      <c r="BB24" s="510"/>
      <c r="BC24" s="510"/>
      <c r="BD24" s="510"/>
      <c r="BE24" s="510"/>
      <c r="BF24" s="510"/>
      <c r="BG24" s="510"/>
      <c r="BH24" s="510"/>
      <c r="BI24" s="510"/>
      <c r="BJ24" s="510"/>
      <c r="BK24" s="510"/>
      <c r="BL24" s="510"/>
      <c r="BM24" s="511"/>
      <c r="BN24" s="393">
        <v>27369476</v>
      </c>
      <c r="BO24" s="394"/>
      <c r="BP24" s="394"/>
      <c r="BQ24" s="394"/>
      <c r="BR24" s="394"/>
      <c r="BS24" s="394"/>
      <c r="BT24" s="394"/>
      <c r="BU24" s="395"/>
      <c r="BV24" s="393">
        <v>28360744</v>
      </c>
      <c r="BW24" s="394"/>
      <c r="BX24" s="394"/>
      <c r="BY24" s="394"/>
      <c r="BZ24" s="394"/>
      <c r="CA24" s="394"/>
      <c r="CB24" s="394"/>
      <c r="CC24" s="395"/>
      <c r="CD24" s="165"/>
      <c r="CE24" s="507"/>
      <c r="CF24" s="507"/>
      <c r="CG24" s="507"/>
      <c r="CH24" s="507"/>
      <c r="CI24" s="507"/>
      <c r="CJ24" s="507"/>
      <c r="CK24" s="507"/>
      <c r="CL24" s="507"/>
      <c r="CM24" s="507"/>
      <c r="CN24" s="507"/>
      <c r="CO24" s="507"/>
      <c r="CP24" s="507"/>
      <c r="CQ24" s="507"/>
      <c r="CR24" s="507"/>
      <c r="CS24" s="508"/>
      <c r="CT24" s="390"/>
      <c r="CU24" s="391"/>
      <c r="CV24" s="391"/>
      <c r="CW24" s="391"/>
      <c r="CX24" s="391"/>
      <c r="CY24" s="391"/>
      <c r="CZ24" s="391"/>
      <c r="DA24" s="392"/>
      <c r="DB24" s="390"/>
      <c r="DC24" s="391"/>
      <c r="DD24" s="391"/>
      <c r="DE24" s="391"/>
      <c r="DF24" s="391"/>
      <c r="DG24" s="391"/>
      <c r="DH24" s="391"/>
      <c r="DI24" s="392"/>
    </row>
    <row r="25" spans="1:113" ht="18.75" customHeight="1" x14ac:dyDescent="0.25">
      <c r="A25" s="152"/>
      <c r="B25" s="564"/>
      <c r="C25" s="540"/>
      <c r="D25" s="541"/>
      <c r="E25" s="443" t="s">
        <v>161</v>
      </c>
      <c r="F25" s="423"/>
      <c r="G25" s="423"/>
      <c r="H25" s="423"/>
      <c r="I25" s="423"/>
      <c r="J25" s="423"/>
      <c r="K25" s="424"/>
      <c r="L25" s="444">
        <v>2</v>
      </c>
      <c r="M25" s="445"/>
      <c r="N25" s="445"/>
      <c r="O25" s="445"/>
      <c r="P25" s="487"/>
      <c r="Q25" s="444">
        <v>7280</v>
      </c>
      <c r="R25" s="445"/>
      <c r="S25" s="445"/>
      <c r="T25" s="445"/>
      <c r="U25" s="445"/>
      <c r="V25" s="487"/>
      <c r="W25" s="539"/>
      <c r="X25" s="540"/>
      <c r="Y25" s="541"/>
      <c r="Z25" s="443" t="s">
        <v>162</v>
      </c>
      <c r="AA25" s="423"/>
      <c r="AB25" s="423"/>
      <c r="AC25" s="423"/>
      <c r="AD25" s="423"/>
      <c r="AE25" s="423"/>
      <c r="AF25" s="423"/>
      <c r="AG25" s="424"/>
      <c r="AH25" s="444" t="s">
        <v>119</v>
      </c>
      <c r="AI25" s="445"/>
      <c r="AJ25" s="445"/>
      <c r="AK25" s="445"/>
      <c r="AL25" s="487"/>
      <c r="AM25" s="444" t="s">
        <v>119</v>
      </c>
      <c r="AN25" s="445"/>
      <c r="AO25" s="445"/>
      <c r="AP25" s="445"/>
      <c r="AQ25" s="445"/>
      <c r="AR25" s="487"/>
      <c r="AS25" s="444" t="s">
        <v>119</v>
      </c>
      <c r="AT25" s="445"/>
      <c r="AU25" s="445"/>
      <c r="AV25" s="445"/>
      <c r="AW25" s="445"/>
      <c r="AX25" s="446"/>
      <c r="AY25" s="353" t="s">
        <v>163</v>
      </c>
      <c r="AZ25" s="354"/>
      <c r="BA25" s="354"/>
      <c r="BB25" s="354"/>
      <c r="BC25" s="354"/>
      <c r="BD25" s="354"/>
      <c r="BE25" s="354"/>
      <c r="BF25" s="354"/>
      <c r="BG25" s="354"/>
      <c r="BH25" s="354"/>
      <c r="BI25" s="354"/>
      <c r="BJ25" s="354"/>
      <c r="BK25" s="354"/>
      <c r="BL25" s="354"/>
      <c r="BM25" s="355"/>
      <c r="BN25" s="356">
        <v>3554087</v>
      </c>
      <c r="BO25" s="357"/>
      <c r="BP25" s="357"/>
      <c r="BQ25" s="357"/>
      <c r="BR25" s="357"/>
      <c r="BS25" s="357"/>
      <c r="BT25" s="357"/>
      <c r="BU25" s="358"/>
      <c r="BV25" s="356">
        <v>2330527</v>
      </c>
      <c r="BW25" s="357"/>
      <c r="BX25" s="357"/>
      <c r="BY25" s="357"/>
      <c r="BZ25" s="357"/>
      <c r="CA25" s="357"/>
      <c r="CB25" s="357"/>
      <c r="CC25" s="358"/>
      <c r="CD25" s="165"/>
      <c r="CE25" s="507"/>
      <c r="CF25" s="507"/>
      <c r="CG25" s="507"/>
      <c r="CH25" s="507"/>
      <c r="CI25" s="507"/>
      <c r="CJ25" s="507"/>
      <c r="CK25" s="507"/>
      <c r="CL25" s="507"/>
      <c r="CM25" s="507"/>
      <c r="CN25" s="507"/>
      <c r="CO25" s="507"/>
      <c r="CP25" s="507"/>
      <c r="CQ25" s="507"/>
      <c r="CR25" s="507"/>
      <c r="CS25" s="508"/>
      <c r="CT25" s="390"/>
      <c r="CU25" s="391"/>
      <c r="CV25" s="391"/>
      <c r="CW25" s="391"/>
      <c r="CX25" s="391"/>
      <c r="CY25" s="391"/>
      <c r="CZ25" s="391"/>
      <c r="DA25" s="392"/>
      <c r="DB25" s="390"/>
      <c r="DC25" s="391"/>
      <c r="DD25" s="391"/>
      <c r="DE25" s="391"/>
      <c r="DF25" s="391"/>
      <c r="DG25" s="391"/>
      <c r="DH25" s="391"/>
      <c r="DI25" s="392"/>
    </row>
    <row r="26" spans="1:113" ht="18.75" customHeight="1" x14ac:dyDescent="0.25">
      <c r="A26" s="152"/>
      <c r="B26" s="564"/>
      <c r="C26" s="540"/>
      <c r="D26" s="541"/>
      <c r="E26" s="443" t="s">
        <v>164</v>
      </c>
      <c r="F26" s="423"/>
      <c r="G26" s="423"/>
      <c r="H26" s="423"/>
      <c r="I26" s="423"/>
      <c r="J26" s="423"/>
      <c r="K26" s="424"/>
      <c r="L26" s="444">
        <v>1</v>
      </c>
      <c r="M26" s="445"/>
      <c r="N26" s="445"/>
      <c r="O26" s="445"/>
      <c r="P26" s="487"/>
      <c r="Q26" s="444">
        <v>6500</v>
      </c>
      <c r="R26" s="445"/>
      <c r="S26" s="445"/>
      <c r="T26" s="445"/>
      <c r="U26" s="445"/>
      <c r="V26" s="487"/>
      <c r="W26" s="539"/>
      <c r="X26" s="540"/>
      <c r="Y26" s="541"/>
      <c r="Z26" s="443" t="s">
        <v>165</v>
      </c>
      <c r="AA26" s="545"/>
      <c r="AB26" s="545"/>
      <c r="AC26" s="545"/>
      <c r="AD26" s="545"/>
      <c r="AE26" s="545"/>
      <c r="AF26" s="545"/>
      <c r="AG26" s="546"/>
      <c r="AH26" s="444">
        <v>56</v>
      </c>
      <c r="AI26" s="445"/>
      <c r="AJ26" s="445"/>
      <c r="AK26" s="445"/>
      <c r="AL26" s="487"/>
      <c r="AM26" s="444">
        <v>156352</v>
      </c>
      <c r="AN26" s="445"/>
      <c r="AO26" s="445"/>
      <c r="AP26" s="445"/>
      <c r="AQ26" s="445"/>
      <c r="AR26" s="487"/>
      <c r="AS26" s="444">
        <v>2792</v>
      </c>
      <c r="AT26" s="445"/>
      <c r="AU26" s="445"/>
      <c r="AV26" s="445"/>
      <c r="AW26" s="445"/>
      <c r="AX26" s="446"/>
      <c r="AY26" s="396" t="s">
        <v>166</v>
      </c>
      <c r="AZ26" s="397"/>
      <c r="BA26" s="397"/>
      <c r="BB26" s="397"/>
      <c r="BC26" s="397"/>
      <c r="BD26" s="397"/>
      <c r="BE26" s="397"/>
      <c r="BF26" s="397"/>
      <c r="BG26" s="397"/>
      <c r="BH26" s="397"/>
      <c r="BI26" s="397"/>
      <c r="BJ26" s="397"/>
      <c r="BK26" s="397"/>
      <c r="BL26" s="397"/>
      <c r="BM26" s="398"/>
      <c r="BN26" s="393" t="s">
        <v>119</v>
      </c>
      <c r="BO26" s="394"/>
      <c r="BP26" s="394"/>
      <c r="BQ26" s="394"/>
      <c r="BR26" s="394"/>
      <c r="BS26" s="394"/>
      <c r="BT26" s="394"/>
      <c r="BU26" s="395"/>
      <c r="BV26" s="393" t="s">
        <v>119</v>
      </c>
      <c r="BW26" s="394"/>
      <c r="BX26" s="394"/>
      <c r="BY26" s="394"/>
      <c r="BZ26" s="394"/>
      <c r="CA26" s="394"/>
      <c r="CB26" s="394"/>
      <c r="CC26" s="395"/>
      <c r="CD26" s="165"/>
      <c r="CE26" s="507"/>
      <c r="CF26" s="507"/>
      <c r="CG26" s="507"/>
      <c r="CH26" s="507"/>
      <c r="CI26" s="507"/>
      <c r="CJ26" s="507"/>
      <c r="CK26" s="507"/>
      <c r="CL26" s="507"/>
      <c r="CM26" s="507"/>
      <c r="CN26" s="507"/>
      <c r="CO26" s="507"/>
      <c r="CP26" s="507"/>
      <c r="CQ26" s="507"/>
      <c r="CR26" s="507"/>
      <c r="CS26" s="508"/>
      <c r="CT26" s="390"/>
      <c r="CU26" s="391"/>
      <c r="CV26" s="391"/>
      <c r="CW26" s="391"/>
      <c r="CX26" s="391"/>
      <c r="CY26" s="391"/>
      <c r="CZ26" s="391"/>
      <c r="DA26" s="392"/>
      <c r="DB26" s="390"/>
      <c r="DC26" s="391"/>
      <c r="DD26" s="391"/>
      <c r="DE26" s="391"/>
      <c r="DF26" s="391"/>
      <c r="DG26" s="391"/>
      <c r="DH26" s="391"/>
      <c r="DI26" s="392"/>
    </row>
    <row r="27" spans="1:113" ht="18.75" customHeight="1" thickBot="1" x14ac:dyDescent="0.3">
      <c r="A27" s="152"/>
      <c r="B27" s="564"/>
      <c r="C27" s="540"/>
      <c r="D27" s="541"/>
      <c r="E27" s="443" t="s">
        <v>167</v>
      </c>
      <c r="F27" s="423"/>
      <c r="G27" s="423"/>
      <c r="H27" s="423"/>
      <c r="I27" s="423"/>
      <c r="J27" s="423"/>
      <c r="K27" s="424"/>
      <c r="L27" s="444">
        <v>1</v>
      </c>
      <c r="M27" s="445"/>
      <c r="N27" s="445"/>
      <c r="O27" s="445"/>
      <c r="P27" s="487"/>
      <c r="Q27" s="444">
        <v>4980</v>
      </c>
      <c r="R27" s="445"/>
      <c r="S27" s="445"/>
      <c r="T27" s="445"/>
      <c r="U27" s="445"/>
      <c r="V27" s="487"/>
      <c r="W27" s="539"/>
      <c r="X27" s="540"/>
      <c r="Y27" s="541"/>
      <c r="Z27" s="443" t="s">
        <v>168</v>
      </c>
      <c r="AA27" s="423"/>
      <c r="AB27" s="423"/>
      <c r="AC27" s="423"/>
      <c r="AD27" s="423"/>
      <c r="AE27" s="423"/>
      <c r="AF27" s="423"/>
      <c r="AG27" s="424"/>
      <c r="AH27" s="444">
        <v>8</v>
      </c>
      <c r="AI27" s="445"/>
      <c r="AJ27" s="445"/>
      <c r="AK27" s="445"/>
      <c r="AL27" s="487"/>
      <c r="AM27" s="444">
        <v>31156</v>
      </c>
      <c r="AN27" s="445"/>
      <c r="AO27" s="445"/>
      <c r="AP27" s="445"/>
      <c r="AQ27" s="445"/>
      <c r="AR27" s="487"/>
      <c r="AS27" s="444">
        <v>3895</v>
      </c>
      <c r="AT27" s="445"/>
      <c r="AU27" s="445"/>
      <c r="AV27" s="445"/>
      <c r="AW27" s="445"/>
      <c r="AX27" s="446"/>
      <c r="AY27" s="488" t="s">
        <v>169</v>
      </c>
      <c r="AZ27" s="489"/>
      <c r="BA27" s="489"/>
      <c r="BB27" s="489"/>
      <c r="BC27" s="489"/>
      <c r="BD27" s="489"/>
      <c r="BE27" s="489"/>
      <c r="BF27" s="489"/>
      <c r="BG27" s="489"/>
      <c r="BH27" s="489"/>
      <c r="BI27" s="489"/>
      <c r="BJ27" s="489"/>
      <c r="BK27" s="489"/>
      <c r="BL27" s="489"/>
      <c r="BM27" s="490"/>
      <c r="BN27" s="512">
        <v>718164</v>
      </c>
      <c r="BO27" s="513"/>
      <c r="BP27" s="513"/>
      <c r="BQ27" s="513"/>
      <c r="BR27" s="513"/>
      <c r="BS27" s="513"/>
      <c r="BT27" s="513"/>
      <c r="BU27" s="514"/>
      <c r="BV27" s="512">
        <v>717010</v>
      </c>
      <c r="BW27" s="513"/>
      <c r="BX27" s="513"/>
      <c r="BY27" s="513"/>
      <c r="BZ27" s="513"/>
      <c r="CA27" s="513"/>
      <c r="CB27" s="513"/>
      <c r="CC27" s="514"/>
      <c r="CD27" s="167"/>
      <c r="CE27" s="507"/>
      <c r="CF27" s="507"/>
      <c r="CG27" s="507"/>
      <c r="CH27" s="507"/>
      <c r="CI27" s="507"/>
      <c r="CJ27" s="507"/>
      <c r="CK27" s="507"/>
      <c r="CL27" s="507"/>
      <c r="CM27" s="507"/>
      <c r="CN27" s="507"/>
      <c r="CO27" s="507"/>
      <c r="CP27" s="507"/>
      <c r="CQ27" s="507"/>
      <c r="CR27" s="507"/>
      <c r="CS27" s="508"/>
      <c r="CT27" s="390"/>
      <c r="CU27" s="391"/>
      <c r="CV27" s="391"/>
      <c r="CW27" s="391"/>
      <c r="CX27" s="391"/>
      <c r="CY27" s="391"/>
      <c r="CZ27" s="391"/>
      <c r="DA27" s="392"/>
      <c r="DB27" s="390"/>
      <c r="DC27" s="391"/>
      <c r="DD27" s="391"/>
      <c r="DE27" s="391"/>
      <c r="DF27" s="391"/>
      <c r="DG27" s="391"/>
      <c r="DH27" s="391"/>
      <c r="DI27" s="392"/>
    </row>
    <row r="28" spans="1:113" ht="18.75" customHeight="1" x14ac:dyDescent="0.25">
      <c r="A28" s="152"/>
      <c r="B28" s="564"/>
      <c r="C28" s="540"/>
      <c r="D28" s="541"/>
      <c r="E28" s="443" t="s">
        <v>170</v>
      </c>
      <c r="F28" s="423"/>
      <c r="G28" s="423"/>
      <c r="H28" s="423"/>
      <c r="I28" s="423"/>
      <c r="J28" s="423"/>
      <c r="K28" s="424"/>
      <c r="L28" s="444">
        <v>1</v>
      </c>
      <c r="M28" s="445"/>
      <c r="N28" s="445"/>
      <c r="O28" s="445"/>
      <c r="P28" s="487"/>
      <c r="Q28" s="444">
        <v>4280</v>
      </c>
      <c r="R28" s="445"/>
      <c r="S28" s="445"/>
      <c r="T28" s="445"/>
      <c r="U28" s="445"/>
      <c r="V28" s="487"/>
      <c r="W28" s="539"/>
      <c r="X28" s="540"/>
      <c r="Y28" s="541"/>
      <c r="Z28" s="443" t="s">
        <v>171</v>
      </c>
      <c r="AA28" s="423"/>
      <c r="AB28" s="423"/>
      <c r="AC28" s="423"/>
      <c r="AD28" s="423"/>
      <c r="AE28" s="423"/>
      <c r="AF28" s="423"/>
      <c r="AG28" s="424"/>
      <c r="AH28" s="444" t="s">
        <v>119</v>
      </c>
      <c r="AI28" s="445"/>
      <c r="AJ28" s="445"/>
      <c r="AK28" s="445"/>
      <c r="AL28" s="487"/>
      <c r="AM28" s="444" t="s">
        <v>119</v>
      </c>
      <c r="AN28" s="445"/>
      <c r="AO28" s="445"/>
      <c r="AP28" s="445"/>
      <c r="AQ28" s="445"/>
      <c r="AR28" s="487"/>
      <c r="AS28" s="444" t="s">
        <v>119</v>
      </c>
      <c r="AT28" s="445"/>
      <c r="AU28" s="445"/>
      <c r="AV28" s="445"/>
      <c r="AW28" s="445"/>
      <c r="AX28" s="446"/>
      <c r="AY28" s="547" t="s">
        <v>172</v>
      </c>
      <c r="AZ28" s="548"/>
      <c r="BA28" s="548"/>
      <c r="BB28" s="549"/>
      <c r="BC28" s="353" t="s">
        <v>45</v>
      </c>
      <c r="BD28" s="354"/>
      <c r="BE28" s="354"/>
      <c r="BF28" s="354"/>
      <c r="BG28" s="354"/>
      <c r="BH28" s="354"/>
      <c r="BI28" s="354"/>
      <c r="BJ28" s="354"/>
      <c r="BK28" s="354"/>
      <c r="BL28" s="354"/>
      <c r="BM28" s="355"/>
      <c r="BN28" s="356">
        <v>2560035</v>
      </c>
      <c r="BO28" s="357"/>
      <c r="BP28" s="357"/>
      <c r="BQ28" s="357"/>
      <c r="BR28" s="357"/>
      <c r="BS28" s="357"/>
      <c r="BT28" s="357"/>
      <c r="BU28" s="358"/>
      <c r="BV28" s="356">
        <v>3893353</v>
      </c>
      <c r="BW28" s="357"/>
      <c r="BX28" s="357"/>
      <c r="BY28" s="357"/>
      <c r="BZ28" s="357"/>
      <c r="CA28" s="357"/>
      <c r="CB28" s="357"/>
      <c r="CC28" s="358"/>
      <c r="CD28" s="165"/>
      <c r="CE28" s="507"/>
      <c r="CF28" s="507"/>
      <c r="CG28" s="507"/>
      <c r="CH28" s="507"/>
      <c r="CI28" s="507"/>
      <c r="CJ28" s="507"/>
      <c r="CK28" s="507"/>
      <c r="CL28" s="507"/>
      <c r="CM28" s="507"/>
      <c r="CN28" s="507"/>
      <c r="CO28" s="507"/>
      <c r="CP28" s="507"/>
      <c r="CQ28" s="507"/>
      <c r="CR28" s="507"/>
      <c r="CS28" s="508"/>
      <c r="CT28" s="390"/>
      <c r="CU28" s="391"/>
      <c r="CV28" s="391"/>
      <c r="CW28" s="391"/>
      <c r="CX28" s="391"/>
      <c r="CY28" s="391"/>
      <c r="CZ28" s="391"/>
      <c r="DA28" s="392"/>
      <c r="DB28" s="390"/>
      <c r="DC28" s="391"/>
      <c r="DD28" s="391"/>
      <c r="DE28" s="391"/>
      <c r="DF28" s="391"/>
      <c r="DG28" s="391"/>
      <c r="DH28" s="391"/>
      <c r="DI28" s="392"/>
    </row>
    <row r="29" spans="1:113" ht="18.75" customHeight="1" x14ac:dyDescent="0.25">
      <c r="A29" s="152"/>
      <c r="B29" s="564"/>
      <c r="C29" s="540"/>
      <c r="D29" s="541"/>
      <c r="E29" s="443" t="s">
        <v>173</v>
      </c>
      <c r="F29" s="423"/>
      <c r="G29" s="423"/>
      <c r="H29" s="423"/>
      <c r="I29" s="423"/>
      <c r="J29" s="423"/>
      <c r="K29" s="424"/>
      <c r="L29" s="444">
        <v>23</v>
      </c>
      <c r="M29" s="445"/>
      <c r="N29" s="445"/>
      <c r="O29" s="445"/>
      <c r="P29" s="487"/>
      <c r="Q29" s="444">
        <v>3960</v>
      </c>
      <c r="R29" s="445"/>
      <c r="S29" s="445"/>
      <c r="T29" s="445"/>
      <c r="U29" s="445"/>
      <c r="V29" s="487"/>
      <c r="W29" s="542"/>
      <c r="X29" s="543"/>
      <c r="Y29" s="544"/>
      <c r="Z29" s="443" t="s">
        <v>174</v>
      </c>
      <c r="AA29" s="423"/>
      <c r="AB29" s="423"/>
      <c r="AC29" s="423"/>
      <c r="AD29" s="423"/>
      <c r="AE29" s="423"/>
      <c r="AF29" s="423"/>
      <c r="AG29" s="424"/>
      <c r="AH29" s="444">
        <v>764</v>
      </c>
      <c r="AI29" s="445"/>
      <c r="AJ29" s="445"/>
      <c r="AK29" s="445"/>
      <c r="AL29" s="487"/>
      <c r="AM29" s="444">
        <v>2358880</v>
      </c>
      <c r="AN29" s="445"/>
      <c r="AO29" s="445"/>
      <c r="AP29" s="445"/>
      <c r="AQ29" s="445"/>
      <c r="AR29" s="487"/>
      <c r="AS29" s="444">
        <v>3088</v>
      </c>
      <c r="AT29" s="445"/>
      <c r="AU29" s="445"/>
      <c r="AV29" s="445"/>
      <c r="AW29" s="445"/>
      <c r="AX29" s="446"/>
      <c r="AY29" s="550"/>
      <c r="AZ29" s="551"/>
      <c r="BA29" s="551"/>
      <c r="BB29" s="552"/>
      <c r="BC29" s="427" t="s">
        <v>175</v>
      </c>
      <c r="BD29" s="428"/>
      <c r="BE29" s="428"/>
      <c r="BF29" s="428"/>
      <c r="BG29" s="428"/>
      <c r="BH29" s="428"/>
      <c r="BI29" s="428"/>
      <c r="BJ29" s="428"/>
      <c r="BK29" s="428"/>
      <c r="BL29" s="428"/>
      <c r="BM29" s="429"/>
      <c r="BN29" s="393">
        <v>908448</v>
      </c>
      <c r="BO29" s="394"/>
      <c r="BP29" s="394"/>
      <c r="BQ29" s="394"/>
      <c r="BR29" s="394"/>
      <c r="BS29" s="394"/>
      <c r="BT29" s="394"/>
      <c r="BU29" s="395"/>
      <c r="BV29" s="393">
        <v>1060344</v>
      </c>
      <c r="BW29" s="394"/>
      <c r="BX29" s="394"/>
      <c r="BY29" s="394"/>
      <c r="BZ29" s="394"/>
      <c r="CA29" s="394"/>
      <c r="CB29" s="394"/>
      <c r="CC29" s="395"/>
      <c r="CD29" s="167"/>
      <c r="CE29" s="507"/>
      <c r="CF29" s="507"/>
      <c r="CG29" s="507"/>
      <c r="CH29" s="507"/>
      <c r="CI29" s="507"/>
      <c r="CJ29" s="507"/>
      <c r="CK29" s="507"/>
      <c r="CL29" s="507"/>
      <c r="CM29" s="507"/>
      <c r="CN29" s="507"/>
      <c r="CO29" s="507"/>
      <c r="CP29" s="507"/>
      <c r="CQ29" s="507"/>
      <c r="CR29" s="507"/>
      <c r="CS29" s="508"/>
      <c r="CT29" s="390"/>
      <c r="CU29" s="391"/>
      <c r="CV29" s="391"/>
      <c r="CW29" s="391"/>
      <c r="CX29" s="391"/>
      <c r="CY29" s="391"/>
      <c r="CZ29" s="391"/>
      <c r="DA29" s="392"/>
      <c r="DB29" s="390"/>
      <c r="DC29" s="391"/>
      <c r="DD29" s="391"/>
      <c r="DE29" s="391"/>
      <c r="DF29" s="391"/>
      <c r="DG29" s="391"/>
      <c r="DH29" s="391"/>
      <c r="DI29" s="392"/>
    </row>
    <row r="30" spans="1:113" ht="18.75" customHeight="1" thickBot="1" x14ac:dyDescent="0.3">
      <c r="A30" s="152"/>
      <c r="B30" s="565"/>
      <c r="C30" s="566"/>
      <c r="D30" s="567"/>
      <c r="E30" s="447"/>
      <c r="F30" s="448"/>
      <c r="G30" s="448"/>
      <c r="H30" s="448"/>
      <c r="I30" s="448"/>
      <c r="J30" s="448"/>
      <c r="K30" s="449"/>
      <c r="L30" s="557"/>
      <c r="M30" s="558"/>
      <c r="N30" s="558"/>
      <c r="O30" s="558"/>
      <c r="P30" s="559"/>
      <c r="Q30" s="557"/>
      <c r="R30" s="558"/>
      <c r="S30" s="558"/>
      <c r="T30" s="558"/>
      <c r="U30" s="558"/>
      <c r="V30" s="559"/>
      <c r="W30" s="560" t="s">
        <v>176</v>
      </c>
      <c r="X30" s="561"/>
      <c r="Y30" s="561"/>
      <c r="Z30" s="561"/>
      <c r="AA30" s="561"/>
      <c r="AB30" s="561"/>
      <c r="AC30" s="561"/>
      <c r="AD30" s="561"/>
      <c r="AE30" s="561"/>
      <c r="AF30" s="561"/>
      <c r="AG30" s="562"/>
      <c r="AH30" s="520">
        <v>95.1</v>
      </c>
      <c r="AI30" s="521"/>
      <c r="AJ30" s="521"/>
      <c r="AK30" s="521"/>
      <c r="AL30" s="521"/>
      <c r="AM30" s="521"/>
      <c r="AN30" s="521"/>
      <c r="AO30" s="521"/>
      <c r="AP30" s="521"/>
      <c r="AQ30" s="521"/>
      <c r="AR30" s="521"/>
      <c r="AS30" s="521"/>
      <c r="AT30" s="521"/>
      <c r="AU30" s="521"/>
      <c r="AV30" s="521"/>
      <c r="AW30" s="521"/>
      <c r="AX30" s="523"/>
      <c r="AY30" s="553"/>
      <c r="AZ30" s="554"/>
      <c r="BA30" s="554"/>
      <c r="BB30" s="555"/>
      <c r="BC30" s="509" t="s">
        <v>46</v>
      </c>
      <c r="BD30" s="510"/>
      <c r="BE30" s="510"/>
      <c r="BF30" s="510"/>
      <c r="BG30" s="510"/>
      <c r="BH30" s="510"/>
      <c r="BI30" s="510"/>
      <c r="BJ30" s="510"/>
      <c r="BK30" s="510"/>
      <c r="BL30" s="510"/>
      <c r="BM30" s="511"/>
      <c r="BN30" s="512">
        <v>2612096</v>
      </c>
      <c r="BO30" s="513"/>
      <c r="BP30" s="513"/>
      <c r="BQ30" s="513"/>
      <c r="BR30" s="513"/>
      <c r="BS30" s="513"/>
      <c r="BT30" s="513"/>
      <c r="BU30" s="514"/>
      <c r="BV30" s="512">
        <v>2575720</v>
      </c>
      <c r="BW30" s="513"/>
      <c r="BX30" s="513"/>
      <c r="BY30" s="513"/>
      <c r="BZ30" s="513"/>
      <c r="CA30" s="513"/>
      <c r="CB30" s="513"/>
      <c r="CC30" s="514"/>
      <c r="CD30" s="168"/>
      <c r="CE30" s="169"/>
      <c r="CF30" s="169"/>
      <c r="CG30" s="169"/>
      <c r="CH30" s="169"/>
      <c r="CI30" s="169"/>
      <c r="CJ30" s="169"/>
      <c r="CK30" s="169"/>
      <c r="CL30" s="169"/>
      <c r="CM30" s="169"/>
      <c r="CN30" s="169"/>
      <c r="CO30" s="169"/>
      <c r="CP30" s="169"/>
      <c r="CQ30" s="169"/>
      <c r="CR30" s="169"/>
      <c r="CS30" s="170"/>
      <c r="CT30" s="171"/>
      <c r="CU30" s="172"/>
      <c r="CV30" s="172"/>
      <c r="CW30" s="172"/>
      <c r="CX30" s="172"/>
      <c r="CY30" s="172"/>
      <c r="CZ30" s="172"/>
      <c r="DA30" s="173"/>
      <c r="DB30" s="171"/>
      <c r="DC30" s="172"/>
      <c r="DD30" s="172"/>
      <c r="DE30" s="172"/>
      <c r="DF30" s="172"/>
      <c r="DG30" s="172"/>
      <c r="DH30" s="172"/>
      <c r="DI30" s="173"/>
    </row>
    <row r="31" spans="1:113" ht="13.5" customHeight="1" x14ac:dyDescent="0.25">
      <c r="A31" s="152"/>
      <c r="B31" s="174"/>
      <c r="DI31" s="175"/>
    </row>
    <row r="32" spans="1:113" ht="13.5" customHeight="1" x14ac:dyDescent="0.25">
      <c r="A32" s="152"/>
      <c r="B32" s="176"/>
      <c r="C32" s="556" t="s">
        <v>177</v>
      </c>
      <c r="D32" s="556"/>
      <c r="E32" s="556"/>
      <c r="F32" s="556"/>
      <c r="G32" s="556"/>
      <c r="H32" s="556"/>
      <c r="I32" s="556"/>
      <c r="J32" s="556"/>
      <c r="K32" s="556"/>
      <c r="L32" s="556"/>
      <c r="M32" s="556"/>
      <c r="N32" s="556"/>
      <c r="O32" s="556"/>
      <c r="P32" s="556"/>
      <c r="Q32" s="556"/>
      <c r="R32" s="556"/>
      <c r="S32" s="556"/>
      <c r="U32" s="397" t="s">
        <v>178</v>
      </c>
      <c r="V32" s="397"/>
      <c r="W32" s="397"/>
      <c r="X32" s="397"/>
      <c r="Y32" s="397"/>
      <c r="Z32" s="397"/>
      <c r="AA32" s="397"/>
      <c r="AB32" s="397"/>
      <c r="AC32" s="397"/>
      <c r="AD32" s="397"/>
      <c r="AE32" s="397"/>
      <c r="AF32" s="397"/>
      <c r="AG32" s="397"/>
      <c r="AH32" s="397"/>
      <c r="AI32" s="397"/>
      <c r="AJ32" s="397"/>
      <c r="AK32" s="397"/>
      <c r="AM32" s="397" t="s">
        <v>179</v>
      </c>
      <c r="AN32" s="397"/>
      <c r="AO32" s="397"/>
      <c r="AP32" s="397"/>
      <c r="AQ32" s="397"/>
      <c r="AR32" s="397"/>
      <c r="AS32" s="397"/>
      <c r="AT32" s="397"/>
      <c r="AU32" s="397"/>
      <c r="AV32" s="397"/>
      <c r="AW32" s="397"/>
      <c r="AX32" s="397"/>
      <c r="AY32" s="397"/>
      <c r="AZ32" s="397"/>
      <c r="BA32" s="397"/>
      <c r="BB32" s="397"/>
      <c r="BC32" s="397"/>
      <c r="BE32" s="397" t="s">
        <v>180</v>
      </c>
      <c r="BF32" s="397"/>
      <c r="BG32" s="397"/>
      <c r="BH32" s="397"/>
      <c r="BI32" s="397"/>
      <c r="BJ32" s="397"/>
      <c r="BK32" s="397"/>
      <c r="BL32" s="397"/>
      <c r="BM32" s="397"/>
      <c r="BN32" s="397"/>
      <c r="BO32" s="397"/>
      <c r="BP32" s="397"/>
      <c r="BQ32" s="397"/>
      <c r="BR32" s="397"/>
      <c r="BS32" s="397"/>
      <c r="BT32" s="397"/>
      <c r="BU32" s="397"/>
      <c r="BW32" s="397" t="s">
        <v>181</v>
      </c>
      <c r="BX32" s="397"/>
      <c r="BY32" s="397"/>
      <c r="BZ32" s="397"/>
      <c r="CA32" s="397"/>
      <c r="CB32" s="397"/>
      <c r="CC32" s="397"/>
      <c r="CD32" s="397"/>
      <c r="CE32" s="397"/>
      <c r="CF32" s="397"/>
      <c r="CG32" s="397"/>
      <c r="CH32" s="397"/>
      <c r="CI32" s="397"/>
      <c r="CJ32" s="397"/>
      <c r="CK32" s="397"/>
      <c r="CL32" s="397"/>
      <c r="CM32" s="397"/>
      <c r="CO32" s="397" t="s">
        <v>182</v>
      </c>
      <c r="CP32" s="397"/>
      <c r="CQ32" s="397"/>
      <c r="CR32" s="397"/>
      <c r="CS32" s="397"/>
      <c r="CT32" s="397"/>
      <c r="CU32" s="397"/>
      <c r="CV32" s="397"/>
      <c r="CW32" s="397"/>
      <c r="CX32" s="397"/>
      <c r="CY32" s="397"/>
      <c r="CZ32" s="397"/>
      <c r="DA32" s="397"/>
      <c r="DB32" s="397"/>
      <c r="DC32" s="397"/>
      <c r="DD32" s="397"/>
      <c r="DE32" s="397"/>
      <c r="DI32" s="175"/>
    </row>
    <row r="33" spans="1:113" ht="13.5" customHeight="1" x14ac:dyDescent="0.25">
      <c r="A33" s="152"/>
      <c r="B33" s="176"/>
      <c r="C33" s="417" t="s">
        <v>183</v>
      </c>
      <c r="D33" s="417"/>
      <c r="E33" s="382" t="s">
        <v>184</v>
      </c>
      <c r="F33" s="382"/>
      <c r="G33" s="382"/>
      <c r="H33" s="382"/>
      <c r="I33" s="382"/>
      <c r="J33" s="382"/>
      <c r="K33" s="382"/>
      <c r="L33" s="382"/>
      <c r="M33" s="382"/>
      <c r="N33" s="382"/>
      <c r="O33" s="382"/>
      <c r="P33" s="382"/>
      <c r="Q33" s="382"/>
      <c r="R33" s="382"/>
      <c r="S33" s="382"/>
      <c r="T33" s="177"/>
      <c r="U33" s="417" t="s">
        <v>183</v>
      </c>
      <c r="V33" s="417"/>
      <c r="W33" s="382" t="s">
        <v>184</v>
      </c>
      <c r="X33" s="382"/>
      <c r="Y33" s="382"/>
      <c r="Z33" s="382"/>
      <c r="AA33" s="382"/>
      <c r="AB33" s="382"/>
      <c r="AC33" s="382"/>
      <c r="AD33" s="382"/>
      <c r="AE33" s="382"/>
      <c r="AF33" s="382"/>
      <c r="AG33" s="382"/>
      <c r="AH33" s="382"/>
      <c r="AI33" s="382"/>
      <c r="AJ33" s="382"/>
      <c r="AK33" s="382"/>
      <c r="AL33" s="177"/>
      <c r="AM33" s="417" t="s">
        <v>183</v>
      </c>
      <c r="AN33" s="417"/>
      <c r="AO33" s="382" t="s">
        <v>184</v>
      </c>
      <c r="AP33" s="382"/>
      <c r="AQ33" s="382"/>
      <c r="AR33" s="382"/>
      <c r="AS33" s="382"/>
      <c r="AT33" s="382"/>
      <c r="AU33" s="382"/>
      <c r="AV33" s="382"/>
      <c r="AW33" s="382"/>
      <c r="AX33" s="382"/>
      <c r="AY33" s="382"/>
      <c r="AZ33" s="382"/>
      <c r="BA33" s="382"/>
      <c r="BB33" s="382"/>
      <c r="BC33" s="382"/>
      <c r="BD33" s="178"/>
      <c r="BE33" s="382" t="s">
        <v>185</v>
      </c>
      <c r="BF33" s="382"/>
      <c r="BG33" s="382" t="s">
        <v>186</v>
      </c>
      <c r="BH33" s="382"/>
      <c r="BI33" s="382"/>
      <c r="BJ33" s="382"/>
      <c r="BK33" s="382"/>
      <c r="BL33" s="382"/>
      <c r="BM33" s="382"/>
      <c r="BN33" s="382"/>
      <c r="BO33" s="382"/>
      <c r="BP33" s="382"/>
      <c r="BQ33" s="382"/>
      <c r="BR33" s="382"/>
      <c r="BS33" s="382"/>
      <c r="BT33" s="382"/>
      <c r="BU33" s="382"/>
      <c r="BV33" s="178"/>
      <c r="BW33" s="417" t="s">
        <v>185</v>
      </c>
      <c r="BX33" s="417"/>
      <c r="BY33" s="382" t="s">
        <v>187</v>
      </c>
      <c r="BZ33" s="382"/>
      <c r="CA33" s="382"/>
      <c r="CB33" s="382"/>
      <c r="CC33" s="382"/>
      <c r="CD33" s="382"/>
      <c r="CE33" s="382"/>
      <c r="CF33" s="382"/>
      <c r="CG33" s="382"/>
      <c r="CH33" s="382"/>
      <c r="CI33" s="382"/>
      <c r="CJ33" s="382"/>
      <c r="CK33" s="382"/>
      <c r="CL33" s="382"/>
      <c r="CM33" s="382"/>
      <c r="CN33" s="177"/>
      <c r="CO33" s="417" t="s">
        <v>183</v>
      </c>
      <c r="CP33" s="417"/>
      <c r="CQ33" s="382" t="s">
        <v>188</v>
      </c>
      <c r="CR33" s="382"/>
      <c r="CS33" s="382"/>
      <c r="CT33" s="382"/>
      <c r="CU33" s="382"/>
      <c r="CV33" s="382"/>
      <c r="CW33" s="382"/>
      <c r="CX33" s="382"/>
      <c r="CY33" s="382"/>
      <c r="CZ33" s="382"/>
      <c r="DA33" s="382"/>
      <c r="DB33" s="382"/>
      <c r="DC33" s="382"/>
      <c r="DD33" s="382"/>
      <c r="DE33" s="382"/>
      <c r="DF33" s="177"/>
      <c r="DG33" s="582" t="s">
        <v>189</v>
      </c>
      <c r="DH33" s="582"/>
      <c r="DI33" s="179"/>
    </row>
    <row r="34" spans="1:113" ht="32.25" customHeight="1" x14ac:dyDescent="0.25">
      <c r="A34" s="152"/>
      <c r="B34" s="176"/>
      <c r="C34" s="583">
        <f>IF(E34="","",1)</f>
        <v>1</v>
      </c>
      <c r="D34" s="583"/>
      <c r="E34" s="584" t="str">
        <f>IF('各会計、関係団体の財政状況及び健全化判断比率'!B7="","",'各会計、関係団体の財政状況及び健全化判断比率'!B7)</f>
        <v>一般会計</v>
      </c>
      <c r="F34" s="584"/>
      <c r="G34" s="584"/>
      <c r="H34" s="584"/>
      <c r="I34" s="584"/>
      <c r="J34" s="584"/>
      <c r="K34" s="584"/>
      <c r="L34" s="584"/>
      <c r="M34" s="584"/>
      <c r="N34" s="584"/>
      <c r="O34" s="584"/>
      <c r="P34" s="584"/>
      <c r="Q34" s="584"/>
      <c r="R34" s="584"/>
      <c r="S34" s="584"/>
      <c r="T34" s="152"/>
      <c r="U34" s="583">
        <f>IF(W34="","",MAX(C34:D43)+1)</f>
        <v>4</v>
      </c>
      <c r="V34" s="583"/>
      <c r="W34" s="584" t="str">
        <f>IF('各会計、関係団体の財政状況及び健全化判断比率'!B28="","",'各会計、関係団体の財政状況及び健全化判断比率'!B28)</f>
        <v>国民健康保険事業特別会計</v>
      </c>
      <c r="X34" s="584"/>
      <c r="Y34" s="584"/>
      <c r="Z34" s="584"/>
      <c r="AA34" s="584"/>
      <c r="AB34" s="584"/>
      <c r="AC34" s="584"/>
      <c r="AD34" s="584"/>
      <c r="AE34" s="584"/>
      <c r="AF34" s="584"/>
      <c r="AG34" s="584"/>
      <c r="AH34" s="584"/>
      <c r="AI34" s="584"/>
      <c r="AJ34" s="584"/>
      <c r="AK34" s="584"/>
      <c r="AL34" s="152"/>
      <c r="AM34" s="583">
        <f>IF(AO34="","",MAX(C34:D43,U34:V43)+1)</f>
        <v>7</v>
      </c>
      <c r="AN34" s="583"/>
      <c r="AO34" s="584" t="str">
        <f>IF('各会計、関係団体の財政状況及び健全化判断比率'!B31="","",'各会計、関係団体の財政状況及び健全化判断比率'!B31)</f>
        <v>水道事業会計</v>
      </c>
      <c r="AP34" s="584"/>
      <c r="AQ34" s="584"/>
      <c r="AR34" s="584"/>
      <c r="AS34" s="584"/>
      <c r="AT34" s="584"/>
      <c r="AU34" s="584"/>
      <c r="AV34" s="584"/>
      <c r="AW34" s="584"/>
      <c r="AX34" s="584"/>
      <c r="AY34" s="584"/>
      <c r="AZ34" s="584"/>
      <c r="BA34" s="584"/>
      <c r="BB34" s="584"/>
      <c r="BC34" s="584"/>
      <c r="BD34" s="152"/>
      <c r="BE34" s="583">
        <f>IF(BG34="","",MAX(C34:D43,U34:V43,AM34:AN43)+1)</f>
        <v>9</v>
      </c>
      <c r="BF34" s="583"/>
      <c r="BG34" s="584" t="str">
        <f>IF('各会計、関係団体の財政状況及び健全化判断比率'!B33="","",'各会計、関係団体の財政状況及び健全化判断比率'!B33)</f>
        <v>食品工業団地造成事業特別会計</v>
      </c>
      <c r="BH34" s="584"/>
      <c r="BI34" s="584"/>
      <c r="BJ34" s="584"/>
      <c r="BK34" s="584"/>
      <c r="BL34" s="584"/>
      <c r="BM34" s="584"/>
      <c r="BN34" s="584"/>
      <c r="BO34" s="584"/>
      <c r="BP34" s="584"/>
      <c r="BQ34" s="584"/>
      <c r="BR34" s="584"/>
      <c r="BS34" s="584"/>
      <c r="BT34" s="584"/>
      <c r="BU34" s="584"/>
      <c r="BV34" s="152"/>
      <c r="BW34" s="583">
        <f>IF(BY34="","",MAX(C34:D43,U34:V43,AM34:AN43,BE34:BF43)+1)</f>
        <v>10</v>
      </c>
      <c r="BX34" s="583"/>
      <c r="BY34" s="584" t="str">
        <f>IF('各会計、関係団体の財政状況及び健全化判断比率'!B68="","",'各会計、関係団体の財政状況及び健全化判断比率'!B68)</f>
        <v>新潟県後期高齢者医療広域連合　一般会計</v>
      </c>
      <c r="BZ34" s="584"/>
      <c r="CA34" s="584"/>
      <c r="CB34" s="584"/>
      <c r="CC34" s="584"/>
      <c r="CD34" s="584"/>
      <c r="CE34" s="584"/>
      <c r="CF34" s="584"/>
      <c r="CG34" s="584"/>
      <c r="CH34" s="584"/>
      <c r="CI34" s="584"/>
      <c r="CJ34" s="584"/>
      <c r="CK34" s="584"/>
      <c r="CL34" s="584"/>
      <c r="CM34" s="584"/>
      <c r="CN34" s="152"/>
      <c r="CO34" s="583">
        <f>IF(CQ34="","",MAX(C34:D43,U34:V43,AM34:AN43,BE34:BF43,BW34:BX43)+1)</f>
        <v>20</v>
      </c>
      <c r="CP34" s="583"/>
      <c r="CQ34" s="584" t="str">
        <f>IF('各会計、関係団体の財政状況及び健全化判断比率'!BS7="","",'各会計、関係団体の財政状況及び健全化判断比率'!BS7)</f>
        <v>公益財団法人　新発田市勤労者福祉サービスセンター</v>
      </c>
      <c r="CR34" s="584"/>
      <c r="CS34" s="584"/>
      <c r="CT34" s="584"/>
      <c r="CU34" s="584"/>
      <c r="CV34" s="584"/>
      <c r="CW34" s="584"/>
      <c r="CX34" s="584"/>
      <c r="CY34" s="584"/>
      <c r="CZ34" s="584"/>
      <c r="DA34" s="584"/>
      <c r="DB34" s="584"/>
      <c r="DC34" s="584"/>
      <c r="DD34" s="584"/>
      <c r="DE34" s="584"/>
      <c r="DG34" s="585" t="str">
        <f>IF('各会計、関係団体の財政状況及び健全化判断比率'!BR7="","",'各会計、関係団体の財政状況及び健全化判断比率'!BR7)</f>
        <v/>
      </c>
      <c r="DH34" s="585"/>
      <c r="DI34" s="179"/>
    </row>
    <row r="35" spans="1:113" ht="32.25" customHeight="1" x14ac:dyDescent="0.25">
      <c r="A35" s="152"/>
      <c r="B35" s="176"/>
      <c r="C35" s="583">
        <f>IF(E35="","",C34+1)</f>
        <v>2</v>
      </c>
      <c r="D35" s="583"/>
      <c r="E35" s="584" t="str">
        <f>IF('各会計、関係団体の財政状況及び健全化判断比率'!B8="","",'各会計、関係団体の財政状況及び健全化判断比率'!B8)</f>
        <v>土地取得事業特別会計</v>
      </c>
      <c r="F35" s="584"/>
      <c r="G35" s="584"/>
      <c r="H35" s="584"/>
      <c r="I35" s="584"/>
      <c r="J35" s="584"/>
      <c r="K35" s="584"/>
      <c r="L35" s="584"/>
      <c r="M35" s="584"/>
      <c r="N35" s="584"/>
      <c r="O35" s="584"/>
      <c r="P35" s="584"/>
      <c r="Q35" s="584"/>
      <c r="R35" s="584"/>
      <c r="S35" s="584"/>
      <c r="T35" s="152"/>
      <c r="U35" s="583">
        <f>IF(W35="","",U34+1)</f>
        <v>5</v>
      </c>
      <c r="V35" s="583"/>
      <c r="W35" s="584" t="str">
        <f>IF('各会計、関係団体の財政状況及び健全化判断比率'!B29="","",'各会計、関係団体の財政状況及び健全化判断比率'!B29)</f>
        <v>介護保険事業特別会計</v>
      </c>
      <c r="X35" s="584"/>
      <c r="Y35" s="584"/>
      <c r="Z35" s="584"/>
      <c r="AA35" s="584"/>
      <c r="AB35" s="584"/>
      <c r="AC35" s="584"/>
      <c r="AD35" s="584"/>
      <c r="AE35" s="584"/>
      <c r="AF35" s="584"/>
      <c r="AG35" s="584"/>
      <c r="AH35" s="584"/>
      <c r="AI35" s="584"/>
      <c r="AJ35" s="584"/>
      <c r="AK35" s="584"/>
      <c r="AL35" s="152"/>
      <c r="AM35" s="583">
        <f t="shared" ref="AM35:AM43" si="0">IF(AO35="","",AM34+1)</f>
        <v>8</v>
      </c>
      <c r="AN35" s="583"/>
      <c r="AO35" s="584" t="str">
        <f>IF('各会計、関係団体の財政状況及び健全化判断比率'!B32="","",'各会計、関係団体の財政状況及び健全化判断比率'!B32)</f>
        <v>下水道事業会計</v>
      </c>
      <c r="AP35" s="584"/>
      <c r="AQ35" s="584"/>
      <c r="AR35" s="584"/>
      <c r="AS35" s="584"/>
      <c r="AT35" s="584"/>
      <c r="AU35" s="584"/>
      <c r="AV35" s="584"/>
      <c r="AW35" s="584"/>
      <c r="AX35" s="584"/>
      <c r="AY35" s="584"/>
      <c r="AZ35" s="584"/>
      <c r="BA35" s="584"/>
      <c r="BB35" s="584"/>
      <c r="BC35" s="584"/>
      <c r="BD35" s="152"/>
      <c r="BE35" s="583" t="str">
        <f t="shared" ref="BE35:BE43" si="1">IF(BG35="","",BE34+1)</f>
        <v/>
      </c>
      <c r="BF35" s="583"/>
      <c r="BG35" s="584"/>
      <c r="BH35" s="584"/>
      <c r="BI35" s="584"/>
      <c r="BJ35" s="584"/>
      <c r="BK35" s="584"/>
      <c r="BL35" s="584"/>
      <c r="BM35" s="584"/>
      <c r="BN35" s="584"/>
      <c r="BO35" s="584"/>
      <c r="BP35" s="584"/>
      <c r="BQ35" s="584"/>
      <c r="BR35" s="584"/>
      <c r="BS35" s="584"/>
      <c r="BT35" s="584"/>
      <c r="BU35" s="584"/>
      <c r="BV35" s="152"/>
      <c r="BW35" s="583">
        <f t="shared" ref="BW35:BW43" si="2">IF(BY35="","",BW34+1)</f>
        <v>11</v>
      </c>
      <c r="BX35" s="583"/>
      <c r="BY35" s="584" t="str">
        <f>IF('各会計、関係団体の財政状況及び健全化判断比率'!B69="","",'各会計、関係団体の財政状況及び健全化判断比率'!B69)</f>
        <v>新潟県後期高齢者医療広域連合　後期高齢者医療特別会計</v>
      </c>
      <c r="BZ35" s="584"/>
      <c r="CA35" s="584"/>
      <c r="CB35" s="584"/>
      <c r="CC35" s="584"/>
      <c r="CD35" s="584"/>
      <c r="CE35" s="584"/>
      <c r="CF35" s="584"/>
      <c r="CG35" s="584"/>
      <c r="CH35" s="584"/>
      <c r="CI35" s="584"/>
      <c r="CJ35" s="584"/>
      <c r="CK35" s="584"/>
      <c r="CL35" s="584"/>
      <c r="CM35" s="584"/>
      <c r="CN35" s="152"/>
      <c r="CO35" s="583">
        <f t="shared" ref="CO35:CO43" si="3">IF(CQ35="","",CO34+1)</f>
        <v>21</v>
      </c>
      <c r="CP35" s="583"/>
      <c r="CQ35" s="584" t="str">
        <f>IF('各会計、関係団体の財政状況及び健全化判断比率'!BS8="","",'各会計、関係団体の財政状況及び健全化判断比率'!BS8)</f>
        <v>株式会社　エフエムしばた</v>
      </c>
      <c r="CR35" s="584"/>
      <c r="CS35" s="584"/>
      <c r="CT35" s="584"/>
      <c r="CU35" s="584"/>
      <c r="CV35" s="584"/>
      <c r="CW35" s="584"/>
      <c r="CX35" s="584"/>
      <c r="CY35" s="584"/>
      <c r="CZ35" s="584"/>
      <c r="DA35" s="584"/>
      <c r="DB35" s="584"/>
      <c r="DC35" s="584"/>
      <c r="DD35" s="584"/>
      <c r="DE35" s="584"/>
      <c r="DG35" s="585" t="str">
        <f>IF('各会計、関係団体の財政状況及び健全化判断比率'!BR8="","",'各会計、関係団体の財政状況及び健全化判断比率'!BR8)</f>
        <v/>
      </c>
      <c r="DH35" s="585"/>
      <c r="DI35" s="179"/>
    </row>
    <row r="36" spans="1:113" ht="32.25" customHeight="1" x14ac:dyDescent="0.25">
      <c r="A36" s="152"/>
      <c r="B36" s="176"/>
      <c r="C36" s="583">
        <f>IF(E36="","",C35+1)</f>
        <v>3</v>
      </c>
      <c r="D36" s="583"/>
      <c r="E36" s="584" t="str">
        <f>IF('各会計、関係団体の財政状況及び健全化判断比率'!B9="","",'各会計、関係団体の財政状況及び健全化判断比率'!B9)</f>
        <v>コミュニティバス事業特別会計</v>
      </c>
      <c r="F36" s="584"/>
      <c r="G36" s="584"/>
      <c r="H36" s="584"/>
      <c r="I36" s="584"/>
      <c r="J36" s="584"/>
      <c r="K36" s="584"/>
      <c r="L36" s="584"/>
      <c r="M36" s="584"/>
      <c r="N36" s="584"/>
      <c r="O36" s="584"/>
      <c r="P36" s="584"/>
      <c r="Q36" s="584"/>
      <c r="R36" s="584"/>
      <c r="S36" s="584"/>
      <c r="T36" s="152"/>
      <c r="U36" s="583">
        <f t="shared" ref="U36:U43" si="4">IF(W36="","",U35+1)</f>
        <v>6</v>
      </c>
      <c r="V36" s="583"/>
      <c r="W36" s="584" t="str">
        <f>IF('各会計、関係団体の財政状況及び健全化判断比率'!B30="","",'各会計、関係団体の財政状況及び健全化判断比率'!B30)</f>
        <v>後期高齢者医療特別会計</v>
      </c>
      <c r="X36" s="584"/>
      <c r="Y36" s="584"/>
      <c r="Z36" s="584"/>
      <c r="AA36" s="584"/>
      <c r="AB36" s="584"/>
      <c r="AC36" s="584"/>
      <c r="AD36" s="584"/>
      <c r="AE36" s="584"/>
      <c r="AF36" s="584"/>
      <c r="AG36" s="584"/>
      <c r="AH36" s="584"/>
      <c r="AI36" s="584"/>
      <c r="AJ36" s="584"/>
      <c r="AK36" s="584"/>
      <c r="AL36" s="152"/>
      <c r="AM36" s="583" t="str">
        <f t="shared" si="0"/>
        <v/>
      </c>
      <c r="AN36" s="583"/>
      <c r="AO36" s="584"/>
      <c r="AP36" s="584"/>
      <c r="AQ36" s="584"/>
      <c r="AR36" s="584"/>
      <c r="AS36" s="584"/>
      <c r="AT36" s="584"/>
      <c r="AU36" s="584"/>
      <c r="AV36" s="584"/>
      <c r="AW36" s="584"/>
      <c r="AX36" s="584"/>
      <c r="AY36" s="584"/>
      <c r="AZ36" s="584"/>
      <c r="BA36" s="584"/>
      <c r="BB36" s="584"/>
      <c r="BC36" s="584"/>
      <c r="BD36" s="152"/>
      <c r="BE36" s="583" t="str">
        <f t="shared" si="1"/>
        <v/>
      </c>
      <c r="BF36" s="583"/>
      <c r="BG36" s="584"/>
      <c r="BH36" s="584"/>
      <c r="BI36" s="584"/>
      <c r="BJ36" s="584"/>
      <c r="BK36" s="584"/>
      <c r="BL36" s="584"/>
      <c r="BM36" s="584"/>
      <c r="BN36" s="584"/>
      <c r="BO36" s="584"/>
      <c r="BP36" s="584"/>
      <c r="BQ36" s="584"/>
      <c r="BR36" s="584"/>
      <c r="BS36" s="584"/>
      <c r="BT36" s="584"/>
      <c r="BU36" s="584"/>
      <c r="BV36" s="152"/>
      <c r="BW36" s="583">
        <f t="shared" si="2"/>
        <v>12</v>
      </c>
      <c r="BX36" s="583"/>
      <c r="BY36" s="584" t="str">
        <f>IF('各会計、関係団体の財政状況及び健全化判断比率'!B70="","",'各会計、関係団体の財政状況及び健全化判断比率'!B70)</f>
        <v>新発田地域広域事務組合　一般会計</v>
      </c>
      <c r="BZ36" s="584"/>
      <c r="CA36" s="584"/>
      <c r="CB36" s="584"/>
      <c r="CC36" s="584"/>
      <c r="CD36" s="584"/>
      <c r="CE36" s="584"/>
      <c r="CF36" s="584"/>
      <c r="CG36" s="584"/>
      <c r="CH36" s="584"/>
      <c r="CI36" s="584"/>
      <c r="CJ36" s="584"/>
      <c r="CK36" s="584"/>
      <c r="CL36" s="584"/>
      <c r="CM36" s="584"/>
      <c r="CN36" s="152"/>
      <c r="CO36" s="583">
        <f t="shared" si="3"/>
        <v>22</v>
      </c>
      <c r="CP36" s="583"/>
      <c r="CQ36" s="584" t="str">
        <f>IF('各会計、関係団体の財政状況及び健全化判断比率'!BS9="","",'各会計、関係団体の財政状況及び健全化判断比率'!BS9)</f>
        <v>下越土地開発公社</v>
      </c>
      <c r="CR36" s="584"/>
      <c r="CS36" s="584"/>
      <c r="CT36" s="584"/>
      <c r="CU36" s="584"/>
      <c r="CV36" s="584"/>
      <c r="CW36" s="584"/>
      <c r="CX36" s="584"/>
      <c r="CY36" s="584"/>
      <c r="CZ36" s="584"/>
      <c r="DA36" s="584"/>
      <c r="DB36" s="584"/>
      <c r="DC36" s="584"/>
      <c r="DD36" s="584"/>
      <c r="DE36" s="584"/>
      <c r="DG36" s="585" t="str">
        <f>IF('各会計、関係団体の財政状況及び健全化判断比率'!BR9="","",'各会計、関係団体の財政状況及び健全化判断比率'!BR9)</f>
        <v/>
      </c>
      <c r="DH36" s="585"/>
      <c r="DI36" s="179"/>
    </row>
    <row r="37" spans="1:113" ht="32.25" customHeight="1" x14ac:dyDescent="0.25">
      <c r="A37" s="152"/>
      <c r="B37" s="176"/>
      <c r="C37" s="583" t="str">
        <f>IF(E37="","",C36+1)</f>
        <v/>
      </c>
      <c r="D37" s="583"/>
      <c r="E37" s="584" t="str">
        <f>IF('各会計、関係団体の財政状況及び健全化判断比率'!B10="","",'各会計、関係団体の財政状況及び健全化判断比率'!B10)</f>
        <v/>
      </c>
      <c r="F37" s="584"/>
      <c r="G37" s="584"/>
      <c r="H37" s="584"/>
      <c r="I37" s="584"/>
      <c r="J37" s="584"/>
      <c r="K37" s="584"/>
      <c r="L37" s="584"/>
      <c r="M37" s="584"/>
      <c r="N37" s="584"/>
      <c r="O37" s="584"/>
      <c r="P37" s="584"/>
      <c r="Q37" s="584"/>
      <c r="R37" s="584"/>
      <c r="S37" s="584"/>
      <c r="T37" s="152"/>
      <c r="U37" s="583" t="str">
        <f t="shared" si="4"/>
        <v/>
      </c>
      <c r="V37" s="583"/>
      <c r="W37" s="584"/>
      <c r="X37" s="584"/>
      <c r="Y37" s="584"/>
      <c r="Z37" s="584"/>
      <c r="AA37" s="584"/>
      <c r="AB37" s="584"/>
      <c r="AC37" s="584"/>
      <c r="AD37" s="584"/>
      <c r="AE37" s="584"/>
      <c r="AF37" s="584"/>
      <c r="AG37" s="584"/>
      <c r="AH37" s="584"/>
      <c r="AI37" s="584"/>
      <c r="AJ37" s="584"/>
      <c r="AK37" s="584"/>
      <c r="AL37" s="152"/>
      <c r="AM37" s="583" t="str">
        <f t="shared" si="0"/>
        <v/>
      </c>
      <c r="AN37" s="583"/>
      <c r="AO37" s="584"/>
      <c r="AP37" s="584"/>
      <c r="AQ37" s="584"/>
      <c r="AR37" s="584"/>
      <c r="AS37" s="584"/>
      <c r="AT37" s="584"/>
      <c r="AU37" s="584"/>
      <c r="AV37" s="584"/>
      <c r="AW37" s="584"/>
      <c r="AX37" s="584"/>
      <c r="AY37" s="584"/>
      <c r="AZ37" s="584"/>
      <c r="BA37" s="584"/>
      <c r="BB37" s="584"/>
      <c r="BC37" s="584"/>
      <c r="BD37" s="152"/>
      <c r="BE37" s="583" t="str">
        <f t="shared" si="1"/>
        <v/>
      </c>
      <c r="BF37" s="583"/>
      <c r="BG37" s="584"/>
      <c r="BH37" s="584"/>
      <c r="BI37" s="584"/>
      <c r="BJ37" s="584"/>
      <c r="BK37" s="584"/>
      <c r="BL37" s="584"/>
      <c r="BM37" s="584"/>
      <c r="BN37" s="584"/>
      <c r="BO37" s="584"/>
      <c r="BP37" s="584"/>
      <c r="BQ37" s="584"/>
      <c r="BR37" s="584"/>
      <c r="BS37" s="584"/>
      <c r="BT37" s="584"/>
      <c r="BU37" s="584"/>
      <c r="BV37" s="152"/>
      <c r="BW37" s="583">
        <f t="shared" si="2"/>
        <v>13</v>
      </c>
      <c r="BX37" s="583"/>
      <c r="BY37" s="584" t="str">
        <f>IF('各会計、関係団体の財政状況及び健全化判断比率'!B71="","",'各会計、関係団体の財政状況及び健全化判断比率'!B71)</f>
        <v>新発田地域広域事務組合　ごみ処理事業特別会計</v>
      </c>
      <c r="BZ37" s="584"/>
      <c r="CA37" s="584"/>
      <c r="CB37" s="584"/>
      <c r="CC37" s="584"/>
      <c r="CD37" s="584"/>
      <c r="CE37" s="584"/>
      <c r="CF37" s="584"/>
      <c r="CG37" s="584"/>
      <c r="CH37" s="584"/>
      <c r="CI37" s="584"/>
      <c r="CJ37" s="584"/>
      <c r="CK37" s="584"/>
      <c r="CL37" s="584"/>
      <c r="CM37" s="584"/>
      <c r="CN37" s="152"/>
      <c r="CO37" s="583">
        <f t="shared" si="3"/>
        <v>23</v>
      </c>
      <c r="CP37" s="583"/>
      <c r="CQ37" s="584" t="str">
        <f>IF('各会計、関係団体の財政状況及び健全化判断比率'!BS10="","",'各会計、関係団体の財政状況及び健全化判断比率'!BS10)</f>
        <v>一般社団法人　新発田市観光協会</v>
      </c>
      <c r="CR37" s="584"/>
      <c r="CS37" s="584"/>
      <c r="CT37" s="584"/>
      <c r="CU37" s="584"/>
      <c r="CV37" s="584"/>
      <c r="CW37" s="584"/>
      <c r="CX37" s="584"/>
      <c r="CY37" s="584"/>
      <c r="CZ37" s="584"/>
      <c r="DA37" s="584"/>
      <c r="DB37" s="584"/>
      <c r="DC37" s="584"/>
      <c r="DD37" s="584"/>
      <c r="DE37" s="584"/>
      <c r="DG37" s="585" t="str">
        <f>IF('各会計、関係団体の財政状況及び健全化判断比率'!BR10="","",'各会計、関係団体の財政状況及び健全化判断比率'!BR10)</f>
        <v/>
      </c>
      <c r="DH37" s="585"/>
      <c r="DI37" s="179"/>
    </row>
    <row r="38" spans="1:113" ht="32.25" customHeight="1" x14ac:dyDescent="0.25">
      <c r="A38" s="152"/>
      <c r="B38" s="176"/>
      <c r="C38" s="583" t="str">
        <f t="shared" ref="C38:C43" si="5">IF(E38="","",C37+1)</f>
        <v/>
      </c>
      <c r="D38" s="583"/>
      <c r="E38" s="584" t="str">
        <f>IF('各会計、関係団体の財政状況及び健全化判断比率'!B11="","",'各会計、関係団体の財政状況及び健全化判断比率'!B11)</f>
        <v/>
      </c>
      <c r="F38" s="584"/>
      <c r="G38" s="584"/>
      <c r="H38" s="584"/>
      <c r="I38" s="584"/>
      <c r="J38" s="584"/>
      <c r="K38" s="584"/>
      <c r="L38" s="584"/>
      <c r="M38" s="584"/>
      <c r="N38" s="584"/>
      <c r="O38" s="584"/>
      <c r="P38" s="584"/>
      <c r="Q38" s="584"/>
      <c r="R38" s="584"/>
      <c r="S38" s="584"/>
      <c r="T38" s="152"/>
      <c r="U38" s="583" t="str">
        <f t="shared" si="4"/>
        <v/>
      </c>
      <c r="V38" s="583"/>
      <c r="W38" s="584"/>
      <c r="X38" s="584"/>
      <c r="Y38" s="584"/>
      <c r="Z38" s="584"/>
      <c r="AA38" s="584"/>
      <c r="AB38" s="584"/>
      <c r="AC38" s="584"/>
      <c r="AD38" s="584"/>
      <c r="AE38" s="584"/>
      <c r="AF38" s="584"/>
      <c r="AG38" s="584"/>
      <c r="AH38" s="584"/>
      <c r="AI38" s="584"/>
      <c r="AJ38" s="584"/>
      <c r="AK38" s="584"/>
      <c r="AL38" s="152"/>
      <c r="AM38" s="583" t="str">
        <f t="shared" si="0"/>
        <v/>
      </c>
      <c r="AN38" s="583"/>
      <c r="AO38" s="584"/>
      <c r="AP38" s="584"/>
      <c r="AQ38" s="584"/>
      <c r="AR38" s="584"/>
      <c r="AS38" s="584"/>
      <c r="AT38" s="584"/>
      <c r="AU38" s="584"/>
      <c r="AV38" s="584"/>
      <c r="AW38" s="584"/>
      <c r="AX38" s="584"/>
      <c r="AY38" s="584"/>
      <c r="AZ38" s="584"/>
      <c r="BA38" s="584"/>
      <c r="BB38" s="584"/>
      <c r="BC38" s="584"/>
      <c r="BD38" s="152"/>
      <c r="BE38" s="583" t="str">
        <f t="shared" si="1"/>
        <v/>
      </c>
      <c r="BF38" s="583"/>
      <c r="BG38" s="584"/>
      <c r="BH38" s="584"/>
      <c r="BI38" s="584"/>
      <c r="BJ38" s="584"/>
      <c r="BK38" s="584"/>
      <c r="BL38" s="584"/>
      <c r="BM38" s="584"/>
      <c r="BN38" s="584"/>
      <c r="BO38" s="584"/>
      <c r="BP38" s="584"/>
      <c r="BQ38" s="584"/>
      <c r="BR38" s="584"/>
      <c r="BS38" s="584"/>
      <c r="BT38" s="584"/>
      <c r="BU38" s="584"/>
      <c r="BV38" s="152"/>
      <c r="BW38" s="583">
        <f t="shared" si="2"/>
        <v>14</v>
      </c>
      <c r="BX38" s="583"/>
      <c r="BY38" s="584" t="str">
        <f>IF('各会計、関係団体の財政状況及び健全化判断比率'!B72="","",'各会計、関係団体の財政状況及び健全化判断比率'!B72)</f>
        <v>新発田地域広域事務組合　まちづくり事業特別会計</v>
      </c>
      <c r="BZ38" s="584"/>
      <c r="CA38" s="584"/>
      <c r="CB38" s="584"/>
      <c r="CC38" s="584"/>
      <c r="CD38" s="584"/>
      <c r="CE38" s="584"/>
      <c r="CF38" s="584"/>
      <c r="CG38" s="584"/>
      <c r="CH38" s="584"/>
      <c r="CI38" s="584"/>
      <c r="CJ38" s="584"/>
      <c r="CK38" s="584"/>
      <c r="CL38" s="584"/>
      <c r="CM38" s="584"/>
      <c r="CN38" s="152"/>
      <c r="CO38" s="583" t="str">
        <f t="shared" si="3"/>
        <v/>
      </c>
      <c r="CP38" s="583"/>
      <c r="CQ38" s="584" t="str">
        <f>IF('各会計、関係団体の財政状況及び健全化判断比率'!BS11="","",'各会計、関係団体の財政状況及び健全化判断比率'!BS11)</f>
        <v/>
      </c>
      <c r="CR38" s="584"/>
      <c r="CS38" s="584"/>
      <c r="CT38" s="584"/>
      <c r="CU38" s="584"/>
      <c r="CV38" s="584"/>
      <c r="CW38" s="584"/>
      <c r="CX38" s="584"/>
      <c r="CY38" s="584"/>
      <c r="CZ38" s="584"/>
      <c r="DA38" s="584"/>
      <c r="DB38" s="584"/>
      <c r="DC38" s="584"/>
      <c r="DD38" s="584"/>
      <c r="DE38" s="584"/>
      <c r="DG38" s="585" t="str">
        <f>IF('各会計、関係団体の財政状況及び健全化判断比率'!BR11="","",'各会計、関係団体の財政状況及び健全化判断比率'!BR11)</f>
        <v/>
      </c>
      <c r="DH38" s="585"/>
      <c r="DI38" s="179"/>
    </row>
    <row r="39" spans="1:113" ht="32.25" customHeight="1" x14ac:dyDescent="0.25">
      <c r="A39" s="152"/>
      <c r="B39" s="176"/>
      <c r="C39" s="583" t="str">
        <f t="shared" si="5"/>
        <v/>
      </c>
      <c r="D39" s="583"/>
      <c r="E39" s="584" t="str">
        <f>IF('各会計、関係団体の財政状況及び健全化判断比率'!B12="","",'各会計、関係団体の財政状況及び健全化判断比率'!B12)</f>
        <v/>
      </c>
      <c r="F39" s="584"/>
      <c r="G39" s="584"/>
      <c r="H39" s="584"/>
      <c r="I39" s="584"/>
      <c r="J39" s="584"/>
      <c r="K39" s="584"/>
      <c r="L39" s="584"/>
      <c r="M39" s="584"/>
      <c r="N39" s="584"/>
      <c r="O39" s="584"/>
      <c r="P39" s="584"/>
      <c r="Q39" s="584"/>
      <c r="R39" s="584"/>
      <c r="S39" s="584"/>
      <c r="T39" s="152"/>
      <c r="U39" s="583" t="str">
        <f t="shared" si="4"/>
        <v/>
      </c>
      <c r="V39" s="583"/>
      <c r="W39" s="584"/>
      <c r="X39" s="584"/>
      <c r="Y39" s="584"/>
      <c r="Z39" s="584"/>
      <c r="AA39" s="584"/>
      <c r="AB39" s="584"/>
      <c r="AC39" s="584"/>
      <c r="AD39" s="584"/>
      <c r="AE39" s="584"/>
      <c r="AF39" s="584"/>
      <c r="AG39" s="584"/>
      <c r="AH39" s="584"/>
      <c r="AI39" s="584"/>
      <c r="AJ39" s="584"/>
      <c r="AK39" s="584"/>
      <c r="AL39" s="152"/>
      <c r="AM39" s="583" t="str">
        <f t="shared" si="0"/>
        <v/>
      </c>
      <c r="AN39" s="583"/>
      <c r="AO39" s="584"/>
      <c r="AP39" s="584"/>
      <c r="AQ39" s="584"/>
      <c r="AR39" s="584"/>
      <c r="AS39" s="584"/>
      <c r="AT39" s="584"/>
      <c r="AU39" s="584"/>
      <c r="AV39" s="584"/>
      <c r="AW39" s="584"/>
      <c r="AX39" s="584"/>
      <c r="AY39" s="584"/>
      <c r="AZ39" s="584"/>
      <c r="BA39" s="584"/>
      <c r="BB39" s="584"/>
      <c r="BC39" s="584"/>
      <c r="BD39" s="152"/>
      <c r="BE39" s="583" t="str">
        <f t="shared" si="1"/>
        <v/>
      </c>
      <c r="BF39" s="583"/>
      <c r="BG39" s="584"/>
      <c r="BH39" s="584"/>
      <c r="BI39" s="584"/>
      <c r="BJ39" s="584"/>
      <c r="BK39" s="584"/>
      <c r="BL39" s="584"/>
      <c r="BM39" s="584"/>
      <c r="BN39" s="584"/>
      <c r="BO39" s="584"/>
      <c r="BP39" s="584"/>
      <c r="BQ39" s="584"/>
      <c r="BR39" s="584"/>
      <c r="BS39" s="584"/>
      <c r="BT39" s="584"/>
      <c r="BU39" s="584"/>
      <c r="BV39" s="152"/>
      <c r="BW39" s="583">
        <f t="shared" si="2"/>
        <v>15</v>
      </c>
      <c r="BX39" s="583"/>
      <c r="BY39" s="584" t="str">
        <f>IF('各会計、関係団体の財政状況及び健全化判断比率'!B73="","",'各会計、関係団体の財政状況及び健全化判断比率'!B73)</f>
        <v>新発田地域広域事務組合　介護保険事業特別会計</v>
      </c>
      <c r="BZ39" s="584"/>
      <c r="CA39" s="584"/>
      <c r="CB39" s="584"/>
      <c r="CC39" s="584"/>
      <c r="CD39" s="584"/>
      <c r="CE39" s="584"/>
      <c r="CF39" s="584"/>
      <c r="CG39" s="584"/>
      <c r="CH39" s="584"/>
      <c r="CI39" s="584"/>
      <c r="CJ39" s="584"/>
      <c r="CK39" s="584"/>
      <c r="CL39" s="584"/>
      <c r="CM39" s="584"/>
      <c r="CN39" s="152"/>
      <c r="CO39" s="583" t="str">
        <f t="shared" si="3"/>
        <v/>
      </c>
      <c r="CP39" s="583"/>
      <c r="CQ39" s="584" t="str">
        <f>IF('各会計、関係団体の財政状況及び健全化判断比率'!BS12="","",'各会計、関係団体の財政状況及び健全化判断比率'!BS12)</f>
        <v/>
      </c>
      <c r="CR39" s="584"/>
      <c r="CS39" s="584"/>
      <c r="CT39" s="584"/>
      <c r="CU39" s="584"/>
      <c r="CV39" s="584"/>
      <c r="CW39" s="584"/>
      <c r="CX39" s="584"/>
      <c r="CY39" s="584"/>
      <c r="CZ39" s="584"/>
      <c r="DA39" s="584"/>
      <c r="DB39" s="584"/>
      <c r="DC39" s="584"/>
      <c r="DD39" s="584"/>
      <c r="DE39" s="584"/>
      <c r="DG39" s="585" t="str">
        <f>IF('各会計、関係団体の財政状況及び健全化判断比率'!BR12="","",'各会計、関係団体の財政状況及び健全化判断比率'!BR12)</f>
        <v/>
      </c>
      <c r="DH39" s="585"/>
      <c r="DI39" s="179"/>
    </row>
    <row r="40" spans="1:113" ht="32.25" customHeight="1" x14ac:dyDescent="0.25">
      <c r="A40" s="152"/>
      <c r="B40" s="176"/>
      <c r="C40" s="583" t="str">
        <f t="shared" si="5"/>
        <v/>
      </c>
      <c r="D40" s="583"/>
      <c r="E40" s="584" t="str">
        <f>IF('各会計、関係団体の財政状況及び健全化判断比率'!B13="","",'各会計、関係団体の財政状況及び健全化判断比率'!B13)</f>
        <v/>
      </c>
      <c r="F40" s="584"/>
      <c r="G40" s="584"/>
      <c r="H40" s="584"/>
      <c r="I40" s="584"/>
      <c r="J40" s="584"/>
      <c r="K40" s="584"/>
      <c r="L40" s="584"/>
      <c r="M40" s="584"/>
      <c r="N40" s="584"/>
      <c r="O40" s="584"/>
      <c r="P40" s="584"/>
      <c r="Q40" s="584"/>
      <c r="R40" s="584"/>
      <c r="S40" s="584"/>
      <c r="T40" s="152"/>
      <c r="U40" s="583" t="str">
        <f t="shared" si="4"/>
        <v/>
      </c>
      <c r="V40" s="583"/>
      <c r="W40" s="584"/>
      <c r="X40" s="584"/>
      <c r="Y40" s="584"/>
      <c r="Z40" s="584"/>
      <c r="AA40" s="584"/>
      <c r="AB40" s="584"/>
      <c r="AC40" s="584"/>
      <c r="AD40" s="584"/>
      <c r="AE40" s="584"/>
      <c r="AF40" s="584"/>
      <c r="AG40" s="584"/>
      <c r="AH40" s="584"/>
      <c r="AI40" s="584"/>
      <c r="AJ40" s="584"/>
      <c r="AK40" s="584"/>
      <c r="AL40" s="152"/>
      <c r="AM40" s="583" t="str">
        <f t="shared" si="0"/>
        <v/>
      </c>
      <c r="AN40" s="583"/>
      <c r="AO40" s="584"/>
      <c r="AP40" s="584"/>
      <c r="AQ40" s="584"/>
      <c r="AR40" s="584"/>
      <c r="AS40" s="584"/>
      <c r="AT40" s="584"/>
      <c r="AU40" s="584"/>
      <c r="AV40" s="584"/>
      <c r="AW40" s="584"/>
      <c r="AX40" s="584"/>
      <c r="AY40" s="584"/>
      <c r="AZ40" s="584"/>
      <c r="BA40" s="584"/>
      <c r="BB40" s="584"/>
      <c r="BC40" s="584"/>
      <c r="BD40" s="152"/>
      <c r="BE40" s="583" t="str">
        <f t="shared" si="1"/>
        <v/>
      </c>
      <c r="BF40" s="583"/>
      <c r="BG40" s="584"/>
      <c r="BH40" s="584"/>
      <c r="BI40" s="584"/>
      <c r="BJ40" s="584"/>
      <c r="BK40" s="584"/>
      <c r="BL40" s="584"/>
      <c r="BM40" s="584"/>
      <c r="BN40" s="584"/>
      <c r="BO40" s="584"/>
      <c r="BP40" s="584"/>
      <c r="BQ40" s="584"/>
      <c r="BR40" s="584"/>
      <c r="BS40" s="584"/>
      <c r="BT40" s="584"/>
      <c r="BU40" s="584"/>
      <c r="BV40" s="152"/>
      <c r="BW40" s="583">
        <f t="shared" si="2"/>
        <v>16</v>
      </c>
      <c r="BX40" s="583"/>
      <c r="BY40" s="584" t="str">
        <f>IF('各会計、関係団体の財政状況及び健全化判断比率'!B74="","",'各会計、関係団体の財政状況及び健全化判断比率'!B74)</f>
        <v>下越福祉行政組合　一般会計</v>
      </c>
      <c r="BZ40" s="584"/>
      <c r="CA40" s="584"/>
      <c r="CB40" s="584"/>
      <c r="CC40" s="584"/>
      <c r="CD40" s="584"/>
      <c r="CE40" s="584"/>
      <c r="CF40" s="584"/>
      <c r="CG40" s="584"/>
      <c r="CH40" s="584"/>
      <c r="CI40" s="584"/>
      <c r="CJ40" s="584"/>
      <c r="CK40" s="584"/>
      <c r="CL40" s="584"/>
      <c r="CM40" s="584"/>
      <c r="CN40" s="152"/>
      <c r="CO40" s="583" t="str">
        <f t="shared" si="3"/>
        <v/>
      </c>
      <c r="CP40" s="583"/>
      <c r="CQ40" s="584" t="str">
        <f>IF('各会計、関係団体の財政状況及び健全化判断比率'!BS13="","",'各会計、関係団体の財政状況及び健全化判断比率'!BS13)</f>
        <v/>
      </c>
      <c r="CR40" s="584"/>
      <c r="CS40" s="584"/>
      <c r="CT40" s="584"/>
      <c r="CU40" s="584"/>
      <c r="CV40" s="584"/>
      <c r="CW40" s="584"/>
      <c r="CX40" s="584"/>
      <c r="CY40" s="584"/>
      <c r="CZ40" s="584"/>
      <c r="DA40" s="584"/>
      <c r="DB40" s="584"/>
      <c r="DC40" s="584"/>
      <c r="DD40" s="584"/>
      <c r="DE40" s="584"/>
      <c r="DG40" s="585" t="str">
        <f>IF('各会計、関係団体の財政状況及び健全化判断比率'!BR13="","",'各会計、関係団体の財政状況及び健全化判断比率'!BR13)</f>
        <v/>
      </c>
      <c r="DH40" s="585"/>
      <c r="DI40" s="179"/>
    </row>
    <row r="41" spans="1:113" ht="32.25" customHeight="1" x14ac:dyDescent="0.25">
      <c r="A41" s="152"/>
      <c r="B41" s="176"/>
      <c r="C41" s="583" t="str">
        <f t="shared" si="5"/>
        <v/>
      </c>
      <c r="D41" s="583"/>
      <c r="E41" s="584" t="str">
        <f>IF('各会計、関係団体の財政状況及び健全化判断比率'!B14="","",'各会計、関係団体の財政状況及び健全化判断比率'!B14)</f>
        <v/>
      </c>
      <c r="F41" s="584"/>
      <c r="G41" s="584"/>
      <c r="H41" s="584"/>
      <c r="I41" s="584"/>
      <c r="J41" s="584"/>
      <c r="K41" s="584"/>
      <c r="L41" s="584"/>
      <c r="M41" s="584"/>
      <c r="N41" s="584"/>
      <c r="O41" s="584"/>
      <c r="P41" s="584"/>
      <c r="Q41" s="584"/>
      <c r="R41" s="584"/>
      <c r="S41" s="584"/>
      <c r="T41" s="152"/>
      <c r="U41" s="583" t="str">
        <f t="shared" si="4"/>
        <v/>
      </c>
      <c r="V41" s="583"/>
      <c r="W41" s="584"/>
      <c r="X41" s="584"/>
      <c r="Y41" s="584"/>
      <c r="Z41" s="584"/>
      <c r="AA41" s="584"/>
      <c r="AB41" s="584"/>
      <c r="AC41" s="584"/>
      <c r="AD41" s="584"/>
      <c r="AE41" s="584"/>
      <c r="AF41" s="584"/>
      <c r="AG41" s="584"/>
      <c r="AH41" s="584"/>
      <c r="AI41" s="584"/>
      <c r="AJ41" s="584"/>
      <c r="AK41" s="584"/>
      <c r="AL41" s="152"/>
      <c r="AM41" s="583" t="str">
        <f t="shared" si="0"/>
        <v/>
      </c>
      <c r="AN41" s="583"/>
      <c r="AO41" s="584"/>
      <c r="AP41" s="584"/>
      <c r="AQ41" s="584"/>
      <c r="AR41" s="584"/>
      <c r="AS41" s="584"/>
      <c r="AT41" s="584"/>
      <c r="AU41" s="584"/>
      <c r="AV41" s="584"/>
      <c r="AW41" s="584"/>
      <c r="AX41" s="584"/>
      <c r="AY41" s="584"/>
      <c r="AZ41" s="584"/>
      <c r="BA41" s="584"/>
      <c r="BB41" s="584"/>
      <c r="BC41" s="584"/>
      <c r="BD41" s="152"/>
      <c r="BE41" s="583" t="str">
        <f t="shared" si="1"/>
        <v/>
      </c>
      <c r="BF41" s="583"/>
      <c r="BG41" s="584"/>
      <c r="BH41" s="584"/>
      <c r="BI41" s="584"/>
      <c r="BJ41" s="584"/>
      <c r="BK41" s="584"/>
      <c r="BL41" s="584"/>
      <c r="BM41" s="584"/>
      <c r="BN41" s="584"/>
      <c r="BO41" s="584"/>
      <c r="BP41" s="584"/>
      <c r="BQ41" s="584"/>
      <c r="BR41" s="584"/>
      <c r="BS41" s="584"/>
      <c r="BT41" s="584"/>
      <c r="BU41" s="584"/>
      <c r="BV41" s="152"/>
      <c r="BW41" s="583">
        <f t="shared" si="2"/>
        <v>17</v>
      </c>
      <c r="BX41" s="583"/>
      <c r="BY41" s="584" t="str">
        <f>IF('各会計、関係団体の財政状況及び健全化判断比率'!B75="","",'各会計、関係団体の財政状況及び健全化判断比率'!B75)</f>
        <v>下越福祉行政組合　老人ホーム特別会計</v>
      </c>
      <c r="BZ41" s="584"/>
      <c r="CA41" s="584"/>
      <c r="CB41" s="584"/>
      <c r="CC41" s="584"/>
      <c r="CD41" s="584"/>
      <c r="CE41" s="584"/>
      <c r="CF41" s="584"/>
      <c r="CG41" s="584"/>
      <c r="CH41" s="584"/>
      <c r="CI41" s="584"/>
      <c r="CJ41" s="584"/>
      <c r="CK41" s="584"/>
      <c r="CL41" s="584"/>
      <c r="CM41" s="584"/>
      <c r="CN41" s="152"/>
      <c r="CO41" s="583" t="str">
        <f t="shared" si="3"/>
        <v/>
      </c>
      <c r="CP41" s="583"/>
      <c r="CQ41" s="584" t="str">
        <f>IF('各会計、関係団体の財政状況及び健全化判断比率'!BS14="","",'各会計、関係団体の財政状況及び健全化判断比率'!BS14)</f>
        <v/>
      </c>
      <c r="CR41" s="584"/>
      <c r="CS41" s="584"/>
      <c r="CT41" s="584"/>
      <c r="CU41" s="584"/>
      <c r="CV41" s="584"/>
      <c r="CW41" s="584"/>
      <c r="CX41" s="584"/>
      <c r="CY41" s="584"/>
      <c r="CZ41" s="584"/>
      <c r="DA41" s="584"/>
      <c r="DB41" s="584"/>
      <c r="DC41" s="584"/>
      <c r="DD41" s="584"/>
      <c r="DE41" s="584"/>
      <c r="DG41" s="585" t="str">
        <f>IF('各会計、関係団体の財政状況及び健全化判断比率'!BR14="","",'各会計、関係団体の財政状況及び健全化判断比率'!BR14)</f>
        <v/>
      </c>
      <c r="DH41" s="585"/>
      <c r="DI41" s="179"/>
    </row>
    <row r="42" spans="1:113" ht="32.25" customHeight="1" x14ac:dyDescent="0.25">
      <c r="B42" s="176"/>
      <c r="C42" s="583" t="str">
        <f t="shared" si="5"/>
        <v/>
      </c>
      <c r="D42" s="583"/>
      <c r="E42" s="584" t="str">
        <f>IF('各会計、関係団体の財政状況及び健全化判断比率'!B15="","",'各会計、関係団体の財政状況及び健全化判断比率'!B15)</f>
        <v/>
      </c>
      <c r="F42" s="584"/>
      <c r="G42" s="584"/>
      <c r="H42" s="584"/>
      <c r="I42" s="584"/>
      <c r="J42" s="584"/>
      <c r="K42" s="584"/>
      <c r="L42" s="584"/>
      <c r="M42" s="584"/>
      <c r="N42" s="584"/>
      <c r="O42" s="584"/>
      <c r="P42" s="584"/>
      <c r="Q42" s="584"/>
      <c r="R42" s="584"/>
      <c r="S42" s="584"/>
      <c r="T42" s="152"/>
      <c r="U42" s="583" t="str">
        <f t="shared" si="4"/>
        <v/>
      </c>
      <c r="V42" s="583"/>
      <c r="W42" s="584"/>
      <c r="X42" s="584"/>
      <c r="Y42" s="584"/>
      <c r="Z42" s="584"/>
      <c r="AA42" s="584"/>
      <c r="AB42" s="584"/>
      <c r="AC42" s="584"/>
      <c r="AD42" s="584"/>
      <c r="AE42" s="584"/>
      <c r="AF42" s="584"/>
      <c r="AG42" s="584"/>
      <c r="AH42" s="584"/>
      <c r="AI42" s="584"/>
      <c r="AJ42" s="584"/>
      <c r="AK42" s="584"/>
      <c r="AL42" s="152"/>
      <c r="AM42" s="583" t="str">
        <f t="shared" si="0"/>
        <v/>
      </c>
      <c r="AN42" s="583"/>
      <c r="AO42" s="584"/>
      <c r="AP42" s="584"/>
      <c r="AQ42" s="584"/>
      <c r="AR42" s="584"/>
      <c r="AS42" s="584"/>
      <c r="AT42" s="584"/>
      <c r="AU42" s="584"/>
      <c r="AV42" s="584"/>
      <c r="AW42" s="584"/>
      <c r="AX42" s="584"/>
      <c r="AY42" s="584"/>
      <c r="AZ42" s="584"/>
      <c r="BA42" s="584"/>
      <c r="BB42" s="584"/>
      <c r="BC42" s="584"/>
      <c r="BD42" s="152"/>
      <c r="BE42" s="583" t="str">
        <f t="shared" si="1"/>
        <v/>
      </c>
      <c r="BF42" s="583"/>
      <c r="BG42" s="584"/>
      <c r="BH42" s="584"/>
      <c r="BI42" s="584"/>
      <c r="BJ42" s="584"/>
      <c r="BK42" s="584"/>
      <c r="BL42" s="584"/>
      <c r="BM42" s="584"/>
      <c r="BN42" s="584"/>
      <c r="BO42" s="584"/>
      <c r="BP42" s="584"/>
      <c r="BQ42" s="584"/>
      <c r="BR42" s="584"/>
      <c r="BS42" s="584"/>
      <c r="BT42" s="584"/>
      <c r="BU42" s="584"/>
      <c r="BV42" s="152"/>
      <c r="BW42" s="583">
        <f t="shared" si="2"/>
        <v>18</v>
      </c>
      <c r="BX42" s="583"/>
      <c r="BY42" s="584" t="str">
        <f>IF('各会計、関係団体の財政状況及び健全化判断比率'!B76="","",'各会計、関係団体の財政状況及び健全化判断比率'!B76)</f>
        <v>下越福祉行政組合　保健施設特別会計</v>
      </c>
      <c r="BZ42" s="584"/>
      <c r="CA42" s="584"/>
      <c r="CB42" s="584"/>
      <c r="CC42" s="584"/>
      <c r="CD42" s="584"/>
      <c r="CE42" s="584"/>
      <c r="CF42" s="584"/>
      <c r="CG42" s="584"/>
      <c r="CH42" s="584"/>
      <c r="CI42" s="584"/>
      <c r="CJ42" s="584"/>
      <c r="CK42" s="584"/>
      <c r="CL42" s="584"/>
      <c r="CM42" s="584"/>
      <c r="CN42" s="152"/>
      <c r="CO42" s="583" t="str">
        <f t="shared" si="3"/>
        <v/>
      </c>
      <c r="CP42" s="583"/>
      <c r="CQ42" s="584" t="str">
        <f>IF('各会計、関係団体の財政状況及び健全化判断比率'!BS15="","",'各会計、関係団体の財政状況及び健全化判断比率'!BS15)</f>
        <v/>
      </c>
      <c r="CR42" s="584"/>
      <c r="CS42" s="584"/>
      <c r="CT42" s="584"/>
      <c r="CU42" s="584"/>
      <c r="CV42" s="584"/>
      <c r="CW42" s="584"/>
      <c r="CX42" s="584"/>
      <c r="CY42" s="584"/>
      <c r="CZ42" s="584"/>
      <c r="DA42" s="584"/>
      <c r="DB42" s="584"/>
      <c r="DC42" s="584"/>
      <c r="DD42" s="584"/>
      <c r="DE42" s="584"/>
      <c r="DG42" s="585" t="str">
        <f>IF('各会計、関係団体の財政状況及び健全化判断比率'!BR15="","",'各会計、関係団体の財政状況及び健全化判断比率'!BR15)</f>
        <v/>
      </c>
      <c r="DH42" s="585"/>
      <c r="DI42" s="179"/>
    </row>
    <row r="43" spans="1:113" ht="32.25" customHeight="1" x14ac:dyDescent="0.25">
      <c r="B43" s="176"/>
      <c r="C43" s="583" t="str">
        <f t="shared" si="5"/>
        <v/>
      </c>
      <c r="D43" s="583"/>
      <c r="E43" s="584" t="str">
        <f>IF('各会計、関係団体の財政状況及び健全化判断比率'!B16="","",'各会計、関係団体の財政状況及び健全化判断比率'!B16)</f>
        <v/>
      </c>
      <c r="F43" s="584"/>
      <c r="G43" s="584"/>
      <c r="H43" s="584"/>
      <c r="I43" s="584"/>
      <c r="J43" s="584"/>
      <c r="K43" s="584"/>
      <c r="L43" s="584"/>
      <c r="M43" s="584"/>
      <c r="N43" s="584"/>
      <c r="O43" s="584"/>
      <c r="P43" s="584"/>
      <c r="Q43" s="584"/>
      <c r="R43" s="584"/>
      <c r="S43" s="584"/>
      <c r="T43" s="152"/>
      <c r="U43" s="583" t="str">
        <f t="shared" si="4"/>
        <v/>
      </c>
      <c r="V43" s="583"/>
      <c r="W43" s="584"/>
      <c r="X43" s="584"/>
      <c r="Y43" s="584"/>
      <c r="Z43" s="584"/>
      <c r="AA43" s="584"/>
      <c r="AB43" s="584"/>
      <c r="AC43" s="584"/>
      <c r="AD43" s="584"/>
      <c r="AE43" s="584"/>
      <c r="AF43" s="584"/>
      <c r="AG43" s="584"/>
      <c r="AH43" s="584"/>
      <c r="AI43" s="584"/>
      <c r="AJ43" s="584"/>
      <c r="AK43" s="584"/>
      <c r="AL43" s="152"/>
      <c r="AM43" s="583" t="str">
        <f t="shared" si="0"/>
        <v/>
      </c>
      <c r="AN43" s="583"/>
      <c r="AO43" s="584"/>
      <c r="AP43" s="584"/>
      <c r="AQ43" s="584"/>
      <c r="AR43" s="584"/>
      <c r="AS43" s="584"/>
      <c r="AT43" s="584"/>
      <c r="AU43" s="584"/>
      <c r="AV43" s="584"/>
      <c r="AW43" s="584"/>
      <c r="AX43" s="584"/>
      <c r="AY43" s="584"/>
      <c r="AZ43" s="584"/>
      <c r="BA43" s="584"/>
      <c r="BB43" s="584"/>
      <c r="BC43" s="584"/>
      <c r="BD43" s="152"/>
      <c r="BE43" s="583" t="str">
        <f t="shared" si="1"/>
        <v/>
      </c>
      <c r="BF43" s="583"/>
      <c r="BG43" s="584"/>
      <c r="BH43" s="584"/>
      <c r="BI43" s="584"/>
      <c r="BJ43" s="584"/>
      <c r="BK43" s="584"/>
      <c r="BL43" s="584"/>
      <c r="BM43" s="584"/>
      <c r="BN43" s="584"/>
      <c r="BO43" s="584"/>
      <c r="BP43" s="584"/>
      <c r="BQ43" s="584"/>
      <c r="BR43" s="584"/>
      <c r="BS43" s="584"/>
      <c r="BT43" s="584"/>
      <c r="BU43" s="584"/>
      <c r="BV43" s="152"/>
      <c r="BW43" s="583">
        <f t="shared" si="2"/>
        <v>19</v>
      </c>
      <c r="BX43" s="583"/>
      <c r="BY43" s="584" t="str">
        <f>IF('各会計、関係団体の財政状況及び健全化判断比率'!B77="","",'各会計、関係団体の財政状況及び健全化判断比率'!B77)</f>
        <v>新潟県市町村総合事務組合　一般会計</v>
      </c>
      <c r="BZ43" s="584"/>
      <c r="CA43" s="584"/>
      <c r="CB43" s="584"/>
      <c r="CC43" s="584"/>
      <c r="CD43" s="584"/>
      <c r="CE43" s="584"/>
      <c r="CF43" s="584"/>
      <c r="CG43" s="584"/>
      <c r="CH43" s="584"/>
      <c r="CI43" s="584"/>
      <c r="CJ43" s="584"/>
      <c r="CK43" s="584"/>
      <c r="CL43" s="584"/>
      <c r="CM43" s="584"/>
      <c r="CN43" s="152"/>
      <c r="CO43" s="583" t="str">
        <f t="shared" si="3"/>
        <v/>
      </c>
      <c r="CP43" s="583"/>
      <c r="CQ43" s="584" t="str">
        <f>IF('各会計、関係団体の財政状況及び健全化判断比率'!BS16="","",'各会計、関係団体の財政状況及び健全化判断比率'!BS16)</f>
        <v/>
      </c>
      <c r="CR43" s="584"/>
      <c r="CS43" s="584"/>
      <c r="CT43" s="584"/>
      <c r="CU43" s="584"/>
      <c r="CV43" s="584"/>
      <c r="CW43" s="584"/>
      <c r="CX43" s="584"/>
      <c r="CY43" s="584"/>
      <c r="CZ43" s="584"/>
      <c r="DA43" s="584"/>
      <c r="DB43" s="584"/>
      <c r="DC43" s="584"/>
      <c r="DD43" s="584"/>
      <c r="DE43" s="584"/>
      <c r="DG43" s="585" t="str">
        <f>IF('各会計、関係団体の財政状況及び健全化判断比率'!BR16="","",'各会計、関係団体の財政状況及び健全化判断比率'!BR16)</f>
        <v/>
      </c>
      <c r="DH43" s="585"/>
      <c r="DI43" s="179"/>
    </row>
    <row r="44" spans="1:113" ht="13.5" customHeight="1" thickBot="1" x14ac:dyDescent="0.3">
      <c r="B44" s="180"/>
      <c r="C44" s="181"/>
      <c r="D44" s="181"/>
      <c r="E44" s="181"/>
      <c r="F44" s="181"/>
      <c r="G44" s="181"/>
      <c r="H44" s="181"/>
      <c r="I44" s="181"/>
      <c r="J44" s="181"/>
      <c r="K44" s="181"/>
      <c r="L44" s="181"/>
      <c r="M44" s="181"/>
      <c r="N44" s="181"/>
      <c r="O44" s="181"/>
      <c r="P44" s="181"/>
      <c r="Q44" s="181"/>
      <c r="R44" s="181"/>
      <c r="S44" s="181"/>
      <c r="T44" s="181"/>
      <c r="U44" s="181"/>
      <c r="V44" s="181"/>
      <c r="W44" s="181"/>
      <c r="X44" s="181"/>
      <c r="Y44" s="181"/>
      <c r="Z44" s="181"/>
      <c r="AA44" s="181"/>
      <c r="AB44" s="181"/>
      <c r="AC44" s="181"/>
      <c r="AD44" s="181"/>
      <c r="AE44" s="181"/>
      <c r="AF44" s="181"/>
      <c r="AG44" s="181"/>
      <c r="AH44" s="181"/>
      <c r="AI44" s="181"/>
      <c r="AJ44" s="181"/>
      <c r="AK44" s="181"/>
      <c r="AL44" s="181"/>
      <c r="AM44" s="181"/>
      <c r="AN44" s="181"/>
      <c r="AO44" s="181"/>
      <c r="AP44" s="181"/>
      <c r="AQ44" s="181"/>
      <c r="AR44" s="181"/>
      <c r="AS44" s="181"/>
      <c r="AT44" s="181"/>
      <c r="AU44" s="181"/>
      <c r="AV44" s="181"/>
      <c r="AW44" s="181"/>
      <c r="AX44" s="181"/>
      <c r="AY44" s="181"/>
      <c r="AZ44" s="181"/>
      <c r="BA44" s="181"/>
      <c r="BB44" s="181"/>
      <c r="BC44" s="181"/>
      <c r="BD44" s="181"/>
      <c r="BE44" s="181"/>
      <c r="BF44" s="181"/>
      <c r="BG44" s="181"/>
      <c r="BH44" s="181"/>
      <c r="BI44" s="181"/>
      <c r="BJ44" s="181"/>
      <c r="BK44" s="181"/>
      <c r="BL44" s="181"/>
      <c r="BM44" s="181"/>
      <c r="BN44" s="181"/>
      <c r="BO44" s="181"/>
      <c r="BP44" s="181"/>
      <c r="BQ44" s="181"/>
      <c r="BR44" s="181"/>
      <c r="BS44" s="181"/>
      <c r="BT44" s="181"/>
      <c r="BU44" s="181"/>
      <c r="BV44" s="181"/>
      <c r="BW44" s="181"/>
      <c r="BX44" s="181"/>
      <c r="BY44" s="181"/>
      <c r="BZ44" s="181"/>
      <c r="CA44" s="181"/>
      <c r="CB44" s="181"/>
      <c r="CC44" s="181"/>
      <c r="CD44" s="181"/>
      <c r="CE44" s="181"/>
      <c r="CF44" s="181"/>
      <c r="CG44" s="181"/>
      <c r="CH44" s="181"/>
      <c r="CI44" s="181"/>
      <c r="CJ44" s="181"/>
      <c r="CK44" s="181"/>
      <c r="CL44" s="181"/>
      <c r="CM44" s="181"/>
      <c r="CN44" s="181"/>
      <c r="CO44" s="181"/>
      <c r="CP44" s="181"/>
      <c r="CQ44" s="181"/>
      <c r="CR44" s="181"/>
      <c r="CS44" s="181"/>
      <c r="CT44" s="181"/>
      <c r="CU44" s="181"/>
      <c r="CV44" s="181"/>
      <c r="CW44" s="181"/>
      <c r="CX44" s="181"/>
      <c r="CY44" s="181"/>
      <c r="CZ44" s="181"/>
      <c r="DA44" s="181"/>
      <c r="DB44" s="181"/>
      <c r="DC44" s="181"/>
      <c r="DD44" s="181"/>
      <c r="DE44" s="181"/>
      <c r="DF44" s="181"/>
      <c r="DG44" s="181"/>
      <c r="DH44" s="181"/>
      <c r="DI44" s="182"/>
    </row>
    <row r="45" spans="1:113" x14ac:dyDescent="0.25"/>
    <row r="46" spans="1:113" x14ac:dyDescent="0.25">
      <c r="B46" s="151" t="s">
        <v>190</v>
      </c>
      <c r="E46" s="586" t="s">
        <v>191</v>
      </c>
      <c r="F46" s="586"/>
      <c r="G46" s="586"/>
      <c r="H46" s="586"/>
      <c r="I46" s="586"/>
      <c r="J46" s="586"/>
      <c r="K46" s="586"/>
      <c r="L46" s="586"/>
      <c r="M46" s="586"/>
      <c r="N46" s="586"/>
      <c r="O46" s="586"/>
      <c r="P46" s="586"/>
      <c r="Q46" s="586"/>
      <c r="R46" s="586"/>
      <c r="S46" s="586"/>
      <c r="T46" s="586"/>
      <c r="U46" s="586"/>
      <c r="V46" s="586"/>
      <c r="W46" s="586"/>
      <c r="X46" s="586"/>
      <c r="Y46" s="586"/>
      <c r="Z46" s="586"/>
      <c r="AA46" s="586"/>
      <c r="AB46" s="586"/>
      <c r="AC46" s="586"/>
      <c r="AD46" s="586"/>
      <c r="AE46" s="586"/>
      <c r="AF46" s="586"/>
      <c r="AG46" s="586"/>
      <c r="AH46" s="586"/>
      <c r="AI46" s="586"/>
      <c r="AJ46" s="586"/>
      <c r="AK46" s="586"/>
      <c r="AL46" s="586"/>
      <c r="AM46" s="586"/>
      <c r="AN46" s="586"/>
      <c r="AO46" s="586"/>
      <c r="AP46" s="586"/>
      <c r="AQ46" s="586"/>
      <c r="AR46" s="586"/>
      <c r="AS46" s="586"/>
      <c r="AT46" s="586"/>
      <c r="AU46" s="586"/>
      <c r="AV46" s="586"/>
      <c r="AW46" s="586"/>
      <c r="AX46" s="586"/>
      <c r="AY46" s="586"/>
      <c r="AZ46" s="586"/>
      <c r="BA46" s="586"/>
      <c r="BB46" s="586"/>
      <c r="BC46" s="586"/>
      <c r="BD46" s="586"/>
      <c r="BE46" s="586"/>
      <c r="BF46" s="586"/>
      <c r="BG46" s="586"/>
      <c r="BH46" s="586"/>
      <c r="BI46" s="586"/>
      <c r="BJ46" s="586"/>
      <c r="BK46" s="586"/>
      <c r="BL46" s="586"/>
      <c r="BM46" s="586"/>
      <c r="BN46" s="586"/>
      <c r="BO46" s="586"/>
      <c r="BP46" s="586"/>
      <c r="BQ46" s="586"/>
      <c r="BR46" s="586"/>
      <c r="BS46" s="586"/>
      <c r="BT46" s="586"/>
      <c r="BU46" s="586"/>
      <c r="BV46" s="586"/>
      <c r="BW46" s="586"/>
      <c r="BX46" s="586"/>
      <c r="BY46" s="586"/>
      <c r="BZ46" s="586"/>
      <c r="CA46" s="586"/>
      <c r="CB46" s="586"/>
      <c r="CC46" s="586"/>
      <c r="CD46" s="586"/>
      <c r="CE46" s="586"/>
      <c r="CF46" s="586"/>
      <c r="CG46" s="586"/>
      <c r="CH46" s="586"/>
      <c r="CI46" s="586"/>
      <c r="CJ46" s="586"/>
      <c r="CK46" s="586"/>
      <c r="CL46" s="586"/>
      <c r="CM46" s="586"/>
      <c r="CN46" s="586"/>
      <c r="CO46" s="586"/>
      <c r="CP46" s="586"/>
      <c r="CQ46" s="586"/>
      <c r="CR46" s="586"/>
      <c r="CS46" s="586"/>
      <c r="CT46" s="586"/>
      <c r="CU46" s="586"/>
      <c r="CV46" s="586"/>
      <c r="CW46" s="586"/>
      <c r="CX46" s="586"/>
      <c r="CY46" s="586"/>
      <c r="CZ46" s="586"/>
      <c r="DA46" s="586"/>
      <c r="DB46" s="586"/>
      <c r="DC46" s="586"/>
      <c r="DD46" s="586"/>
      <c r="DE46" s="586"/>
      <c r="DF46" s="586"/>
      <c r="DG46" s="586"/>
      <c r="DH46" s="586"/>
      <c r="DI46" s="586"/>
    </row>
    <row r="47" spans="1:113" x14ac:dyDescent="0.25">
      <c r="E47" s="586" t="s">
        <v>192</v>
      </c>
      <c r="F47" s="586"/>
      <c r="G47" s="586"/>
      <c r="H47" s="586"/>
      <c r="I47" s="586"/>
      <c r="J47" s="586"/>
      <c r="K47" s="586"/>
      <c r="L47" s="586"/>
      <c r="M47" s="586"/>
      <c r="N47" s="586"/>
      <c r="O47" s="586"/>
      <c r="P47" s="586"/>
      <c r="Q47" s="586"/>
      <c r="R47" s="586"/>
      <c r="S47" s="586"/>
      <c r="T47" s="586"/>
      <c r="U47" s="586"/>
      <c r="V47" s="586"/>
      <c r="W47" s="586"/>
      <c r="X47" s="586"/>
      <c r="Y47" s="586"/>
      <c r="Z47" s="586"/>
      <c r="AA47" s="586"/>
      <c r="AB47" s="586"/>
      <c r="AC47" s="586"/>
      <c r="AD47" s="586"/>
      <c r="AE47" s="586"/>
      <c r="AF47" s="586"/>
      <c r="AG47" s="586"/>
      <c r="AH47" s="586"/>
      <c r="AI47" s="586"/>
      <c r="AJ47" s="586"/>
      <c r="AK47" s="586"/>
      <c r="AL47" s="586"/>
      <c r="AM47" s="586"/>
      <c r="AN47" s="586"/>
      <c r="AO47" s="586"/>
      <c r="AP47" s="586"/>
      <c r="AQ47" s="586"/>
      <c r="AR47" s="586"/>
      <c r="AS47" s="586"/>
      <c r="AT47" s="586"/>
      <c r="AU47" s="586"/>
      <c r="AV47" s="586"/>
      <c r="AW47" s="586"/>
      <c r="AX47" s="586"/>
      <c r="AY47" s="586"/>
      <c r="AZ47" s="586"/>
      <c r="BA47" s="586"/>
      <c r="BB47" s="586"/>
      <c r="BC47" s="586"/>
      <c r="BD47" s="586"/>
      <c r="BE47" s="586"/>
      <c r="BF47" s="586"/>
      <c r="BG47" s="586"/>
      <c r="BH47" s="586"/>
      <c r="BI47" s="586"/>
      <c r="BJ47" s="586"/>
      <c r="BK47" s="586"/>
      <c r="BL47" s="586"/>
      <c r="BM47" s="586"/>
      <c r="BN47" s="586"/>
      <c r="BO47" s="586"/>
      <c r="BP47" s="586"/>
      <c r="BQ47" s="586"/>
      <c r="BR47" s="586"/>
      <c r="BS47" s="586"/>
      <c r="BT47" s="586"/>
      <c r="BU47" s="586"/>
      <c r="BV47" s="586"/>
      <c r="BW47" s="586"/>
      <c r="BX47" s="586"/>
      <c r="BY47" s="586"/>
      <c r="BZ47" s="586"/>
      <c r="CA47" s="586"/>
      <c r="CB47" s="586"/>
      <c r="CC47" s="586"/>
      <c r="CD47" s="586"/>
      <c r="CE47" s="586"/>
      <c r="CF47" s="586"/>
      <c r="CG47" s="586"/>
      <c r="CH47" s="586"/>
      <c r="CI47" s="586"/>
      <c r="CJ47" s="586"/>
      <c r="CK47" s="586"/>
      <c r="CL47" s="586"/>
      <c r="CM47" s="586"/>
      <c r="CN47" s="586"/>
      <c r="CO47" s="586"/>
      <c r="CP47" s="586"/>
      <c r="CQ47" s="586"/>
      <c r="CR47" s="586"/>
      <c r="CS47" s="586"/>
      <c r="CT47" s="586"/>
      <c r="CU47" s="586"/>
      <c r="CV47" s="586"/>
      <c r="CW47" s="586"/>
      <c r="CX47" s="586"/>
      <c r="CY47" s="586"/>
      <c r="CZ47" s="586"/>
      <c r="DA47" s="586"/>
      <c r="DB47" s="586"/>
      <c r="DC47" s="586"/>
      <c r="DD47" s="586"/>
      <c r="DE47" s="586"/>
      <c r="DF47" s="586"/>
      <c r="DG47" s="586"/>
      <c r="DH47" s="586"/>
      <c r="DI47" s="586"/>
    </row>
    <row r="48" spans="1:113" x14ac:dyDescent="0.25">
      <c r="E48" s="586" t="s">
        <v>193</v>
      </c>
      <c r="F48" s="586"/>
      <c r="G48" s="586"/>
      <c r="H48" s="586"/>
      <c r="I48" s="586"/>
      <c r="J48" s="586"/>
      <c r="K48" s="586"/>
      <c r="L48" s="586"/>
      <c r="M48" s="586"/>
      <c r="N48" s="586"/>
      <c r="O48" s="586"/>
      <c r="P48" s="586"/>
      <c r="Q48" s="586"/>
      <c r="R48" s="586"/>
      <c r="S48" s="586"/>
      <c r="T48" s="586"/>
      <c r="U48" s="586"/>
      <c r="V48" s="586"/>
      <c r="W48" s="586"/>
      <c r="X48" s="586"/>
      <c r="Y48" s="586"/>
      <c r="Z48" s="586"/>
      <c r="AA48" s="586"/>
      <c r="AB48" s="586"/>
      <c r="AC48" s="586"/>
      <c r="AD48" s="586"/>
      <c r="AE48" s="586"/>
      <c r="AF48" s="586"/>
      <c r="AG48" s="586"/>
      <c r="AH48" s="586"/>
      <c r="AI48" s="586"/>
      <c r="AJ48" s="586"/>
      <c r="AK48" s="586"/>
      <c r="AL48" s="586"/>
      <c r="AM48" s="586"/>
      <c r="AN48" s="586"/>
      <c r="AO48" s="586"/>
      <c r="AP48" s="586"/>
      <c r="AQ48" s="586"/>
      <c r="AR48" s="586"/>
      <c r="AS48" s="586"/>
      <c r="AT48" s="586"/>
      <c r="AU48" s="586"/>
      <c r="AV48" s="586"/>
      <c r="AW48" s="586"/>
      <c r="AX48" s="586"/>
      <c r="AY48" s="586"/>
      <c r="AZ48" s="586"/>
      <c r="BA48" s="586"/>
      <c r="BB48" s="586"/>
      <c r="BC48" s="586"/>
      <c r="BD48" s="586"/>
      <c r="BE48" s="586"/>
      <c r="BF48" s="586"/>
      <c r="BG48" s="586"/>
      <c r="BH48" s="586"/>
      <c r="BI48" s="586"/>
      <c r="BJ48" s="586"/>
      <c r="BK48" s="586"/>
      <c r="BL48" s="586"/>
      <c r="BM48" s="586"/>
      <c r="BN48" s="586"/>
      <c r="BO48" s="586"/>
      <c r="BP48" s="586"/>
      <c r="BQ48" s="586"/>
      <c r="BR48" s="586"/>
      <c r="BS48" s="586"/>
      <c r="BT48" s="586"/>
      <c r="BU48" s="586"/>
      <c r="BV48" s="586"/>
      <c r="BW48" s="586"/>
      <c r="BX48" s="586"/>
      <c r="BY48" s="586"/>
      <c r="BZ48" s="586"/>
      <c r="CA48" s="586"/>
      <c r="CB48" s="586"/>
      <c r="CC48" s="586"/>
      <c r="CD48" s="586"/>
      <c r="CE48" s="586"/>
      <c r="CF48" s="586"/>
      <c r="CG48" s="586"/>
      <c r="CH48" s="586"/>
      <c r="CI48" s="586"/>
      <c r="CJ48" s="586"/>
      <c r="CK48" s="586"/>
      <c r="CL48" s="586"/>
      <c r="CM48" s="586"/>
      <c r="CN48" s="586"/>
      <c r="CO48" s="586"/>
      <c r="CP48" s="586"/>
      <c r="CQ48" s="586"/>
      <c r="CR48" s="586"/>
      <c r="CS48" s="586"/>
      <c r="CT48" s="586"/>
      <c r="CU48" s="586"/>
      <c r="CV48" s="586"/>
      <c r="CW48" s="586"/>
      <c r="CX48" s="586"/>
      <c r="CY48" s="586"/>
      <c r="CZ48" s="586"/>
      <c r="DA48" s="586"/>
      <c r="DB48" s="586"/>
      <c r="DC48" s="586"/>
      <c r="DD48" s="586"/>
      <c r="DE48" s="586"/>
      <c r="DF48" s="586"/>
      <c r="DG48" s="586"/>
      <c r="DH48" s="586"/>
      <c r="DI48" s="586"/>
    </row>
    <row r="49" spans="5:113" x14ac:dyDescent="0.25">
      <c r="E49" s="587" t="s">
        <v>194</v>
      </c>
      <c r="F49" s="587"/>
      <c r="G49" s="587"/>
      <c r="H49" s="587"/>
      <c r="I49" s="587"/>
      <c r="J49" s="587"/>
      <c r="K49" s="587"/>
      <c r="L49" s="587"/>
      <c r="M49" s="587"/>
      <c r="N49" s="587"/>
      <c r="O49" s="587"/>
      <c r="P49" s="587"/>
      <c r="Q49" s="587"/>
      <c r="R49" s="587"/>
      <c r="S49" s="587"/>
      <c r="T49" s="587"/>
      <c r="U49" s="587"/>
      <c r="V49" s="587"/>
      <c r="W49" s="587"/>
      <c r="X49" s="587"/>
      <c r="Y49" s="587"/>
      <c r="Z49" s="587"/>
      <c r="AA49" s="587"/>
      <c r="AB49" s="587"/>
      <c r="AC49" s="587"/>
      <c r="AD49" s="587"/>
      <c r="AE49" s="587"/>
      <c r="AF49" s="587"/>
      <c r="AG49" s="587"/>
      <c r="AH49" s="587"/>
      <c r="AI49" s="587"/>
      <c r="AJ49" s="587"/>
      <c r="AK49" s="587"/>
      <c r="AL49" s="587"/>
      <c r="AM49" s="587"/>
      <c r="AN49" s="587"/>
      <c r="AO49" s="587"/>
      <c r="AP49" s="587"/>
      <c r="AQ49" s="587"/>
      <c r="AR49" s="587"/>
      <c r="AS49" s="587"/>
      <c r="AT49" s="587"/>
      <c r="AU49" s="587"/>
      <c r="AV49" s="587"/>
      <c r="AW49" s="587"/>
      <c r="AX49" s="587"/>
      <c r="AY49" s="587"/>
      <c r="AZ49" s="587"/>
      <c r="BA49" s="587"/>
      <c r="BB49" s="587"/>
      <c r="BC49" s="587"/>
      <c r="BD49" s="587"/>
      <c r="BE49" s="587"/>
      <c r="BF49" s="587"/>
      <c r="BG49" s="587"/>
      <c r="BH49" s="587"/>
      <c r="BI49" s="587"/>
      <c r="BJ49" s="587"/>
      <c r="BK49" s="587"/>
      <c r="BL49" s="587"/>
      <c r="BM49" s="587"/>
      <c r="BN49" s="587"/>
      <c r="BO49" s="587"/>
      <c r="BP49" s="587"/>
      <c r="BQ49" s="587"/>
      <c r="BR49" s="587"/>
      <c r="BS49" s="587"/>
      <c r="BT49" s="587"/>
      <c r="BU49" s="587"/>
      <c r="BV49" s="587"/>
      <c r="BW49" s="587"/>
      <c r="BX49" s="587"/>
      <c r="BY49" s="587"/>
      <c r="BZ49" s="587"/>
      <c r="CA49" s="587"/>
      <c r="CB49" s="587"/>
      <c r="CC49" s="587"/>
      <c r="CD49" s="587"/>
      <c r="CE49" s="587"/>
      <c r="CF49" s="587"/>
      <c r="CG49" s="587"/>
      <c r="CH49" s="587"/>
      <c r="CI49" s="587"/>
      <c r="CJ49" s="587"/>
      <c r="CK49" s="587"/>
      <c r="CL49" s="587"/>
      <c r="CM49" s="587"/>
      <c r="CN49" s="587"/>
      <c r="CO49" s="587"/>
      <c r="CP49" s="587"/>
      <c r="CQ49" s="587"/>
      <c r="CR49" s="587"/>
      <c r="CS49" s="587"/>
      <c r="CT49" s="587"/>
      <c r="CU49" s="587"/>
      <c r="CV49" s="587"/>
      <c r="CW49" s="587"/>
      <c r="CX49" s="587"/>
      <c r="CY49" s="587"/>
      <c r="CZ49" s="587"/>
      <c r="DA49" s="587"/>
      <c r="DB49" s="587"/>
      <c r="DC49" s="587"/>
      <c r="DD49" s="587"/>
      <c r="DE49" s="587"/>
      <c r="DF49" s="587"/>
      <c r="DG49" s="587"/>
      <c r="DH49" s="587"/>
      <c r="DI49" s="587"/>
    </row>
    <row r="50" spans="5:113" x14ac:dyDescent="0.25">
      <c r="E50" s="586" t="s">
        <v>195</v>
      </c>
      <c r="F50" s="586"/>
      <c r="G50" s="586"/>
      <c r="H50" s="586"/>
      <c r="I50" s="586"/>
      <c r="J50" s="586"/>
      <c r="K50" s="586"/>
      <c r="L50" s="586"/>
      <c r="M50" s="586"/>
      <c r="N50" s="586"/>
      <c r="O50" s="586"/>
      <c r="P50" s="586"/>
      <c r="Q50" s="586"/>
      <c r="R50" s="586"/>
      <c r="S50" s="586"/>
      <c r="T50" s="586"/>
      <c r="U50" s="586"/>
      <c r="V50" s="586"/>
      <c r="W50" s="586"/>
      <c r="X50" s="586"/>
      <c r="Y50" s="586"/>
      <c r="Z50" s="586"/>
      <c r="AA50" s="586"/>
      <c r="AB50" s="586"/>
      <c r="AC50" s="586"/>
      <c r="AD50" s="586"/>
      <c r="AE50" s="586"/>
      <c r="AF50" s="586"/>
      <c r="AG50" s="586"/>
      <c r="AH50" s="586"/>
      <c r="AI50" s="586"/>
      <c r="AJ50" s="586"/>
      <c r="AK50" s="586"/>
      <c r="AL50" s="586"/>
      <c r="AM50" s="586"/>
      <c r="AN50" s="586"/>
      <c r="AO50" s="586"/>
      <c r="AP50" s="586"/>
      <c r="AQ50" s="586"/>
      <c r="AR50" s="586"/>
      <c r="AS50" s="586"/>
      <c r="AT50" s="586"/>
      <c r="AU50" s="586"/>
      <c r="AV50" s="586"/>
      <c r="AW50" s="586"/>
      <c r="AX50" s="586"/>
      <c r="AY50" s="586"/>
      <c r="AZ50" s="586"/>
      <c r="BA50" s="586"/>
      <c r="BB50" s="586"/>
      <c r="BC50" s="586"/>
      <c r="BD50" s="586"/>
      <c r="BE50" s="586"/>
      <c r="BF50" s="586"/>
      <c r="BG50" s="586"/>
      <c r="BH50" s="586"/>
      <c r="BI50" s="586"/>
      <c r="BJ50" s="586"/>
      <c r="BK50" s="586"/>
      <c r="BL50" s="586"/>
      <c r="BM50" s="586"/>
      <c r="BN50" s="586"/>
      <c r="BO50" s="586"/>
      <c r="BP50" s="586"/>
      <c r="BQ50" s="586"/>
      <c r="BR50" s="586"/>
      <c r="BS50" s="586"/>
      <c r="BT50" s="586"/>
      <c r="BU50" s="586"/>
      <c r="BV50" s="586"/>
      <c r="BW50" s="586"/>
      <c r="BX50" s="586"/>
      <c r="BY50" s="586"/>
      <c r="BZ50" s="586"/>
      <c r="CA50" s="586"/>
      <c r="CB50" s="586"/>
      <c r="CC50" s="586"/>
      <c r="CD50" s="586"/>
      <c r="CE50" s="586"/>
      <c r="CF50" s="586"/>
      <c r="CG50" s="586"/>
      <c r="CH50" s="586"/>
      <c r="CI50" s="586"/>
      <c r="CJ50" s="586"/>
      <c r="CK50" s="586"/>
      <c r="CL50" s="586"/>
      <c r="CM50" s="586"/>
      <c r="CN50" s="586"/>
      <c r="CO50" s="586"/>
      <c r="CP50" s="586"/>
      <c r="CQ50" s="586"/>
      <c r="CR50" s="586"/>
      <c r="CS50" s="586"/>
      <c r="CT50" s="586"/>
      <c r="CU50" s="586"/>
      <c r="CV50" s="586"/>
      <c r="CW50" s="586"/>
      <c r="CX50" s="586"/>
      <c r="CY50" s="586"/>
      <c r="CZ50" s="586"/>
      <c r="DA50" s="586"/>
      <c r="DB50" s="586"/>
      <c r="DC50" s="586"/>
      <c r="DD50" s="586"/>
      <c r="DE50" s="586"/>
      <c r="DF50" s="586"/>
      <c r="DG50" s="586"/>
      <c r="DH50" s="586"/>
      <c r="DI50" s="586"/>
    </row>
    <row r="51" spans="5:113" x14ac:dyDescent="0.25">
      <c r="E51" s="586" t="s">
        <v>196</v>
      </c>
      <c r="F51" s="586"/>
      <c r="G51" s="586"/>
      <c r="H51" s="586"/>
      <c r="I51" s="586"/>
      <c r="J51" s="586"/>
      <c r="K51" s="586"/>
      <c r="L51" s="586"/>
      <c r="M51" s="586"/>
      <c r="N51" s="586"/>
      <c r="O51" s="586"/>
      <c r="P51" s="586"/>
      <c r="Q51" s="586"/>
      <c r="R51" s="586"/>
      <c r="S51" s="586"/>
      <c r="T51" s="586"/>
      <c r="U51" s="586"/>
      <c r="V51" s="586"/>
      <c r="W51" s="586"/>
      <c r="X51" s="586"/>
      <c r="Y51" s="586"/>
      <c r="Z51" s="586"/>
      <c r="AA51" s="586"/>
      <c r="AB51" s="586"/>
      <c r="AC51" s="586"/>
      <c r="AD51" s="586"/>
      <c r="AE51" s="586"/>
      <c r="AF51" s="586"/>
      <c r="AG51" s="586"/>
      <c r="AH51" s="586"/>
      <c r="AI51" s="586"/>
      <c r="AJ51" s="586"/>
      <c r="AK51" s="586"/>
      <c r="AL51" s="586"/>
      <c r="AM51" s="586"/>
      <c r="AN51" s="586"/>
      <c r="AO51" s="586"/>
      <c r="AP51" s="586"/>
      <c r="AQ51" s="586"/>
      <c r="AR51" s="586"/>
      <c r="AS51" s="586"/>
      <c r="AT51" s="586"/>
      <c r="AU51" s="586"/>
      <c r="AV51" s="586"/>
      <c r="AW51" s="586"/>
      <c r="AX51" s="586"/>
      <c r="AY51" s="586"/>
      <c r="AZ51" s="586"/>
      <c r="BA51" s="586"/>
      <c r="BB51" s="586"/>
      <c r="BC51" s="586"/>
      <c r="BD51" s="586"/>
      <c r="BE51" s="586"/>
      <c r="BF51" s="586"/>
      <c r="BG51" s="586"/>
      <c r="BH51" s="586"/>
      <c r="BI51" s="586"/>
      <c r="BJ51" s="586"/>
      <c r="BK51" s="586"/>
      <c r="BL51" s="586"/>
      <c r="BM51" s="586"/>
      <c r="BN51" s="586"/>
      <c r="BO51" s="586"/>
      <c r="BP51" s="586"/>
      <c r="BQ51" s="586"/>
      <c r="BR51" s="586"/>
      <c r="BS51" s="586"/>
      <c r="BT51" s="586"/>
      <c r="BU51" s="586"/>
      <c r="BV51" s="586"/>
      <c r="BW51" s="586"/>
      <c r="BX51" s="586"/>
      <c r="BY51" s="586"/>
      <c r="BZ51" s="586"/>
      <c r="CA51" s="586"/>
      <c r="CB51" s="586"/>
      <c r="CC51" s="586"/>
      <c r="CD51" s="586"/>
      <c r="CE51" s="586"/>
      <c r="CF51" s="586"/>
      <c r="CG51" s="586"/>
      <c r="CH51" s="586"/>
      <c r="CI51" s="586"/>
      <c r="CJ51" s="586"/>
      <c r="CK51" s="586"/>
      <c r="CL51" s="586"/>
      <c r="CM51" s="586"/>
      <c r="CN51" s="586"/>
      <c r="CO51" s="586"/>
      <c r="CP51" s="586"/>
      <c r="CQ51" s="586"/>
      <c r="CR51" s="586"/>
      <c r="CS51" s="586"/>
      <c r="CT51" s="586"/>
      <c r="CU51" s="586"/>
      <c r="CV51" s="586"/>
      <c r="CW51" s="586"/>
      <c r="CX51" s="586"/>
      <c r="CY51" s="586"/>
      <c r="CZ51" s="586"/>
      <c r="DA51" s="586"/>
      <c r="DB51" s="586"/>
      <c r="DC51" s="586"/>
      <c r="DD51" s="586"/>
      <c r="DE51" s="586"/>
      <c r="DF51" s="586"/>
      <c r="DG51" s="586"/>
      <c r="DH51" s="586"/>
      <c r="DI51" s="586"/>
    </row>
    <row r="52" spans="5:113" x14ac:dyDescent="0.25">
      <c r="E52" s="586" t="s">
        <v>197</v>
      </c>
      <c r="F52" s="586"/>
      <c r="G52" s="586"/>
      <c r="H52" s="586"/>
      <c r="I52" s="586"/>
      <c r="J52" s="586"/>
      <c r="K52" s="586"/>
      <c r="L52" s="586"/>
      <c r="M52" s="586"/>
      <c r="N52" s="586"/>
      <c r="O52" s="586"/>
      <c r="P52" s="586"/>
      <c r="Q52" s="586"/>
      <c r="R52" s="586"/>
      <c r="S52" s="586"/>
      <c r="T52" s="586"/>
      <c r="U52" s="586"/>
      <c r="V52" s="586"/>
      <c r="W52" s="586"/>
      <c r="X52" s="586"/>
      <c r="Y52" s="586"/>
      <c r="Z52" s="586"/>
      <c r="AA52" s="586"/>
      <c r="AB52" s="586"/>
      <c r="AC52" s="586"/>
      <c r="AD52" s="586"/>
      <c r="AE52" s="586"/>
      <c r="AF52" s="586"/>
      <c r="AG52" s="586"/>
      <c r="AH52" s="586"/>
      <c r="AI52" s="586"/>
      <c r="AJ52" s="586"/>
      <c r="AK52" s="586"/>
      <c r="AL52" s="586"/>
      <c r="AM52" s="586"/>
      <c r="AN52" s="586"/>
      <c r="AO52" s="586"/>
      <c r="AP52" s="586"/>
      <c r="AQ52" s="586"/>
      <c r="AR52" s="586"/>
      <c r="AS52" s="586"/>
      <c r="AT52" s="586"/>
      <c r="AU52" s="586"/>
      <c r="AV52" s="586"/>
      <c r="AW52" s="586"/>
      <c r="AX52" s="586"/>
      <c r="AY52" s="586"/>
      <c r="AZ52" s="586"/>
      <c r="BA52" s="586"/>
      <c r="BB52" s="586"/>
      <c r="BC52" s="586"/>
      <c r="BD52" s="586"/>
      <c r="BE52" s="586"/>
      <c r="BF52" s="586"/>
      <c r="BG52" s="586"/>
      <c r="BH52" s="586"/>
      <c r="BI52" s="586"/>
      <c r="BJ52" s="586"/>
      <c r="BK52" s="586"/>
      <c r="BL52" s="586"/>
      <c r="BM52" s="586"/>
      <c r="BN52" s="586"/>
      <c r="BO52" s="586"/>
      <c r="BP52" s="586"/>
      <c r="BQ52" s="586"/>
      <c r="BR52" s="586"/>
      <c r="BS52" s="586"/>
      <c r="BT52" s="586"/>
      <c r="BU52" s="586"/>
      <c r="BV52" s="586"/>
      <c r="BW52" s="586"/>
      <c r="BX52" s="586"/>
      <c r="BY52" s="586"/>
      <c r="BZ52" s="586"/>
      <c r="CA52" s="586"/>
      <c r="CB52" s="586"/>
      <c r="CC52" s="586"/>
      <c r="CD52" s="586"/>
      <c r="CE52" s="586"/>
      <c r="CF52" s="586"/>
      <c r="CG52" s="586"/>
      <c r="CH52" s="586"/>
      <c r="CI52" s="586"/>
      <c r="CJ52" s="586"/>
      <c r="CK52" s="586"/>
      <c r="CL52" s="586"/>
      <c r="CM52" s="586"/>
      <c r="CN52" s="586"/>
      <c r="CO52" s="586"/>
      <c r="CP52" s="586"/>
      <c r="CQ52" s="586"/>
      <c r="CR52" s="586"/>
      <c r="CS52" s="586"/>
      <c r="CT52" s="586"/>
      <c r="CU52" s="586"/>
      <c r="CV52" s="586"/>
      <c r="CW52" s="586"/>
      <c r="CX52" s="586"/>
      <c r="CY52" s="586"/>
      <c r="CZ52" s="586"/>
      <c r="DA52" s="586"/>
      <c r="DB52" s="586"/>
      <c r="DC52" s="586"/>
      <c r="DD52" s="586"/>
      <c r="DE52" s="586"/>
      <c r="DF52" s="586"/>
      <c r="DG52" s="586"/>
      <c r="DH52" s="586"/>
      <c r="DI52" s="586"/>
    </row>
    <row r="53" spans="5:113" x14ac:dyDescent="0.25">
      <c r="E53" s="586" t="s">
        <v>198</v>
      </c>
      <c r="F53" s="586"/>
      <c r="G53" s="586"/>
      <c r="H53" s="586"/>
      <c r="I53" s="586"/>
      <c r="J53" s="586"/>
      <c r="K53" s="586"/>
      <c r="L53" s="586"/>
      <c r="M53" s="586"/>
      <c r="N53" s="586"/>
      <c r="O53" s="586"/>
      <c r="P53" s="586"/>
      <c r="Q53" s="586"/>
      <c r="R53" s="586"/>
      <c r="S53" s="586"/>
      <c r="T53" s="586"/>
      <c r="U53" s="586"/>
      <c r="V53" s="586"/>
      <c r="W53" s="586"/>
      <c r="X53" s="586"/>
      <c r="Y53" s="586"/>
      <c r="Z53" s="586"/>
      <c r="AA53" s="586"/>
      <c r="AB53" s="586"/>
      <c r="AC53" s="586"/>
      <c r="AD53" s="586"/>
      <c r="AE53" s="586"/>
      <c r="AF53" s="586"/>
      <c r="AG53" s="586"/>
      <c r="AH53" s="586"/>
      <c r="AI53" s="586"/>
      <c r="AJ53" s="586"/>
      <c r="AK53" s="586"/>
      <c r="AL53" s="586"/>
      <c r="AM53" s="586"/>
      <c r="AN53" s="586"/>
      <c r="AO53" s="586"/>
      <c r="AP53" s="586"/>
      <c r="AQ53" s="586"/>
      <c r="AR53" s="586"/>
      <c r="AS53" s="586"/>
      <c r="AT53" s="586"/>
      <c r="AU53" s="586"/>
      <c r="AV53" s="586"/>
      <c r="AW53" s="586"/>
      <c r="AX53" s="586"/>
      <c r="AY53" s="586"/>
      <c r="AZ53" s="586"/>
      <c r="BA53" s="586"/>
      <c r="BB53" s="586"/>
      <c r="BC53" s="586"/>
      <c r="BD53" s="586"/>
      <c r="BE53" s="586"/>
      <c r="BF53" s="586"/>
      <c r="BG53" s="586"/>
      <c r="BH53" s="586"/>
      <c r="BI53" s="586"/>
      <c r="BJ53" s="586"/>
      <c r="BK53" s="586"/>
      <c r="BL53" s="586"/>
      <c r="BM53" s="586"/>
      <c r="BN53" s="586"/>
      <c r="BO53" s="586"/>
      <c r="BP53" s="586"/>
      <c r="BQ53" s="586"/>
      <c r="BR53" s="586"/>
      <c r="BS53" s="586"/>
      <c r="BT53" s="586"/>
      <c r="BU53" s="586"/>
      <c r="BV53" s="586"/>
      <c r="BW53" s="586"/>
      <c r="BX53" s="586"/>
      <c r="BY53" s="586"/>
      <c r="BZ53" s="586"/>
      <c r="CA53" s="586"/>
      <c r="CB53" s="586"/>
      <c r="CC53" s="586"/>
      <c r="CD53" s="586"/>
      <c r="CE53" s="586"/>
      <c r="CF53" s="586"/>
      <c r="CG53" s="586"/>
      <c r="CH53" s="586"/>
      <c r="CI53" s="586"/>
      <c r="CJ53" s="586"/>
      <c r="CK53" s="586"/>
      <c r="CL53" s="586"/>
      <c r="CM53" s="586"/>
      <c r="CN53" s="586"/>
      <c r="CO53" s="586"/>
      <c r="CP53" s="586"/>
      <c r="CQ53" s="586"/>
      <c r="CR53" s="586"/>
      <c r="CS53" s="586"/>
      <c r="CT53" s="586"/>
      <c r="CU53" s="586"/>
      <c r="CV53" s="586"/>
      <c r="CW53" s="586"/>
      <c r="CX53" s="586"/>
      <c r="CY53" s="586"/>
      <c r="CZ53" s="586"/>
      <c r="DA53" s="586"/>
      <c r="DB53" s="586"/>
      <c r="DC53" s="586"/>
      <c r="DD53" s="586"/>
      <c r="DE53" s="586"/>
      <c r="DF53" s="586"/>
      <c r="DG53" s="586"/>
      <c r="DH53" s="586"/>
      <c r="DI53" s="586"/>
    </row>
    <row r="54" spans="5:113" x14ac:dyDescent="0.25"/>
    <row r="55" spans="5:113" x14ac:dyDescent="0.25"/>
    <row r="56" spans="5:113" x14ac:dyDescent="0.25"/>
  </sheetData>
  <sheetProtection algorithmName="SHA-512" hashValue="F7T3Vx+novZ7flxXARJS/L80/YXZKjI4DTOgMLWljUrMbjS3KEMmr9mW5rds57gH/wvEviMK0/g8h1hOjrrhYg==" saltValue="pzDY9H+WiRnSaNAvQLHQD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5"/>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488</v>
      </c>
      <c r="G33" s="29" t="s">
        <v>489</v>
      </c>
      <c r="H33" s="29" t="s">
        <v>490</v>
      </c>
      <c r="I33" s="29" t="s">
        <v>491</v>
      </c>
      <c r="J33" s="30" t="s">
        <v>492</v>
      </c>
      <c r="K33" s="22"/>
      <c r="L33" s="22"/>
      <c r="M33" s="22"/>
      <c r="N33" s="22"/>
      <c r="O33" s="22"/>
      <c r="P33" s="22"/>
    </row>
    <row r="34" spans="1:16" ht="39" customHeight="1" x14ac:dyDescent="0.25">
      <c r="A34" s="22"/>
      <c r="B34" s="31"/>
      <c r="C34" s="1137" t="s">
        <v>497</v>
      </c>
      <c r="D34" s="1137"/>
      <c r="E34" s="1138"/>
      <c r="F34" s="32">
        <v>4.01</v>
      </c>
      <c r="G34" s="33">
        <v>4.33</v>
      </c>
      <c r="H34" s="33">
        <v>4.67</v>
      </c>
      <c r="I34" s="33">
        <v>5.43</v>
      </c>
      <c r="J34" s="34">
        <v>5.65</v>
      </c>
      <c r="K34" s="22"/>
      <c r="L34" s="22"/>
      <c r="M34" s="22"/>
      <c r="N34" s="22"/>
      <c r="O34" s="22"/>
      <c r="P34" s="22"/>
    </row>
    <row r="35" spans="1:16" ht="39" customHeight="1" x14ac:dyDescent="0.25">
      <c r="A35" s="22"/>
      <c r="B35" s="35"/>
      <c r="C35" s="1133" t="s">
        <v>498</v>
      </c>
      <c r="D35" s="1133"/>
      <c r="E35" s="1134"/>
      <c r="F35" s="36">
        <v>5.7</v>
      </c>
      <c r="G35" s="37">
        <v>9.32</v>
      </c>
      <c r="H35" s="37">
        <v>8.31</v>
      </c>
      <c r="I35" s="37">
        <v>4.0199999999999996</v>
      </c>
      <c r="J35" s="38">
        <v>4.72</v>
      </c>
      <c r="K35" s="22"/>
      <c r="L35" s="22"/>
      <c r="M35" s="22"/>
      <c r="N35" s="22"/>
      <c r="O35" s="22"/>
      <c r="P35" s="22"/>
    </row>
    <row r="36" spans="1:16" ht="39" customHeight="1" x14ac:dyDescent="0.25">
      <c r="A36" s="22"/>
      <c r="B36" s="35"/>
      <c r="C36" s="1133" t="s">
        <v>499</v>
      </c>
      <c r="D36" s="1133"/>
      <c r="E36" s="1134"/>
      <c r="F36" s="36">
        <v>0.02</v>
      </c>
      <c r="G36" s="37">
        <v>0.03</v>
      </c>
      <c r="H36" s="37">
        <v>7.0000000000000007E-2</v>
      </c>
      <c r="I36" s="37">
        <v>0.91</v>
      </c>
      <c r="J36" s="38">
        <v>1.21</v>
      </c>
      <c r="K36" s="22"/>
      <c r="L36" s="22"/>
      <c r="M36" s="22"/>
      <c r="N36" s="22"/>
      <c r="O36" s="22"/>
      <c r="P36" s="22"/>
    </row>
    <row r="37" spans="1:16" ht="39" customHeight="1" x14ac:dyDescent="0.25">
      <c r="A37" s="22"/>
      <c r="B37" s="35"/>
      <c r="C37" s="1133" t="s">
        <v>500</v>
      </c>
      <c r="D37" s="1133"/>
      <c r="E37" s="1134"/>
      <c r="F37" s="36">
        <v>1.17</v>
      </c>
      <c r="G37" s="37">
        <v>1.8</v>
      </c>
      <c r="H37" s="37">
        <v>1.58</v>
      </c>
      <c r="I37" s="37">
        <v>1.1200000000000001</v>
      </c>
      <c r="J37" s="38">
        <v>0.8</v>
      </c>
      <c r="K37" s="22"/>
      <c r="L37" s="22"/>
      <c r="M37" s="22"/>
      <c r="N37" s="22"/>
      <c r="O37" s="22"/>
      <c r="P37" s="22"/>
    </row>
    <row r="38" spans="1:16" ht="39" customHeight="1" x14ac:dyDescent="0.25">
      <c r="A38" s="22"/>
      <c r="B38" s="35"/>
      <c r="C38" s="1133" t="s">
        <v>501</v>
      </c>
      <c r="D38" s="1133"/>
      <c r="E38" s="1134"/>
      <c r="F38" s="36">
        <v>0.62</v>
      </c>
      <c r="G38" s="37">
        <v>0.41</v>
      </c>
      <c r="H38" s="37">
        <v>0.4</v>
      </c>
      <c r="I38" s="37">
        <v>0.38</v>
      </c>
      <c r="J38" s="38">
        <v>0.38</v>
      </c>
      <c r="K38" s="22"/>
      <c r="L38" s="22"/>
      <c r="M38" s="22"/>
      <c r="N38" s="22"/>
      <c r="O38" s="22"/>
      <c r="P38" s="22"/>
    </row>
    <row r="39" spans="1:16" ht="39" customHeight="1" x14ac:dyDescent="0.25">
      <c r="A39" s="22"/>
      <c r="B39" s="35"/>
      <c r="C39" s="1133" t="s">
        <v>502</v>
      </c>
      <c r="D39" s="1133"/>
      <c r="E39" s="1134"/>
      <c r="F39" s="36">
        <v>0</v>
      </c>
      <c r="G39" s="37">
        <v>0</v>
      </c>
      <c r="H39" s="37">
        <v>0.01</v>
      </c>
      <c r="I39" s="37">
        <v>0.09</v>
      </c>
      <c r="J39" s="38">
        <v>0.01</v>
      </c>
      <c r="K39" s="22"/>
      <c r="L39" s="22"/>
      <c r="M39" s="22"/>
      <c r="N39" s="22"/>
      <c r="O39" s="22"/>
      <c r="P39" s="22"/>
    </row>
    <row r="40" spans="1:16" ht="39" customHeight="1" x14ac:dyDescent="0.25">
      <c r="A40" s="22"/>
      <c r="B40" s="35"/>
      <c r="C40" s="1133" t="s">
        <v>503</v>
      </c>
      <c r="D40" s="1133"/>
      <c r="E40" s="1134"/>
      <c r="F40" s="36">
        <v>0</v>
      </c>
      <c r="G40" s="37">
        <v>0</v>
      </c>
      <c r="H40" s="37">
        <v>0</v>
      </c>
      <c r="I40" s="37">
        <v>0</v>
      </c>
      <c r="J40" s="38">
        <v>0</v>
      </c>
      <c r="K40" s="22"/>
      <c r="L40" s="22"/>
      <c r="M40" s="22"/>
      <c r="N40" s="22"/>
      <c r="O40" s="22"/>
      <c r="P40" s="22"/>
    </row>
    <row r="41" spans="1:16" ht="39" customHeight="1" x14ac:dyDescent="0.25">
      <c r="A41" s="22"/>
      <c r="B41" s="35"/>
      <c r="C41" s="1133" t="s">
        <v>504</v>
      </c>
      <c r="D41" s="1133"/>
      <c r="E41" s="1134"/>
      <c r="F41" s="36">
        <v>0</v>
      </c>
      <c r="G41" s="37">
        <v>0</v>
      </c>
      <c r="H41" s="37">
        <v>0</v>
      </c>
      <c r="I41" s="37">
        <v>0</v>
      </c>
      <c r="J41" s="38">
        <v>0</v>
      </c>
      <c r="K41" s="22"/>
      <c r="L41" s="22"/>
      <c r="M41" s="22"/>
      <c r="N41" s="22"/>
      <c r="O41" s="22"/>
      <c r="P41" s="22"/>
    </row>
    <row r="42" spans="1:16" ht="39" customHeight="1" x14ac:dyDescent="0.25">
      <c r="A42" s="22"/>
      <c r="B42" s="39"/>
      <c r="C42" s="1133" t="s">
        <v>505</v>
      </c>
      <c r="D42" s="1133"/>
      <c r="E42" s="1134"/>
      <c r="F42" s="36" t="s">
        <v>476</v>
      </c>
      <c r="G42" s="37" t="s">
        <v>476</v>
      </c>
      <c r="H42" s="37" t="s">
        <v>476</v>
      </c>
      <c r="I42" s="37" t="s">
        <v>476</v>
      </c>
      <c r="J42" s="38" t="s">
        <v>476</v>
      </c>
      <c r="K42" s="22"/>
      <c r="L42" s="22"/>
      <c r="M42" s="22"/>
      <c r="N42" s="22"/>
      <c r="O42" s="22"/>
      <c r="P42" s="22"/>
    </row>
    <row r="43" spans="1:16" ht="39" customHeight="1" thickBot="1" x14ac:dyDescent="0.3">
      <c r="A43" s="22"/>
      <c r="B43" s="40"/>
      <c r="C43" s="1135" t="s">
        <v>506</v>
      </c>
      <c r="D43" s="1135"/>
      <c r="E43" s="1136"/>
      <c r="F43" s="41">
        <v>0</v>
      </c>
      <c r="G43" s="42">
        <v>0</v>
      </c>
      <c r="H43" s="42">
        <v>0</v>
      </c>
      <c r="I43" s="42">
        <v>0</v>
      </c>
      <c r="J43" s="43">
        <v>0</v>
      </c>
      <c r="K43" s="22"/>
      <c r="L43" s="22"/>
      <c r="M43" s="22"/>
      <c r="N43" s="22"/>
      <c r="O43" s="22"/>
      <c r="P43" s="22"/>
    </row>
    <row r="44" spans="1:16" ht="39" customHeight="1" x14ac:dyDescent="0.25">
      <c r="A44" s="22"/>
      <c r="B44" s="44"/>
      <c r="C44" s="45"/>
      <c r="D44" s="45"/>
      <c r="E44" s="45"/>
      <c r="F44" s="22"/>
      <c r="G44" s="22"/>
      <c r="H44" s="22"/>
      <c r="I44" s="22"/>
      <c r="J44" s="22"/>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7Nt/beuqDAgqBgxppklhDdTRgQJGVcO3Tcq2dexITUNND3uWApZqgKgPQlmtP6rYJJEx0N40HN3szk2ifn8HiQ==" saltValue="vhQzIx1IdQiDRL6O0CZMw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5"/>
  <cols>
    <col min="1" max="1" width="6.6640625" style="47" customWidth="1"/>
    <col min="2" max="3" width="10.86328125" style="47" customWidth="1"/>
    <col min="4" max="4" width="10" style="47" customWidth="1"/>
    <col min="5" max="10" width="11" style="47" customWidth="1"/>
    <col min="11" max="15" width="13.1328125" style="47" customWidth="1"/>
    <col min="16" max="21" width="11.46484375" style="47" customWidth="1"/>
    <col min="22" max="16384" width="0" style="47" hidden="1"/>
  </cols>
  <sheetData>
    <row r="1" spans="1:21" ht="13.5" customHeight="1" x14ac:dyDescent="0.25">
      <c r="A1" s="46"/>
      <c r="B1" s="46"/>
      <c r="C1" s="46"/>
      <c r="D1" s="46"/>
      <c r="E1" s="46"/>
      <c r="F1" s="46"/>
      <c r="G1" s="46"/>
      <c r="H1" s="46"/>
      <c r="I1" s="46"/>
      <c r="J1" s="46"/>
      <c r="K1" s="46"/>
      <c r="L1" s="46"/>
      <c r="M1" s="46"/>
      <c r="N1" s="46"/>
      <c r="O1" s="46"/>
      <c r="P1" s="46"/>
      <c r="Q1" s="46"/>
      <c r="R1" s="46"/>
      <c r="S1" s="46"/>
      <c r="T1" s="46"/>
      <c r="U1" s="46"/>
    </row>
    <row r="2" spans="1:21" ht="13.5" customHeight="1" x14ac:dyDescent="0.25">
      <c r="A2" s="46"/>
      <c r="B2" s="46"/>
      <c r="C2" s="46"/>
      <c r="D2" s="46"/>
      <c r="E2" s="46"/>
      <c r="F2" s="46"/>
      <c r="G2" s="46"/>
      <c r="H2" s="46"/>
      <c r="I2" s="46"/>
      <c r="J2" s="46"/>
      <c r="K2" s="46"/>
      <c r="L2" s="46"/>
      <c r="M2" s="46"/>
      <c r="N2" s="46"/>
      <c r="O2" s="46"/>
      <c r="P2" s="46"/>
      <c r="Q2" s="46"/>
      <c r="R2" s="46"/>
      <c r="S2" s="46"/>
      <c r="T2" s="46"/>
      <c r="U2" s="46"/>
    </row>
    <row r="3" spans="1:21" ht="13.5" customHeight="1" x14ac:dyDescent="0.25">
      <c r="A3" s="46"/>
      <c r="B3" s="46"/>
      <c r="C3" s="46"/>
      <c r="D3" s="46"/>
      <c r="E3" s="46"/>
      <c r="F3" s="46"/>
      <c r="G3" s="46"/>
      <c r="H3" s="46"/>
      <c r="I3" s="46"/>
      <c r="J3" s="46"/>
      <c r="K3" s="46"/>
      <c r="L3" s="46"/>
      <c r="M3" s="46"/>
      <c r="N3" s="46"/>
      <c r="O3" s="46"/>
      <c r="P3" s="46"/>
      <c r="Q3" s="46"/>
      <c r="R3" s="46"/>
      <c r="S3" s="46"/>
      <c r="T3" s="46"/>
      <c r="U3" s="46"/>
    </row>
    <row r="4" spans="1:21" ht="13.5" customHeight="1" x14ac:dyDescent="0.25">
      <c r="A4" s="46"/>
      <c r="B4" s="46"/>
      <c r="C4" s="46"/>
      <c r="D4" s="46"/>
      <c r="E4" s="46"/>
      <c r="F4" s="46"/>
      <c r="G4" s="46"/>
      <c r="H4" s="46"/>
      <c r="I4" s="46"/>
      <c r="J4" s="46"/>
      <c r="K4" s="46"/>
      <c r="L4" s="46"/>
      <c r="M4" s="46"/>
      <c r="N4" s="46"/>
      <c r="O4" s="46"/>
      <c r="P4" s="46"/>
      <c r="Q4" s="46"/>
      <c r="R4" s="46"/>
      <c r="S4" s="46"/>
      <c r="T4" s="46"/>
      <c r="U4" s="46"/>
    </row>
    <row r="5" spans="1:21" ht="13.5" customHeight="1" x14ac:dyDescent="0.25">
      <c r="A5" s="46"/>
      <c r="B5" s="46"/>
      <c r="C5" s="46"/>
      <c r="D5" s="46"/>
      <c r="E5" s="46"/>
      <c r="F5" s="46"/>
      <c r="G5" s="46"/>
      <c r="H5" s="46"/>
      <c r="I5" s="46"/>
      <c r="J5" s="46"/>
      <c r="K5" s="46"/>
      <c r="L5" s="46"/>
      <c r="M5" s="46"/>
      <c r="N5" s="46"/>
      <c r="O5" s="46"/>
      <c r="P5" s="46"/>
      <c r="Q5" s="46"/>
      <c r="R5" s="46"/>
      <c r="S5" s="46"/>
      <c r="T5" s="46"/>
      <c r="U5" s="46"/>
    </row>
    <row r="6" spans="1:21" ht="13.5" customHeight="1" x14ac:dyDescent="0.25">
      <c r="A6" s="46"/>
      <c r="B6" s="46"/>
      <c r="C6" s="46"/>
      <c r="D6" s="46"/>
      <c r="E6" s="46"/>
      <c r="F6" s="46"/>
      <c r="G6" s="46"/>
      <c r="H6" s="46"/>
      <c r="I6" s="46"/>
      <c r="J6" s="46"/>
      <c r="K6" s="46"/>
      <c r="L6" s="46"/>
      <c r="M6" s="46"/>
      <c r="N6" s="46"/>
      <c r="O6" s="46"/>
      <c r="P6" s="46"/>
      <c r="Q6" s="46"/>
      <c r="R6" s="46"/>
      <c r="S6" s="46"/>
      <c r="T6" s="46"/>
      <c r="U6" s="46"/>
    </row>
    <row r="7" spans="1:21" ht="13.5" customHeight="1" x14ac:dyDescent="0.25">
      <c r="A7" s="46"/>
      <c r="B7" s="46"/>
      <c r="C7" s="46"/>
      <c r="D7" s="46"/>
      <c r="E7" s="46"/>
      <c r="F7" s="46"/>
      <c r="G7" s="46"/>
      <c r="H7" s="46"/>
      <c r="I7" s="46"/>
      <c r="J7" s="46"/>
      <c r="K7" s="46"/>
      <c r="L7" s="46"/>
      <c r="M7" s="46"/>
      <c r="N7" s="46"/>
      <c r="O7" s="46"/>
      <c r="P7" s="46"/>
      <c r="Q7" s="46"/>
      <c r="R7" s="46"/>
      <c r="S7" s="46"/>
      <c r="T7" s="46"/>
      <c r="U7" s="46"/>
    </row>
    <row r="8" spans="1:21" ht="13.5" customHeight="1" x14ac:dyDescent="0.25">
      <c r="A8" s="46"/>
      <c r="B8" s="46"/>
      <c r="C8" s="46"/>
      <c r="D8" s="46"/>
      <c r="E8" s="46"/>
      <c r="F8" s="46"/>
      <c r="G8" s="46"/>
      <c r="H8" s="46"/>
      <c r="I8" s="46"/>
      <c r="J8" s="46"/>
      <c r="K8" s="46"/>
      <c r="L8" s="46"/>
      <c r="M8" s="46"/>
      <c r="N8" s="46"/>
      <c r="O8" s="46"/>
      <c r="P8" s="46"/>
      <c r="Q8" s="46"/>
      <c r="R8" s="46"/>
      <c r="S8" s="46"/>
      <c r="T8" s="46"/>
      <c r="U8" s="46"/>
    </row>
    <row r="9" spans="1:21" ht="13.5" customHeight="1" x14ac:dyDescent="0.25">
      <c r="A9" s="46"/>
      <c r="B9" s="46"/>
      <c r="C9" s="46"/>
      <c r="D9" s="46"/>
      <c r="E9" s="46"/>
      <c r="F9" s="46"/>
      <c r="G9" s="46"/>
      <c r="H9" s="46"/>
      <c r="I9" s="46"/>
      <c r="J9" s="46"/>
      <c r="K9" s="46"/>
      <c r="L9" s="46"/>
      <c r="M9" s="46"/>
      <c r="N9" s="46"/>
      <c r="O9" s="46"/>
      <c r="P9" s="46"/>
      <c r="Q9" s="46"/>
      <c r="R9" s="46"/>
      <c r="S9" s="46"/>
      <c r="T9" s="46"/>
      <c r="U9" s="46"/>
    </row>
    <row r="10" spans="1:21" ht="13.5" customHeight="1" x14ac:dyDescent="0.2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3">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5">
      <c r="A44" s="46"/>
      <c r="B44" s="49" t="s">
        <v>8</v>
      </c>
      <c r="C44" s="50"/>
      <c r="D44" s="50"/>
      <c r="E44" s="51"/>
      <c r="F44" s="51"/>
      <c r="G44" s="51"/>
      <c r="H44" s="51"/>
      <c r="I44" s="51"/>
      <c r="J44" s="52" t="s">
        <v>2</v>
      </c>
      <c r="K44" s="53" t="s">
        <v>488</v>
      </c>
      <c r="L44" s="54" t="s">
        <v>489</v>
      </c>
      <c r="M44" s="54" t="s">
        <v>490</v>
      </c>
      <c r="N44" s="54" t="s">
        <v>491</v>
      </c>
      <c r="O44" s="55" t="s">
        <v>492</v>
      </c>
      <c r="P44" s="46"/>
      <c r="Q44" s="46"/>
      <c r="R44" s="46"/>
      <c r="S44" s="46"/>
      <c r="T44" s="46"/>
      <c r="U44" s="46"/>
    </row>
    <row r="45" spans="1:21" ht="30.75" customHeight="1" x14ac:dyDescent="0.25">
      <c r="A45" s="46"/>
      <c r="B45" s="1139" t="s">
        <v>9</v>
      </c>
      <c r="C45" s="1140"/>
      <c r="D45" s="56"/>
      <c r="E45" s="1145" t="s">
        <v>10</v>
      </c>
      <c r="F45" s="1145"/>
      <c r="G45" s="1145"/>
      <c r="H45" s="1145"/>
      <c r="I45" s="1145"/>
      <c r="J45" s="1146"/>
      <c r="K45" s="57">
        <v>5238</v>
      </c>
      <c r="L45" s="58">
        <v>5020</v>
      </c>
      <c r="M45" s="58">
        <v>4817</v>
      </c>
      <c r="N45" s="58">
        <v>4592</v>
      </c>
      <c r="O45" s="59">
        <v>4491</v>
      </c>
      <c r="P45" s="46"/>
      <c r="Q45" s="46"/>
      <c r="R45" s="46"/>
      <c r="S45" s="46"/>
      <c r="T45" s="46"/>
      <c r="U45" s="46"/>
    </row>
    <row r="46" spans="1:21" ht="30.75" customHeight="1" x14ac:dyDescent="0.25">
      <c r="A46" s="46"/>
      <c r="B46" s="1141"/>
      <c r="C46" s="1142"/>
      <c r="D46" s="60"/>
      <c r="E46" s="1147" t="s">
        <v>11</v>
      </c>
      <c r="F46" s="1147"/>
      <c r="G46" s="1147"/>
      <c r="H46" s="1147"/>
      <c r="I46" s="1147"/>
      <c r="J46" s="1148"/>
      <c r="K46" s="61" t="s">
        <v>476</v>
      </c>
      <c r="L46" s="62" t="s">
        <v>476</v>
      </c>
      <c r="M46" s="62" t="s">
        <v>476</v>
      </c>
      <c r="N46" s="62" t="s">
        <v>476</v>
      </c>
      <c r="O46" s="63" t="s">
        <v>476</v>
      </c>
      <c r="P46" s="46"/>
      <c r="Q46" s="46"/>
      <c r="R46" s="46"/>
      <c r="S46" s="46"/>
      <c r="T46" s="46"/>
      <c r="U46" s="46"/>
    </row>
    <row r="47" spans="1:21" ht="30.75" customHeight="1" x14ac:dyDescent="0.25">
      <c r="A47" s="46"/>
      <c r="B47" s="1141"/>
      <c r="C47" s="1142"/>
      <c r="D47" s="60"/>
      <c r="E47" s="1147" t="s">
        <v>12</v>
      </c>
      <c r="F47" s="1147"/>
      <c r="G47" s="1147"/>
      <c r="H47" s="1147"/>
      <c r="I47" s="1147"/>
      <c r="J47" s="1148"/>
      <c r="K47" s="61" t="s">
        <v>476</v>
      </c>
      <c r="L47" s="62" t="s">
        <v>476</v>
      </c>
      <c r="M47" s="62" t="s">
        <v>476</v>
      </c>
      <c r="N47" s="62" t="s">
        <v>476</v>
      </c>
      <c r="O47" s="63" t="s">
        <v>476</v>
      </c>
      <c r="P47" s="46"/>
      <c r="Q47" s="46"/>
      <c r="R47" s="46"/>
      <c r="S47" s="46"/>
      <c r="T47" s="46"/>
      <c r="U47" s="46"/>
    </row>
    <row r="48" spans="1:21" ht="30.75" customHeight="1" x14ac:dyDescent="0.25">
      <c r="A48" s="46"/>
      <c r="B48" s="1141"/>
      <c r="C48" s="1142"/>
      <c r="D48" s="60"/>
      <c r="E48" s="1147" t="s">
        <v>13</v>
      </c>
      <c r="F48" s="1147"/>
      <c r="G48" s="1147"/>
      <c r="H48" s="1147"/>
      <c r="I48" s="1147"/>
      <c r="J48" s="1148"/>
      <c r="K48" s="61">
        <v>1520</v>
      </c>
      <c r="L48" s="62">
        <v>1641</v>
      </c>
      <c r="M48" s="62">
        <v>1636</v>
      </c>
      <c r="N48" s="62">
        <v>1627</v>
      </c>
      <c r="O48" s="63">
        <v>1641</v>
      </c>
      <c r="P48" s="46"/>
      <c r="Q48" s="46"/>
      <c r="R48" s="46"/>
      <c r="S48" s="46"/>
      <c r="T48" s="46"/>
      <c r="U48" s="46"/>
    </row>
    <row r="49" spans="1:21" ht="30.75" customHeight="1" x14ac:dyDescent="0.25">
      <c r="A49" s="46"/>
      <c r="B49" s="1141"/>
      <c r="C49" s="1142"/>
      <c r="D49" s="60"/>
      <c r="E49" s="1147" t="s">
        <v>14</v>
      </c>
      <c r="F49" s="1147"/>
      <c r="G49" s="1147"/>
      <c r="H49" s="1147"/>
      <c r="I49" s="1147"/>
      <c r="J49" s="1148"/>
      <c r="K49" s="61">
        <v>220</v>
      </c>
      <c r="L49" s="62">
        <v>248</v>
      </c>
      <c r="M49" s="62">
        <v>290</v>
      </c>
      <c r="N49" s="62">
        <v>323</v>
      </c>
      <c r="O49" s="63">
        <v>276</v>
      </c>
      <c r="P49" s="46"/>
      <c r="Q49" s="46"/>
      <c r="R49" s="46"/>
      <c r="S49" s="46"/>
      <c r="T49" s="46"/>
      <c r="U49" s="46"/>
    </row>
    <row r="50" spans="1:21" ht="30.75" customHeight="1" x14ac:dyDescent="0.25">
      <c r="A50" s="46"/>
      <c r="B50" s="1141"/>
      <c r="C50" s="1142"/>
      <c r="D50" s="60"/>
      <c r="E50" s="1147" t="s">
        <v>15</v>
      </c>
      <c r="F50" s="1147"/>
      <c r="G50" s="1147"/>
      <c r="H50" s="1147"/>
      <c r="I50" s="1147"/>
      <c r="J50" s="1148"/>
      <c r="K50" s="61">
        <v>4</v>
      </c>
      <c r="L50" s="62">
        <v>3</v>
      </c>
      <c r="M50" s="62">
        <v>3</v>
      </c>
      <c r="N50" s="62">
        <v>3</v>
      </c>
      <c r="O50" s="63">
        <v>24</v>
      </c>
      <c r="P50" s="46"/>
      <c r="Q50" s="46"/>
      <c r="R50" s="46"/>
      <c r="S50" s="46"/>
      <c r="T50" s="46"/>
      <c r="U50" s="46"/>
    </row>
    <row r="51" spans="1:21" ht="30.75" customHeight="1" x14ac:dyDescent="0.25">
      <c r="A51" s="46"/>
      <c r="B51" s="1143"/>
      <c r="C51" s="1144"/>
      <c r="D51" s="64"/>
      <c r="E51" s="1147" t="s">
        <v>16</v>
      </c>
      <c r="F51" s="1147"/>
      <c r="G51" s="1147"/>
      <c r="H51" s="1147"/>
      <c r="I51" s="1147"/>
      <c r="J51" s="1148"/>
      <c r="K51" s="61">
        <v>0</v>
      </c>
      <c r="L51" s="62">
        <v>0</v>
      </c>
      <c r="M51" s="62">
        <v>0</v>
      </c>
      <c r="N51" s="62">
        <v>0</v>
      </c>
      <c r="O51" s="63" t="s">
        <v>476</v>
      </c>
      <c r="P51" s="46"/>
      <c r="Q51" s="46"/>
      <c r="R51" s="46"/>
      <c r="S51" s="46"/>
      <c r="T51" s="46"/>
      <c r="U51" s="46"/>
    </row>
    <row r="52" spans="1:21" ht="30.75" customHeight="1" x14ac:dyDescent="0.25">
      <c r="A52" s="46"/>
      <c r="B52" s="1149" t="s">
        <v>17</v>
      </c>
      <c r="C52" s="1150"/>
      <c r="D52" s="64"/>
      <c r="E52" s="1147" t="s">
        <v>18</v>
      </c>
      <c r="F52" s="1147"/>
      <c r="G52" s="1147"/>
      <c r="H52" s="1147"/>
      <c r="I52" s="1147"/>
      <c r="J52" s="1148"/>
      <c r="K52" s="61">
        <v>5533</v>
      </c>
      <c r="L52" s="62">
        <v>5302</v>
      </c>
      <c r="M52" s="62">
        <v>5091</v>
      </c>
      <c r="N52" s="62">
        <v>4857</v>
      </c>
      <c r="O52" s="63">
        <v>4629</v>
      </c>
      <c r="P52" s="46"/>
      <c r="Q52" s="46"/>
      <c r="R52" s="46"/>
      <c r="S52" s="46"/>
      <c r="T52" s="46"/>
      <c r="U52" s="46"/>
    </row>
    <row r="53" spans="1:21" ht="30.75" customHeight="1" thickBot="1" x14ac:dyDescent="0.3">
      <c r="A53" s="46"/>
      <c r="B53" s="1151" t="s">
        <v>19</v>
      </c>
      <c r="C53" s="1152"/>
      <c r="D53" s="65"/>
      <c r="E53" s="1153" t="s">
        <v>20</v>
      </c>
      <c r="F53" s="1153"/>
      <c r="G53" s="1153"/>
      <c r="H53" s="1153"/>
      <c r="I53" s="1153"/>
      <c r="J53" s="1154"/>
      <c r="K53" s="66">
        <v>1449</v>
      </c>
      <c r="L53" s="67">
        <v>1610</v>
      </c>
      <c r="M53" s="67">
        <v>1655</v>
      </c>
      <c r="N53" s="67">
        <v>1688</v>
      </c>
      <c r="O53" s="68">
        <v>1803</v>
      </c>
      <c r="P53" s="46"/>
      <c r="Q53" s="46"/>
      <c r="R53" s="46"/>
      <c r="S53" s="46"/>
      <c r="T53" s="46"/>
      <c r="U53" s="46"/>
    </row>
    <row r="54" spans="1:21" ht="24" customHeight="1" x14ac:dyDescent="0.3">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3">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5">
      <c r="A57" s="46"/>
      <c r="B57" s="74"/>
      <c r="C57" s="75"/>
      <c r="D57" s="75"/>
      <c r="E57" s="76"/>
      <c r="F57" s="76"/>
      <c r="G57" s="76"/>
      <c r="H57" s="76"/>
      <c r="I57" s="76"/>
      <c r="J57" s="77" t="s">
        <v>2</v>
      </c>
      <c r="K57" s="78" t="s">
        <v>507</v>
      </c>
      <c r="L57" s="79" t="s">
        <v>508</v>
      </c>
      <c r="M57" s="79" t="s">
        <v>509</v>
      </c>
      <c r="N57" s="79" t="s">
        <v>510</v>
      </c>
      <c r="O57" s="80" t="s">
        <v>511</v>
      </c>
      <c r="P57" s="46"/>
      <c r="Q57" s="46"/>
      <c r="R57" s="46"/>
      <c r="S57" s="46"/>
      <c r="T57" s="46"/>
      <c r="U57" s="46"/>
    </row>
    <row r="58" spans="1:21" ht="31.5" customHeight="1" x14ac:dyDescent="0.25">
      <c r="B58" s="1155" t="s">
        <v>24</v>
      </c>
      <c r="C58" s="1156"/>
      <c r="D58" s="1161" t="s">
        <v>25</v>
      </c>
      <c r="E58" s="1162"/>
      <c r="F58" s="1162"/>
      <c r="G58" s="1162"/>
      <c r="H58" s="1162"/>
      <c r="I58" s="1162"/>
      <c r="J58" s="1163"/>
      <c r="K58" s="81"/>
      <c r="L58" s="82"/>
      <c r="M58" s="82"/>
      <c r="N58" s="82"/>
      <c r="O58" s="83"/>
    </row>
    <row r="59" spans="1:21" ht="31.5" customHeight="1" x14ac:dyDescent="0.25">
      <c r="B59" s="1157"/>
      <c r="C59" s="1158"/>
      <c r="D59" s="1164" t="s">
        <v>26</v>
      </c>
      <c r="E59" s="1165"/>
      <c r="F59" s="1165"/>
      <c r="G59" s="1165"/>
      <c r="H59" s="1165"/>
      <c r="I59" s="1165"/>
      <c r="J59" s="1166"/>
      <c r="K59" s="84"/>
      <c r="L59" s="85"/>
      <c r="M59" s="85"/>
      <c r="N59" s="85"/>
      <c r="O59" s="86"/>
    </row>
    <row r="60" spans="1:21" ht="31.5" customHeight="1" thickBot="1" x14ac:dyDescent="0.3">
      <c r="B60" s="1159"/>
      <c r="C60" s="1160"/>
      <c r="D60" s="1167" t="s">
        <v>27</v>
      </c>
      <c r="E60" s="1168"/>
      <c r="F60" s="1168"/>
      <c r="G60" s="1168"/>
      <c r="H60" s="1168"/>
      <c r="I60" s="1168"/>
      <c r="J60" s="1169"/>
      <c r="K60" s="87"/>
      <c r="L60" s="88"/>
      <c r="M60" s="88"/>
      <c r="N60" s="88"/>
      <c r="O60" s="89"/>
    </row>
    <row r="61" spans="1:21" ht="24" customHeight="1" x14ac:dyDescent="0.25">
      <c r="B61" s="90"/>
      <c r="C61" s="90"/>
      <c r="D61" s="91" t="s">
        <v>28</v>
      </c>
      <c r="E61" s="92"/>
      <c r="F61" s="92"/>
      <c r="G61" s="92"/>
      <c r="H61" s="92"/>
      <c r="I61" s="92"/>
      <c r="J61" s="92"/>
      <c r="K61" s="92"/>
      <c r="L61" s="92"/>
      <c r="M61" s="92"/>
      <c r="N61" s="92"/>
      <c r="O61" s="92"/>
    </row>
    <row r="62" spans="1:21" ht="24" customHeight="1" x14ac:dyDescent="0.25">
      <c r="B62" s="93"/>
      <c r="C62" s="93"/>
      <c r="D62" s="91" t="s">
        <v>29</v>
      </c>
      <c r="E62" s="92"/>
      <c r="F62" s="92"/>
      <c r="G62" s="92"/>
      <c r="H62" s="92"/>
      <c r="I62" s="92"/>
      <c r="J62" s="92"/>
      <c r="K62" s="92"/>
      <c r="L62" s="92"/>
      <c r="M62" s="92"/>
      <c r="N62" s="92"/>
      <c r="O62" s="92"/>
    </row>
    <row r="63" spans="1:21" ht="24" customHeight="1" x14ac:dyDescent="0.3">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3">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eqcvNZ/8yLA+jTu5TRUr9jczLHwXyEg5PHtXbqqyHgWYIuRzfyO1feXasvbu8hk8LugCxMmNd1/FmsiS1Pp1rw==" saltValue="zM5PfEsRxLA3/q2J/4lom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5"/>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5" t="s">
        <v>7</v>
      </c>
    </row>
    <row r="40" spans="2:13" ht="27.75" customHeight="1" thickBot="1" x14ac:dyDescent="0.35">
      <c r="B40" s="96" t="s">
        <v>8</v>
      </c>
      <c r="C40" s="97"/>
      <c r="D40" s="97"/>
      <c r="E40" s="98"/>
      <c r="F40" s="98"/>
      <c r="G40" s="98"/>
      <c r="H40" s="99" t="s">
        <v>2</v>
      </c>
      <c r="I40" s="100" t="s">
        <v>488</v>
      </c>
      <c r="J40" s="101" t="s">
        <v>489</v>
      </c>
      <c r="K40" s="101" t="s">
        <v>490</v>
      </c>
      <c r="L40" s="101" t="s">
        <v>491</v>
      </c>
      <c r="M40" s="102" t="s">
        <v>492</v>
      </c>
    </row>
    <row r="41" spans="2:13" ht="27.75" customHeight="1" x14ac:dyDescent="0.25">
      <c r="B41" s="1170" t="s">
        <v>30</v>
      </c>
      <c r="C41" s="1171"/>
      <c r="D41" s="103"/>
      <c r="E41" s="1176" t="s">
        <v>31</v>
      </c>
      <c r="F41" s="1176"/>
      <c r="G41" s="1176"/>
      <c r="H41" s="1177"/>
      <c r="I41" s="232">
        <v>49844</v>
      </c>
      <c r="J41" s="233">
        <v>48619</v>
      </c>
      <c r="K41" s="233">
        <v>46127</v>
      </c>
      <c r="L41" s="233">
        <v>44265</v>
      </c>
      <c r="M41" s="234">
        <v>41784</v>
      </c>
    </row>
    <row r="42" spans="2:13" ht="27.75" customHeight="1" x14ac:dyDescent="0.25">
      <c r="B42" s="1172"/>
      <c r="C42" s="1173"/>
      <c r="D42" s="104"/>
      <c r="E42" s="1178" t="s">
        <v>32</v>
      </c>
      <c r="F42" s="1178"/>
      <c r="G42" s="1178"/>
      <c r="H42" s="1179"/>
      <c r="I42" s="235">
        <v>13</v>
      </c>
      <c r="J42" s="236">
        <v>9</v>
      </c>
      <c r="K42" s="236">
        <v>456</v>
      </c>
      <c r="L42" s="236">
        <v>444</v>
      </c>
      <c r="M42" s="237">
        <v>422</v>
      </c>
    </row>
    <row r="43" spans="2:13" ht="27.75" customHeight="1" x14ac:dyDescent="0.25">
      <c r="B43" s="1172"/>
      <c r="C43" s="1173"/>
      <c r="D43" s="104"/>
      <c r="E43" s="1178" t="s">
        <v>33</v>
      </c>
      <c r="F43" s="1178"/>
      <c r="G43" s="1178"/>
      <c r="H43" s="1179"/>
      <c r="I43" s="235">
        <v>25455</v>
      </c>
      <c r="J43" s="236">
        <v>24607</v>
      </c>
      <c r="K43" s="236">
        <v>25408</v>
      </c>
      <c r="L43" s="236">
        <v>26094</v>
      </c>
      <c r="M43" s="237">
        <v>26405</v>
      </c>
    </row>
    <row r="44" spans="2:13" ht="27.75" customHeight="1" x14ac:dyDescent="0.25">
      <c r="B44" s="1172"/>
      <c r="C44" s="1173"/>
      <c r="D44" s="104"/>
      <c r="E44" s="1178" t="s">
        <v>34</v>
      </c>
      <c r="F44" s="1178"/>
      <c r="G44" s="1178"/>
      <c r="H44" s="1179"/>
      <c r="I44" s="235">
        <v>499</v>
      </c>
      <c r="J44" s="236">
        <v>625</v>
      </c>
      <c r="K44" s="236">
        <v>733</v>
      </c>
      <c r="L44" s="236">
        <v>801</v>
      </c>
      <c r="M44" s="237">
        <v>823</v>
      </c>
    </row>
    <row r="45" spans="2:13" ht="27.75" customHeight="1" x14ac:dyDescent="0.25">
      <c r="B45" s="1172"/>
      <c r="C45" s="1173"/>
      <c r="D45" s="104"/>
      <c r="E45" s="1178" t="s">
        <v>35</v>
      </c>
      <c r="F45" s="1178"/>
      <c r="G45" s="1178"/>
      <c r="H45" s="1179"/>
      <c r="I45" s="235">
        <v>4988</v>
      </c>
      <c r="J45" s="236">
        <v>5113</v>
      </c>
      <c r="K45" s="236">
        <v>5181</v>
      </c>
      <c r="L45" s="236">
        <v>5327</v>
      </c>
      <c r="M45" s="237">
        <v>5552</v>
      </c>
    </row>
    <row r="46" spans="2:13" ht="27.75" customHeight="1" x14ac:dyDescent="0.25">
      <c r="B46" s="1172"/>
      <c r="C46" s="1173"/>
      <c r="D46" s="105"/>
      <c r="E46" s="1178" t="s">
        <v>36</v>
      </c>
      <c r="F46" s="1178"/>
      <c r="G46" s="1178"/>
      <c r="H46" s="1179"/>
      <c r="I46" s="235" t="s">
        <v>476</v>
      </c>
      <c r="J46" s="236" t="s">
        <v>476</v>
      </c>
      <c r="K46" s="236" t="s">
        <v>476</v>
      </c>
      <c r="L46" s="236" t="s">
        <v>476</v>
      </c>
      <c r="M46" s="237" t="s">
        <v>476</v>
      </c>
    </row>
    <row r="47" spans="2:13" ht="27.75" customHeight="1" x14ac:dyDescent="0.25">
      <c r="B47" s="1172"/>
      <c r="C47" s="1173"/>
      <c r="D47" s="106"/>
      <c r="E47" s="1180" t="s">
        <v>37</v>
      </c>
      <c r="F47" s="1181"/>
      <c r="G47" s="1181"/>
      <c r="H47" s="1182"/>
      <c r="I47" s="235" t="s">
        <v>476</v>
      </c>
      <c r="J47" s="236" t="s">
        <v>476</v>
      </c>
      <c r="K47" s="236" t="s">
        <v>476</v>
      </c>
      <c r="L47" s="236" t="s">
        <v>476</v>
      </c>
      <c r="M47" s="237" t="s">
        <v>476</v>
      </c>
    </row>
    <row r="48" spans="2:13" ht="27.75" customHeight="1" x14ac:dyDescent="0.25">
      <c r="B48" s="1172"/>
      <c r="C48" s="1173"/>
      <c r="D48" s="104"/>
      <c r="E48" s="1178" t="s">
        <v>38</v>
      </c>
      <c r="F48" s="1178"/>
      <c r="G48" s="1178"/>
      <c r="H48" s="1179"/>
      <c r="I48" s="235" t="s">
        <v>476</v>
      </c>
      <c r="J48" s="236" t="s">
        <v>476</v>
      </c>
      <c r="K48" s="236" t="s">
        <v>476</v>
      </c>
      <c r="L48" s="236" t="s">
        <v>476</v>
      </c>
      <c r="M48" s="237" t="s">
        <v>476</v>
      </c>
    </row>
    <row r="49" spans="2:13" ht="27.75" customHeight="1" x14ac:dyDescent="0.25">
      <c r="B49" s="1174"/>
      <c r="C49" s="1175"/>
      <c r="D49" s="104"/>
      <c r="E49" s="1178" t="s">
        <v>39</v>
      </c>
      <c r="F49" s="1178"/>
      <c r="G49" s="1178"/>
      <c r="H49" s="1179"/>
      <c r="I49" s="235" t="s">
        <v>476</v>
      </c>
      <c r="J49" s="236" t="s">
        <v>476</v>
      </c>
      <c r="K49" s="236" t="s">
        <v>476</v>
      </c>
      <c r="L49" s="236" t="s">
        <v>476</v>
      </c>
      <c r="M49" s="237" t="s">
        <v>476</v>
      </c>
    </row>
    <row r="50" spans="2:13" ht="27.75" customHeight="1" x14ac:dyDescent="0.25">
      <c r="B50" s="1183" t="s">
        <v>40</v>
      </c>
      <c r="C50" s="1184"/>
      <c r="D50" s="107"/>
      <c r="E50" s="1178" t="s">
        <v>41</v>
      </c>
      <c r="F50" s="1178"/>
      <c r="G50" s="1178"/>
      <c r="H50" s="1179"/>
      <c r="I50" s="235">
        <v>9717</v>
      </c>
      <c r="J50" s="236">
        <v>10561</v>
      </c>
      <c r="K50" s="236">
        <v>10883</v>
      </c>
      <c r="L50" s="236">
        <v>11180</v>
      </c>
      <c r="M50" s="237">
        <v>9691</v>
      </c>
    </row>
    <row r="51" spans="2:13" ht="27.75" customHeight="1" x14ac:dyDescent="0.25">
      <c r="B51" s="1172"/>
      <c r="C51" s="1173"/>
      <c r="D51" s="104"/>
      <c r="E51" s="1178" t="s">
        <v>42</v>
      </c>
      <c r="F51" s="1178"/>
      <c r="G51" s="1178"/>
      <c r="H51" s="1179"/>
      <c r="I51" s="235">
        <v>3820</v>
      </c>
      <c r="J51" s="236">
        <v>4220</v>
      </c>
      <c r="K51" s="236">
        <v>4304</v>
      </c>
      <c r="L51" s="236">
        <v>4484</v>
      </c>
      <c r="M51" s="237">
        <v>4367</v>
      </c>
    </row>
    <row r="52" spans="2:13" ht="27.75" customHeight="1" x14ac:dyDescent="0.25">
      <c r="B52" s="1174"/>
      <c r="C52" s="1175"/>
      <c r="D52" s="104"/>
      <c r="E52" s="1178" t="s">
        <v>43</v>
      </c>
      <c r="F52" s="1178"/>
      <c r="G52" s="1178"/>
      <c r="H52" s="1179"/>
      <c r="I52" s="235">
        <v>54566</v>
      </c>
      <c r="J52" s="236">
        <v>52470</v>
      </c>
      <c r="K52" s="236">
        <v>49737</v>
      </c>
      <c r="L52" s="236">
        <v>47269</v>
      </c>
      <c r="M52" s="237">
        <v>45793</v>
      </c>
    </row>
    <row r="53" spans="2:13" ht="27.75" customHeight="1" thickBot="1" x14ac:dyDescent="0.3">
      <c r="B53" s="1185" t="s">
        <v>19</v>
      </c>
      <c r="C53" s="1186"/>
      <c r="D53" s="108"/>
      <c r="E53" s="1187" t="s">
        <v>44</v>
      </c>
      <c r="F53" s="1187"/>
      <c r="G53" s="1187"/>
      <c r="H53" s="1188"/>
      <c r="I53" s="238">
        <v>12695</v>
      </c>
      <c r="J53" s="239">
        <v>11722</v>
      </c>
      <c r="K53" s="239">
        <v>12982</v>
      </c>
      <c r="L53" s="239">
        <v>13998</v>
      </c>
      <c r="M53" s="240">
        <v>15136</v>
      </c>
    </row>
    <row r="54" spans="2:13" ht="27.75" customHeight="1" x14ac:dyDescent="0.3">
      <c r="B54" s="109"/>
      <c r="C54" s="110"/>
      <c r="D54" s="110"/>
      <c r="E54" s="111"/>
      <c r="F54" s="111"/>
      <c r="G54" s="111"/>
      <c r="H54" s="111"/>
      <c r="I54" s="112"/>
      <c r="J54" s="112"/>
      <c r="K54" s="112"/>
      <c r="L54" s="112"/>
      <c r="M54" s="112"/>
    </row>
    <row r="55" spans="2:13" ht="12.75" x14ac:dyDescent="0.25"/>
  </sheetData>
  <sheetProtection algorithmName="SHA-512" hashValue="QkreUplfy7qe5x9TY8W9PppFb3g5zbSf2XuTpdDZv8D1tDix3WtfecZGpxoFmMBaiV6wzrqgH/2l+JeGIVH6yw==" saltValue="VrGhH+oJf7LC9Zm3h3thU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5"/>
  <cols>
    <col min="1" max="1" width="8.19921875" style="243" customWidth="1"/>
    <col min="2" max="2" width="16.33203125" style="243" customWidth="1"/>
    <col min="3" max="5" width="26.19921875" style="243" customWidth="1"/>
    <col min="6" max="8" width="24.19921875" style="243" customWidth="1"/>
    <col min="9" max="14" width="26" style="243" customWidth="1"/>
    <col min="15" max="15" width="6.1328125" style="243" customWidth="1"/>
    <col min="16" max="16" width="9" style="243" hidden="1" customWidth="1"/>
    <col min="17" max="20" width="0" style="243" hidden="1" customWidth="1"/>
    <col min="21" max="21" width="9" style="243" hidden="1" customWidth="1"/>
    <col min="22" max="22" width="0" style="243" hidden="1" customWidth="1"/>
    <col min="23" max="23" width="9" style="243" hidden="1" customWidth="1"/>
    <col min="24" max="24" width="0" style="243" hidden="1" customWidth="1"/>
    <col min="25" max="16384" width="0" style="243"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89"/>
      <c r="C53" s="289"/>
      <c r="D53" s="289"/>
      <c r="E53" s="289"/>
      <c r="F53" s="289"/>
      <c r="G53" s="289"/>
      <c r="H53" s="327" t="s">
        <v>582</v>
      </c>
    </row>
    <row r="54" spans="2:8" ht="29.25" customHeight="1" thickBot="1" x14ac:dyDescent="0.4">
      <c r="B54" s="328" t="s">
        <v>583</v>
      </c>
      <c r="C54" s="329"/>
      <c r="D54" s="329"/>
      <c r="E54" s="330" t="s">
        <v>584</v>
      </c>
      <c r="F54" s="331" t="s">
        <v>490</v>
      </c>
      <c r="G54" s="331" t="s">
        <v>491</v>
      </c>
      <c r="H54" s="332" t="s">
        <v>492</v>
      </c>
    </row>
    <row r="55" spans="2:8" ht="52.5" customHeight="1" x14ac:dyDescent="0.25">
      <c r="B55" s="333"/>
      <c r="C55" s="1197" t="s">
        <v>585</v>
      </c>
      <c r="D55" s="1197"/>
      <c r="E55" s="1198"/>
      <c r="F55" s="334">
        <v>3824</v>
      </c>
      <c r="G55" s="334">
        <v>3893</v>
      </c>
      <c r="H55" s="335">
        <v>2560</v>
      </c>
    </row>
    <row r="56" spans="2:8" ht="52.5" customHeight="1" x14ac:dyDescent="0.25">
      <c r="B56" s="336"/>
      <c r="C56" s="1199" t="s">
        <v>586</v>
      </c>
      <c r="D56" s="1199"/>
      <c r="E56" s="1200"/>
      <c r="F56" s="337">
        <v>1241</v>
      </c>
      <c r="G56" s="337">
        <v>1060</v>
      </c>
      <c r="H56" s="338">
        <v>908</v>
      </c>
    </row>
    <row r="57" spans="2:8" ht="53.25" customHeight="1" x14ac:dyDescent="0.25">
      <c r="B57" s="336"/>
      <c r="C57" s="1201" t="s">
        <v>587</v>
      </c>
      <c r="D57" s="1201"/>
      <c r="E57" s="1202"/>
      <c r="F57" s="339">
        <v>2578</v>
      </c>
      <c r="G57" s="339">
        <v>2576</v>
      </c>
      <c r="H57" s="340">
        <v>2612</v>
      </c>
    </row>
    <row r="58" spans="2:8" ht="45.75" customHeight="1" x14ac:dyDescent="0.25">
      <c r="B58" s="341"/>
      <c r="C58" s="1189" t="s">
        <v>588</v>
      </c>
      <c r="D58" s="1190"/>
      <c r="E58" s="1191"/>
      <c r="F58" s="342">
        <v>1000</v>
      </c>
      <c r="G58" s="342">
        <v>1000</v>
      </c>
      <c r="H58" s="343">
        <v>1001</v>
      </c>
    </row>
    <row r="59" spans="2:8" ht="45.75" customHeight="1" x14ac:dyDescent="0.25">
      <c r="B59" s="341"/>
      <c r="C59" s="1189" t="s">
        <v>589</v>
      </c>
      <c r="D59" s="1190"/>
      <c r="E59" s="1191"/>
      <c r="F59" s="342">
        <v>742</v>
      </c>
      <c r="G59" s="342">
        <v>817</v>
      </c>
      <c r="H59" s="343">
        <v>817</v>
      </c>
    </row>
    <row r="60" spans="2:8" ht="45.75" customHeight="1" x14ac:dyDescent="0.25">
      <c r="B60" s="341"/>
      <c r="C60" s="1189" t="s">
        <v>590</v>
      </c>
      <c r="D60" s="1190"/>
      <c r="E60" s="1191"/>
      <c r="F60" s="342">
        <v>305</v>
      </c>
      <c r="G60" s="342">
        <v>266</v>
      </c>
      <c r="H60" s="343">
        <v>272</v>
      </c>
    </row>
    <row r="61" spans="2:8" ht="45.75" customHeight="1" x14ac:dyDescent="0.25">
      <c r="B61" s="341"/>
      <c r="C61" s="1189" t="s">
        <v>591</v>
      </c>
      <c r="D61" s="1190"/>
      <c r="E61" s="1191"/>
      <c r="F61" s="342">
        <v>204</v>
      </c>
      <c r="G61" s="342">
        <v>192</v>
      </c>
      <c r="H61" s="343">
        <v>211</v>
      </c>
    </row>
    <row r="62" spans="2:8" ht="45.75" customHeight="1" thickBot="1" x14ac:dyDescent="0.3">
      <c r="B62" s="344"/>
      <c r="C62" s="1192" t="s">
        <v>592</v>
      </c>
      <c r="D62" s="1193"/>
      <c r="E62" s="1194"/>
      <c r="F62" s="345">
        <v>130</v>
      </c>
      <c r="G62" s="345">
        <v>101</v>
      </c>
      <c r="H62" s="346">
        <v>99</v>
      </c>
    </row>
    <row r="63" spans="2:8" ht="52.5" customHeight="1" thickBot="1" x14ac:dyDescent="0.3">
      <c r="B63" s="347"/>
      <c r="C63" s="1195" t="s">
        <v>593</v>
      </c>
      <c r="D63" s="1195"/>
      <c r="E63" s="1196"/>
      <c r="F63" s="348">
        <v>7642</v>
      </c>
      <c r="G63" s="348">
        <v>7529</v>
      </c>
      <c r="H63" s="349">
        <v>6081</v>
      </c>
    </row>
    <row r="64" spans="2:8" ht="12.75" x14ac:dyDescent="0.25"/>
  </sheetData>
  <sheetProtection algorithmName="SHA-512" hashValue="d8daeBxb/8gvEbw0994DgwJ4ZsVoBT3nKWDBfcfAaX+PX6dsey3M3fwvlO0FTbOFN2eNdLocjLPmK5dRRx44Jw==" saltValue="udGGI25BVL3rbvxgpPChg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19" customWidth="1"/>
    <col min="2" max="8" width="13.33203125" style="119" customWidth="1"/>
    <col min="9" max="16384" width="11.1328125" style="119"/>
  </cols>
  <sheetData>
    <row r="1" spans="1:8" x14ac:dyDescent="0.25">
      <c r="A1" s="113"/>
      <c r="B1" s="114"/>
      <c r="C1" s="115"/>
      <c r="D1" s="116"/>
      <c r="E1" s="117"/>
      <c r="F1" s="117"/>
      <c r="G1" s="117"/>
      <c r="H1" s="118"/>
    </row>
    <row r="2" spans="1:8" x14ac:dyDescent="0.25">
      <c r="A2" s="120"/>
      <c r="B2" s="121"/>
      <c r="C2" s="122"/>
      <c r="D2" s="123" t="s">
        <v>47</v>
      </c>
      <c r="E2" s="124"/>
      <c r="F2" s="125" t="s">
        <v>487</v>
      </c>
      <c r="G2" s="126"/>
      <c r="H2" s="127"/>
    </row>
    <row r="3" spans="1:8" x14ac:dyDescent="0.25">
      <c r="A3" s="123" t="s">
        <v>482</v>
      </c>
      <c r="B3" s="128"/>
      <c r="C3" s="129"/>
      <c r="D3" s="130">
        <v>33366</v>
      </c>
      <c r="E3" s="131"/>
      <c r="F3" s="132">
        <v>63812</v>
      </c>
      <c r="G3" s="133"/>
      <c r="H3" s="134"/>
    </row>
    <row r="4" spans="1:8" x14ac:dyDescent="0.25">
      <c r="A4" s="135"/>
      <c r="B4" s="136"/>
      <c r="C4" s="137"/>
      <c r="D4" s="138">
        <v>19526</v>
      </c>
      <c r="E4" s="139"/>
      <c r="F4" s="140">
        <v>33848</v>
      </c>
      <c r="G4" s="141"/>
      <c r="H4" s="142"/>
    </row>
    <row r="5" spans="1:8" x14ac:dyDescent="0.25">
      <c r="A5" s="123" t="s">
        <v>483</v>
      </c>
      <c r="B5" s="128"/>
      <c r="C5" s="129"/>
      <c r="D5" s="130">
        <v>47285</v>
      </c>
      <c r="E5" s="131"/>
      <c r="F5" s="132">
        <v>54225</v>
      </c>
      <c r="G5" s="133"/>
      <c r="H5" s="134"/>
    </row>
    <row r="6" spans="1:8" x14ac:dyDescent="0.25">
      <c r="A6" s="135"/>
      <c r="B6" s="136"/>
      <c r="C6" s="137"/>
      <c r="D6" s="138">
        <v>20861</v>
      </c>
      <c r="E6" s="139"/>
      <c r="F6" s="140">
        <v>27337</v>
      </c>
      <c r="G6" s="141"/>
      <c r="H6" s="142"/>
    </row>
    <row r="7" spans="1:8" x14ac:dyDescent="0.25">
      <c r="A7" s="123" t="s">
        <v>484</v>
      </c>
      <c r="B7" s="128"/>
      <c r="C7" s="129"/>
      <c r="D7" s="130">
        <v>39079</v>
      </c>
      <c r="E7" s="131"/>
      <c r="F7" s="132">
        <v>54016</v>
      </c>
      <c r="G7" s="133"/>
      <c r="H7" s="134"/>
    </row>
    <row r="8" spans="1:8" x14ac:dyDescent="0.25">
      <c r="A8" s="135"/>
      <c r="B8" s="136"/>
      <c r="C8" s="137"/>
      <c r="D8" s="138">
        <v>20363</v>
      </c>
      <c r="E8" s="139"/>
      <c r="F8" s="140">
        <v>28078</v>
      </c>
      <c r="G8" s="141"/>
      <c r="H8" s="142"/>
    </row>
    <row r="9" spans="1:8" x14ac:dyDescent="0.25">
      <c r="A9" s="123" t="s">
        <v>485</v>
      </c>
      <c r="B9" s="128"/>
      <c r="C9" s="129"/>
      <c r="D9" s="130">
        <v>44238</v>
      </c>
      <c r="E9" s="131"/>
      <c r="F9" s="132">
        <v>52786</v>
      </c>
      <c r="G9" s="133"/>
      <c r="H9" s="134"/>
    </row>
    <row r="10" spans="1:8" x14ac:dyDescent="0.25">
      <c r="A10" s="135"/>
      <c r="B10" s="136"/>
      <c r="C10" s="137"/>
      <c r="D10" s="138">
        <v>23012</v>
      </c>
      <c r="E10" s="139"/>
      <c r="F10" s="140">
        <v>28742</v>
      </c>
      <c r="G10" s="141"/>
      <c r="H10" s="142"/>
    </row>
    <row r="11" spans="1:8" x14ac:dyDescent="0.25">
      <c r="A11" s="123" t="s">
        <v>486</v>
      </c>
      <c r="B11" s="128"/>
      <c r="C11" s="129"/>
      <c r="D11" s="130">
        <v>31800</v>
      </c>
      <c r="E11" s="131"/>
      <c r="F11" s="132">
        <v>58465</v>
      </c>
      <c r="G11" s="133"/>
      <c r="H11" s="134"/>
    </row>
    <row r="12" spans="1:8" x14ac:dyDescent="0.25">
      <c r="A12" s="135"/>
      <c r="B12" s="136"/>
      <c r="C12" s="143"/>
      <c r="D12" s="138">
        <v>19123</v>
      </c>
      <c r="E12" s="139"/>
      <c r="F12" s="140">
        <v>34452</v>
      </c>
      <c r="G12" s="141"/>
      <c r="H12" s="142"/>
    </row>
    <row r="13" spans="1:8" x14ac:dyDescent="0.25">
      <c r="A13" s="123"/>
      <c r="B13" s="128"/>
      <c r="C13" s="129"/>
      <c r="D13" s="130">
        <v>39154</v>
      </c>
      <c r="E13" s="131"/>
      <c r="F13" s="132">
        <v>56661</v>
      </c>
      <c r="G13" s="144"/>
      <c r="H13" s="134"/>
    </row>
    <row r="14" spans="1:8" x14ac:dyDescent="0.25">
      <c r="A14" s="135"/>
      <c r="B14" s="136"/>
      <c r="C14" s="137"/>
      <c r="D14" s="138">
        <v>20577</v>
      </c>
      <c r="E14" s="139"/>
      <c r="F14" s="140">
        <v>30491</v>
      </c>
      <c r="G14" s="141"/>
      <c r="H14" s="142"/>
    </row>
    <row r="17" spans="1:11" x14ac:dyDescent="0.25">
      <c r="A17" s="119" t="s">
        <v>48</v>
      </c>
    </row>
    <row r="18" spans="1:11" x14ac:dyDescent="0.25">
      <c r="A18" s="145"/>
      <c r="B18" s="145" t="str">
        <f>実質収支比率等に係る経年分析!F$46</f>
        <v>R02</v>
      </c>
      <c r="C18" s="145" t="str">
        <f>実質収支比率等に係る経年分析!G$46</f>
        <v>R03</v>
      </c>
      <c r="D18" s="145" t="str">
        <f>実質収支比率等に係る経年分析!H$46</f>
        <v>R04</v>
      </c>
      <c r="E18" s="145" t="str">
        <f>実質収支比率等に係る経年分析!I$46</f>
        <v>R05</v>
      </c>
      <c r="F18" s="145" t="str">
        <f>実質収支比率等に係る経年分析!J$46</f>
        <v>R06</v>
      </c>
    </row>
    <row r="19" spans="1:11" x14ac:dyDescent="0.25">
      <c r="A19" s="145" t="s">
        <v>49</v>
      </c>
      <c r="B19" s="145">
        <f>ROUND(VALUE(SUBSTITUTE(実質収支比率等に係る経年分析!F$48,"▲","-")),2)</f>
        <v>5.71</v>
      </c>
      <c r="C19" s="145">
        <f>ROUND(VALUE(SUBSTITUTE(実質収支比率等に係る経年分析!G$48,"▲","-")),2)</f>
        <v>9.32</v>
      </c>
      <c r="D19" s="145">
        <f>ROUND(VALUE(SUBSTITUTE(実質収支比率等に係る経年分析!H$48,"▲","-")),2)</f>
        <v>8.31</v>
      </c>
      <c r="E19" s="145">
        <f>ROUND(VALUE(SUBSTITUTE(実質収支比率等に係る経年分析!I$48,"▲","-")),2)</f>
        <v>4.03</v>
      </c>
      <c r="F19" s="145">
        <f>ROUND(VALUE(SUBSTITUTE(実質収支比率等に係る経年分析!J$48,"▲","-")),2)</f>
        <v>4.72</v>
      </c>
    </row>
    <row r="20" spans="1:11" x14ac:dyDescent="0.25">
      <c r="A20" s="145" t="s">
        <v>50</v>
      </c>
      <c r="B20" s="145">
        <f>ROUND(VALUE(SUBSTITUTE(実質収支比率等に係る経年分析!F$47,"▲","-")),2)</f>
        <v>12.14</v>
      </c>
      <c r="C20" s="145">
        <f>ROUND(VALUE(SUBSTITUTE(実質収支比率等に係る経年分析!G$47,"▲","-")),2)</f>
        <v>13.33</v>
      </c>
      <c r="D20" s="145">
        <f>ROUND(VALUE(SUBSTITUTE(実質収支比率等に係る経年分析!H$47,"▲","-")),2)</f>
        <v>14.47</v>
      </c>
      <c r="E20" s="145">
        <f>ROUND(VALUE(SUBSTITUTE(実質収支比率等に係る経年分析!I$47,"▲","-")),2)</f>
        <v>14.66</v>
      </c>
      <c r="F20" s="145">
        <f>ROUND(VALUE(SUBSTITUTE(実質収支比率等に係る経年分析!J$47,"▲","-")),2)</f>
        <v>9.58</v>
      </c>
    </row>
    <row r="21" spans="1:11" x14ac:dyDescent="0.25">
      <c r="A21" s="145" t="s">
        <v>51</v>
      </c>
      <c r="B21" s="145">
        <f>IF(ISNUMBER(VALUE(SUBSTITUTE(実質収支比率等に係る経年分析!F$49,"▲","-"))),ROUND(VALUE(SUBSTITUTE(実質収支比率等に係る経年分析!F$49,"▲","-")),2),NA())</f>
        <v>-1.1499999999999999</v>
      </c>
      <c r="C21" s="145">
        <f>IF(ISNUMBER(VALUE(SUBSTITUTE(実質収支比率等に係る経年分析!G$49,"▲","-"))),ROUND(VALUE(SUBSTITUTE(実質収支比率等に係る経年分析!G$49,"▲","-")),2),NA())</f>
        <v>5.38</v>
      </c>
      <c r="D21" s="145">
        <f>IF(ISNUMBER(VALUE(SUBSTITUTE(実質収支比率等に係る経年分析!H$49,"▲","-"))),ROUND(VALUE(SUBSTITUTE(実質収支比率等に係る経年分析!H$49,"▲","-")),2),NA())</f>
        <v>-0.75</v>
      </c>
      <c r="E21" s="145">
        <f>IF(ISNUMBER(VALUE(SUBSTITUTE(実質収支比率等に係る経年分析!I$49,"▲","-"))),ROUND(VALUE(SUBSTITUTE(実質収支比率等に係る経年分析!I$49,"▲","-")),2),NA())</f>
        <v>-3.97</v>
      </c>
      <c r="F21" s="145">
        <f>IF(ISNUMBER(VALUE(SUBSTITUTE(実質収支比率等に係る経年分析!J$49,"▲","-"))),ROUND(VALUE(SUBSTITUTE(実質収支比率等に係る経年分析!J$49,"▲","-")),2),NA())</f>
        <v>-4.2699999999999996</v>
      </c>
    </row>
    <row r="24" spans="1:11" x14ac:dyDescent="0.25">
      <c r="A24" s="119" t="s">
        <v>52</v>
      </c>
    </row>
    <row r="25" spans="1:11" x14ac:dyDescent="0.25">
      <c r="A25" s="146"/>
      <c r="B25" s="146" t="str">
        <f>連結実質赤字比率に係る赤字・黒字の構成分析!F$33</f>
        <v>R02</v>
      </c>
      <c r="C25" s="146"/>
      <c r="D25" s="146" t="str">
        <f>連結実質赤字比率に係る赤字・黒字の構成分析!G$33</f>
        <v>R03</v>
      </c>
      <c r="E25" s="146"/>
      <c r="F25" s="146" t="str">
        <f>連結実質赤字比率に係る赤字・黒字の構成分析!H$33</f>
        <v>R04</v>
      </c>
      <c r="G25" s="146"/>
      <c r="H25" s="146" t="str">
        <f>連結実質赤字比率に係る赤字・黒字の構成分析!I$33</f>
        <v>R05</v>
      </c>
      <c r="I25" s="146"/>
      <c r="J25" s="146" t="str">
        <f>連結実質赤字比率に係る赤字・黒字の構成分析!J$33</f>
        <v>R06</v>
      </c>
      <c r="K25" s="146"/>
    </row>
    <row r="26" spans="1:11" x14ac:dyDescent="0.25">
      <c r="A26" s="146"/>
      <c r="B26" s="146" t="s">
        <v>53</v>
      </c>
      <c r="C26" s="146" t="s">
        <v>54</v>
      </c>
      <c r="D26" s="146" t="s">
        <v>53</v>
      </c>
      <c r="E26" s="146" t="s">
        <v>54</v>
      </c>
      <c r="F26" s="146" t="s">
        <v>53</v>
      </c>
      <c r="G26" s="146" t="s">
        <v>54</v>
      </c>
      <c r="H26" s="146" t="s">
        <v>53</v>
      </c>
      <c r="I26" s="146" t="s">
        <v>54</v>
      </c>
      <c r="J26" s="146" t="s">
        <v>53</v>
      </c>
      <c r="K26" s="146" t="s">
        <v>54</v>
      </c>
    </row>
    <row r="27" spans="1:11" x14ac:dyDescent="0.25">
      <c r="A27" s="146" t="str">
        <f>IF(連結実質赤字比率に係る赤字・黒字の構成分析!C$43="",NA(),連結実質赤字比率に係る赤字・黒字の構成分析!C$43)</f>
        <v>その他会計（黒字）</v>
      </c>
      <c r="B27" s="146" t="e">
        <f>IF(ROUND(VALUE(SUBSTITUTE(連結実質赤字比率に係る赤字・黒字の構成分析!F$43,"▲", "-")), 2) &lt; 0, ABS(ROUND(VALUE(SUBSTITUTE(連結実質赤字比率に係る赤字・黒字の構成分析!F$43,"▲", "-")), 2)), NA())</f>
        <v>#N/A</v>
      </c>
      <c r="C27" s="146">
        <f>IF(ROUND(VALUE(SUBSTITUTE(連結実質赤字比率に係る赤字・黒字の構成分析!F$43,"▲", "-")), 2) &gt;= 0, ABS(ROUND(VALUE(SUBSTITUTE(連結実質赤字比率に係る赤字・黒字の構成分析!F$43,"▲", "-")), 2)), NA())</f>
        <v>0</v>
      </c>
      <c r="D27" s="146" t="e">
        <f>IF(ROUND(VALUE(SUBSTITUTE(連結実質赤字比率に係る赤字・黒字の構成分析!G$43,"▲", "-")), 2) &lt; 0, ABS(ROUND(VALUE(SUBSTITUTE(連結実質赤字比率に係る赤字・黒字の構成分析!G$43,"▲", "-")), 2)), NA())</f>
        <v>#N/A</v>
      </c>
      <c r="E27" s="146">
        <f>IF(ROUND(VALUE(SUBSTITUTE(連結実質赤字比率に係る赤字・黒字の構成分析!G$43,"▲", "-")), 2) &gt;= 0, ABS(ROUND(VALUE(SUBSTITUTE(連結実質赤字比率に係る赤字・黒字の構成分析!G$43,"▲", "-")), 2)), NA())</f>
        <v>0</v>
      </c>
      <c r="F27" s="146" t="e">
        <f>IF(ROUND(VALUE(SUBSTITUTE(連結実質赤字比率に係る赤字・黒字の構成分析!H$43,"▲", "-")), 2) &lt; 0, ABS(ROUND(VALUE(SUBSTITUTE(連結実質赤字比率に係る赤字・黒字の構成分析!H$43,"▲", "-")), 2)), NA())</f>
        <v>#N/A</v>
      </c>
      <c r="G27" s="146">
        <f>IF(ROUND(VALUE(SUBSTITUTE(連結実質赤字比率に係る赤字・黒字の構成分析!H$43,"▲", "-")), 2) &gt;= 0, ABS(ROUND(VALUE(SUBSTITUTE(連結実質赤字比率に係る赤字・黒字の構成分析!H$43,"▲", "-")), 2)), NA())</f>
        <v>0</v>
      </c>
      <c r="H27" s="146" t="e">
        <f>IF(ROUND(VALUE(SUBSTITUTE(連結実質赤字比率に係る赤字・黒字の構成分析!I$43,"▲", "-")), 2) &lt; 0, ABS(ROUND(VALUE(SUBSTITUTE(連結実質赤字比率に係る赤字・黒字の構成分析!I$43,"▲", "-")), 2)), NA())</f>
        <v>#N/A</v>
      </c>
      <c r="I27" s="146">
        <f>IF(ROUND(VALUE(SUBSTITUTE(連結実質赤字比率に係る赤字・黒字の構成分析!I$43,"▲", "-")), 2) &gt;= 0, ABS(ROUND(VALUE(SUBSTITUTE(連結実質赤字比率に係る赤字・黒字の構成分析!I$43,"▲", "-")), 2)), NA())</f>
        <v>0</v>
      </c>
      <c r="J27" s="146" t="e">
        <f>IF(ROUND(VALUE(SUBSTITUTE(連結実質赤字比率に係る赤字・黒字の構成分析!J$43,"▲", "-")), 2) &lt; 0, ABS(ROUND(VALUE(SUBSTITUTE(連結実質赤字比率に係る赤字・黒字の構成分析!J$43,"▲", "-")), 2)), NA())</f>
        <v>#N/A</v>
      </c>
      <c r="K27" s="146">
        <f>IF(ROUND(VALUE(SUBSTITUTE(連結実質赤字比率に係る赤字・黒字の構成分析!J$43,"▲", "-")), 2) &gt;= 0, ABS(ROUND(VALUE(SUBSTITUTE(連結実質赤字比率に係る赤字・黒字の構成分析!J$43,"▲", "-")), 2)), NA())</f>
        <v>0</v>
      </c>
    </row>
    <row r="28" spans="1:11" x14ac:dyDescent="0.25">
      <c r="A28" s="146" t="str">
        <f>IF(連結実質赤字比率に係る赤字・黒字の構成分析!C$42="",NA(),連結実質赤字比率に係る赤字・黒字の構成分析!C$42)</f>
        <v>その他会計（赤字）</v>
      </c>
      <c r="B28" s="146" t="e">
        <f>IF(ROUND(VALUE(SUBSTITUTE(連結実質赤字比率に係る赤字・黒字の構成分析!F$42,"▲", "-")), 2) &lt; 0, ABS(ROUND(VALUE(SUBSTITUTE(連結実質赤字比率に係る赤字・黒字の構成分析!F$42,"▲", "-")), 2)), NA())</f>
        <v>#VALUE!</v>
      </c>
      <c r="C28" s="146" t="e">
        <f>IF(ROUND(VALUE(SUBSTITUTE(連結実質赤字比率に係る赤字・黒字の構成分析!F$42,"▲", "-")), 2) &gt;= 0, ABS(ROUND(VALUE(SUBSTITUTE(連結実質赤字比率に係る赤字・黒字の構成分析!F$42,"▲", "-")), 2)), NA())</f>
        <v>#VALUE!</v>
      </c>
      <c r="D28" s="146" t="e">
        <f>IF(ROUND(VALUE(SUBSTITUTE(連結実質赤字比率に係る赤字・黒字の構成分析!G$42,"▲", "-")), 2) &lt; 0, ABS(ROUND(VALUE(SUBSTITUTE(連結実質赤字比率に係る赤字・黒字の構成分析!G$42,"▲", "-")), 2)), NA())</f>
        <v>#VALUE!</v>
      </c>
      <c r="E28" s="146" t="e">
        <f>IF(ROUND(VALUE(SUBSTITUTE(連結実質赤字比率に係る赤字・黒字の構成分析!G$42,"▲", "-")), 2) &gt;= 0, ABS(ROUND(VALUE(SUBSTITUTE(連結実質赤字比率に係る赤字・黒字の構成分析!G$42,"▲", "-")), 2)), NA())</f>
        <v>#VALUE!</v>
      </c>
      <c r="F28" s="146" t="e">
        <f>IF(ROUND(VALUE(SUBSTITUTE(連結実質赤字比率に係る赤字・黒字の構成分析!H$42,"▲", "-")), 2) &lt; 0, ABS(ROUND(VALUE(SUBSTITUTE(連結実質赤字比率に係る赤字・黒字の構成分析!H$42,"▲", "-")), 2)), NA())</f>
        <v>#VALUE!</v>
      </c>
      <c r="G28" s="146" t="e">
        <f>IF(ROUND(VALUE(SUBSTITUTE(連結実質赤字比率に係る赤字・黒字の構成分析!H$42,"▲", "-")), 2) &gt;= 0, ABS(ROUND(VALUE(SUBSTITUTE(連結実質赤字比率に係る赤字・黒字の構成分析!H$42,"▲", "-")), 2)), NA())</f>
        <v>#VALUE!</v>
      </c>
      <c r="H28" s="146" t="e">
        <f>IF(ROUND(VALUE(SUBSTITUTE(連結実質赤字比率に係る赤字・黒字の構成分析!I$42,"▲", "-")), 2) &lt; 0, ABS(ROUND(VALUE(SUBSTITUTE(連結実質赤字比率に係る赤字・黒字の構成分析!I$42,"▲", "-")), 2)), NA())</f>
        <v>#VALUE!</v>
      </c>
      <c r="I28" s="146" t="e">
        <f>IF(ROUND(VALUE(SUBSTITUTE(連結実質赤字比率に係る赤字・黒字の構成分析!I$42,"▲", "-")), 2) &gt;= 0, ABS(ROUND(VALUE(SUBSTITUTE(連結実質赤字比率に係る赤字・黒字の構成分析!I$42,"▲", "-")), 2)), NA())</f>
        <v>#VALUE!</v>
      </c>
      <c r="J28" s="146" t="e">
        <f>IF(ROUND(VALUE(SUBSTITUTE(連結実質赤字比率に係る赤字・黒字の構成分析!J$42,"▲", "-")), 2) &lt; 0, ABS(ROUND(VALUE(SUBSTITUTE(連結実質赤字比率に係る赤字・黒字の構成分析!J$42,"▲", "-")), 2)), NA())</f>
        <v>#VALUE!</v>
      </c>
      <c r="K28" s="146" t="e">
        <f>IF(ROUND(VALUE(SUBSTITUTE(連結実質赤字比率に係る赤字・黒字の構成分析!J$42,"▲", "-")), 2) &gt;= 0, ABS(ROUND(VALUE(SUBSTITUTE(連結実質赤字比率に係る赤字・黒字の構成分析!J$42,"▲", "-")), 2)), NA())</f>
        <v>#VALUE!</v>
      </c>
    </row>
    <row r="29" spans="1:11" x14ac:dyDescent="0.25">
      <c r="A29" s="146" t="str">
        <f>IF(連結実質赤字比率に係る赤字・黒字の構成分析!C$41="",NA(),連結実質赤字比率に係る赤字・黒字の構成分析!C$41)</f>
        <v>コミュニティバス事業特別会計</v>
      </c>
      <c r="B29" s="146" t="e">
        <f>IF(ROUND(VALUE(SUBSTITUTE(連結実質赤字比率に係る赤字・黒字の構成分析!F$41,"▲", "-")), 2) &lt; 0, ABS(ROUND(VALUE(SUBSTITUTE(連結実質赤字比率に係る赤字・黒字の構成分析!F$41,"▲", "-")), 2)), NA())</f>
        <v>#N/A</v>
      </c>
      <c r="C29" s="146">
        <f>IF(ROUND(VALUE(SUBSTITUTE(連結実質赤字比率に係る赤字・黒字の構成分析!F$41,"▲", "-")), 2) &gt;= 0, ABS(ROUND(VALUE(SUBSTITUTE(連結実質赤字比率に係る赤字・黒字の構成分析!F$41,"▲", "-")), 2)), NA())</f>
        <v>0</v>
      </c>
      <c r="D29" s="146" t="e">
        <f>IF(ROUND(VALUE(SUBSTITUTE(連結実質赤字比率に係る赤字・黒字の構成分析!G$41,"▲", "-")), 2) &lt; 0, ABS(ROUND(VALUE(SUBSTITUTE(連結実質赤字比率に係る赤字・黒字の構成分析!G$41,"▲", "-")), 2)), NA())</f>
        <v>#N/A</v>
      </c>
      <c r="E29" s="146">
        <f>IF(ROUND(VALUE(SUBSTITUTE(連結実質赤字比率に係る赤字・黒字の構成分析!G$41,"▲", "-")), 2) &gt;= 0, ABS(ROUND(VALUE(SUBSTITUTE(連結実質赤字比率に係る赤字・黒字の構成分析!G$41,"▲", "-")), 2)), NA())</f>
        <v>0</v>
      </c>
      <c r="F29" s="146" t="e">
        <f>IF(ROUND(VALUE(SUBSTITUTE(連結実質赤字比率に係る赤字・黒字の構成分析!H$41,"▲", "-")), 2) &lt; 0, ABS(ROUND(VALUE(SUBSTITUTE(連結実質赤字比率に係る赤字・黒字の構成分析!H$41,"▲", "-")), 2)), NA())</f>
        <v>#N/A</v>
      </c>
      <c r="G29" s="146">
        <f>IF(ROUND(VALUE(SUBSTITUTE(連結実質赤字比率に係る赤字・黒字の構成分析!H$41,"▲", "-")), 2) &gt;= 0, ABS(ROUND(VALUE(SUBSTITUTE(連結実質赤字比率に係る赤字・黒字の構成分析!H$41,"▲", "-")), 2)), NA())</f>
        <v>0</v>
      </c>
      <c r="H29" s="146" t="e">
        <f>IF(ROUND(VALUE(SUBSTITUTE(連結実質赤字比率に係る赤字・黒字の構成分析!I$41,"▲", "-")), 2) &lt; 0, ABS(ROUND(VALUE(SUBSTITUTE(連結実質赤字比率に係る赤字・黒字の構成分析!I$41,"▲", "-")), 2)), NA())</f>
        <v>#N/A</v>
      </c>
      <c r="I29" s="146">
        <f>IF(ROUND(VALUE(SUBSTITUTE(連結実質赤字比率に係る赤字・黒字の構成分析!I$41,"▲", "-")), 2) &gt;= 0, ABS(ROUND(VALUE(SUBSTITUTE(連結実質赤字比率に係る赤字・黒字の構成分析!I$41,"▲", "-")), 2)), NA())</f>
        <v>0</v>
      </c>
      <c r="J29" s="146" t="e">
        <f>IF(ROUND(VALUE(SUBSTITUTE(連結実質赤字比率に係る赤字・黒字の構成分析!J$41,"▲", "-")), 2) &lt; 0, ABS(ROUND(VALUE(SUBSTITUTE(連結実質赤字比率に係る赤字・黒字の構成分析!J$41,"▲", "-")), 2)), NA())</f>
        <v>#N/A</v>
      </c>
      <c r="K29" s="146">
        <f>IF(ROUND(VALUE(SUBSTITUTE(連結実質赤字比率に係る赤字・黒字の構成分析!J$41,"▲", "-")), 2) &gt;= 0, ABS(ROUND(VALUE(SUBSTITUTE(連結実質赤字比率に係る赤字・黒字の構成分析!J$41,"▲", "-")), 2)), NA())</f>
        <v>0</v>
      </c>
    </row>
    <row r="30" spans="1:11" x14ac:dyDescent="0.25">
      <c r="A30" s="146" t="str">
        <f>IF(連結実質赤字比率に係る赤字・黒字の構成分析!C$40="",NA(),連結実質赤字比率に係る赤字・黒字の構成分析!C$40)</f>
        <v>土地取得事業特別会計</v>
      </c>
      <c r="B30" s="146" t="e">
        <f>IF(ROUND(VALUE(SUBSTITUTE(連結実質赤字比率に係る赤字・黒字の構成分析!F$40,"▲", "-")), 2) &lt; 0, ABS(ROUND(VALUE(SUBSTITUTE(連結実質赤字比率に係る赤字・黒字の構成分析!F$40,"▲", "-")), 2)), NA())</f>
        <v>#N/A</v>
      </c>
      <c r="C30" s="146">
        <f>IF(ROUND(VALUE(SUBSTITUTE(連結実質赤字比率に係る赤字・黒字の構成分析!F$40,"▲", "-")), 2) &gt;= 0, ABS(ROUND(VALUE(SUBSTITUTE(連結実質赤字比率に係る赤字・黒字の構成分析!F$40,"▲", "-")), 2)), NA())</f>
        <v>0</v>
      </c>
      <c r="D30" s="146" t="e">
        <f>IF(ROUND(VALUE(SUBSTITUTE(連結実質赤字比率に係る赤字・黒字の構成分析!G$40,"▲", "-")), 2) &lt; 0, ABS(ROUND(VALUE(SUBSTITUTE(連結実質赤字比率に係る赤字・黒字の構成分析!G$40,"▲", "-")), 2)), NA())</f>
        <v>#N/A</v>
      </c>
      <c r="E30" s="146">
        <f>IF(ROUND(VALUE(SUBSTITUTE(連結実質赤字比率に係る赤字・黒字の構成分析!G$40,"▲", "-")), 2) &gt;= 0, ABS(ROUND(VALUE(SUBSTITUTE(連結実質赤字比率に係る赤字・黒字の構成分析!G$40,"▲", "-")), 2)), NA())</f>
        <v>0</v>
      </c>
      <c r="F30" s="146" t="e">
        <f>IF(ROUND(VALUE(SUBSTITUTE(連結実質赤字比率に係る赤字・黒字の構成分析!H$40,"▲", "-")), 2) &lt; 0, ABS(ROUND(VALUE(SUBSTITUTE(連結実質赤字比率に係る赤字・黒字の構成分析!H$40,"▲", "-")), 2)), NA())</f>
        <v>#N/A</v>
      </c>
      <c r="G30" s="146">
        <f>IF(ROUND(VALUE(SUBSTITUTE(連結実質赤字比率に係る赤字・黒字の構成分析!H$40,"▲", "-")), 2) &gt;= 0, ABS(ROUND(VALUE(SUBSTITUTE(連結実質赤字比率に係る赤字・黒字の構成分析!H$40,"▲", "-")), 2)), NA())</f>
        <v>0</v>
      </c>
      <c r="H30" s="146" t="e">
        <f>IF(ROUND(VALUE(SUBSTITUTE(連結実質赤字比率に係る赤字・黒字の構成分析!I$40,"▲", "-")), 2) &lt; 0, ABS(ROUND(VALUE(SUBSTITUTE(連結実質赤字比率に係る赤字・黒字の構成分析!I$40,"▲", "-")), 2)), NA())</f>
        <v>#N/A</v>
      </c>
      <c r="I30" s="146">
        <f>IF(ROUND(VALUE(SUBSTITUTE(連結実質赤字比率に係る赤字・黒字の構成分析!I$40,"▲", "-")), 2) &gt;= 0, ABS(ROUND(VALUE(SUBSTITUTE(連結実質赤字比率に係る赤字・黒字の構成分析!I$40,"▲", "-")), 2)), NA())</f>
        <v>0</v>
      </c>
      <c r="J30" s="146" t="e">
        <f>IF(ROUND(VALUE(SUBSTITUTE(連結実質赤字比率に係る赤字・黒字の構成分析!J$40,"▲", "-")), 2) &lt; 0, ABS(ROUND(VALUE(SUBSTITUTE(連結実質赤字比率に係る赤字・黒字の構成分析!J$40,"▲", "-")), 2)), NA())</f>
        <v>#N/A</v>
      </c>
      <c r="K30" s="146">
        <f>IF(ROUND(VALUE(SUBSTITUTE(連結実質赤字比率に係る赤字・黒字の構成分析!J$40,"▲", "-")), 2) &gt;= 0, ABS(ROUND(VALUE(SUBSTITUTE(連結実質赤字比率に係る赤字・黒字の構成分析!J$40,"▲", "-")), 2)), NA())</f>
        <v>0</v>
      </c>
    </row>
    <row r="31" spans="1:11" x14ac:dyDescent="0.25">
      <c r="A31" s="146" t="str">
        <f>IF(連結実質赤字比率に係る赤字・黒字の構成分析!C$39="",NA(),連結実質赤字比率に係る赤字・黒字の構成分析!C$39)</f>
        <v>後期高齢者医療特別会計</v>
      </c>
      <c r="B31" s="146" t="e">
        <f>IF(ROUND(VALUE(SUBSTITUTE(連結実質赤字比率に係る赤字・黒字の構成分析!F$39,"▲", "-")), 2) &lt; 0, ABS(ROUND(VALUE(SUBSTITUTE(連結実質赤字比率に係る赤字・黒字の構成分析!F$39,"▲", "-")), 2)), NA())</f>
        <v>#N/A</v>
      </c>
      <c r="C31" s="146">
        <f>IF(ROUND(VALUE(SUBSTITUTE(連結実質赤字比率に係る赤字・黒字の構成分析!F$39,"▲", "-")), 2) &gt;= 0, ABS(ROUND(VALUE(SUBSTITUTE(連結実質赤字比率に係る赤字・黒字の構成分析!F$39,"▲", "-")), 2)), NA())</f>
        <v>0</v>
      </c>
      <c r="D31" s="146" t="e">
        <f>IF(ROUND(VALUE(SUBSTITUTE(連結実質赤字比率に係る赤字・黒字の構成分析!G$39,"▲", "-")), 2) &lt; 0, ABS(ROUND(VALUE(SUBSTITUTE(連結実質赤字比率に係る赤字・黒字の構成分析!G$39,"▲", "-")), 2)), NA())</f>
        <v>#N/A</v>
      </c>
      <c r="E31" s="146">
        <f>IF(ROUND(VALUE(SUBSTITUTE(連結実質赤字比率に係る赤字・黒字の構成分析!G$39,"▲", "-")), 2) &gt;= 0, ABS(ROUND(VALUE(SUBSTITUTE(連結実質赤字比率に係る赤字・黒字の構成分析!G$39,"▲", "-")), 2)), NA())</f>
        <v>0</v>
      </c>
      <c r="F31" s="146" t="e">
        <f>IF(ROUND(VALUE(SUBSTITUTE(連結実質赤字比率に係る赤字・黒字の構成分析!H$39,"▲", "-")), 2) &lt; 0, ABS(ROUND(VALUE(SUBSTITUTE(連結実質赤字比率に係る赤字・黒字の構成分析!H$39,"▲", "-")), 2)), NA())</f>
        <v>#N/A</v>
      </c>
      <c r="G31" s="146">
        <f>IF(ROUND(VALUE(SUBSTITUTE(連結実質赤字比率に係る赤字・黒字の構成分析!H$39,"▲", "-")), 2) &gt;= 0, ABS(ROUND(VALUE(SUBSTITUTE(連結実質赤字比率に係る赤字・黒字の構成分析!H$39,"▲", "-")), 2)), NA())</f>
        <v>0.01</v>
      </c>
      <c r="H31" s="146" t="e">
        <f>IF(ROUND(VALUE(SUBSTITUTE(連結実質赤字比率に係る赤字・黒字の構成分析!I$39,"▲", "-")), 2) &lt; 0, ABS(ROUND(VALUE(SUBSTITUTE(連結実質赤字比率に係る赤字・黒字の構成分析!I$39,"▲", "-")), 2)), NA())</f>
        <v>#N/A</v>
      </c>
      <c r="I31" s="146">
        <f>IF(ROUND(VALUE(SUBSTITUTE(連結実質赤字比率に係る赤字・黒字の構成分析!I$39,"▲", "-")), 2) &gt;= 0, ABS(ROUND(VALUE(SUBSTITUTE(連結実質赤字比率に係る赤字・黒字の構成分析!I$39,"▲", "-")), 2)), NA())</f>
        <v>0.09</v>
      </c>
      <c r="J31" s="146" t="e">
        <f>IF(ROUND(VALUE(SUBSTITUTE(連結実質赤字比率に係る赤字・黒字の構成分析!J$39,"▲", "-")), 2) &lt; 0, ABS(ROUND(VALUE(SUBSTITUTE(連結実質赤字比率に係る赤字・黒字の構成分析!J$39,"▲", "-")), 2)), NA())</f>
        <v>#N/A</v>
      </c>
      <c r="K31" s="146">
        <f>IF(ROUND(VALUE(SUBSTITUTE(連結実質赤字比率に係る赤字・黒字の構成分析!J$39,"▲", "-")), 2) &gt;= 0, ABS(ROUND(VALUE(SUBSTITUTE(連結実質赤字比率に係る赤字・黒字の構成分析!J$39,"▲", "-")), 2)), NA())</f>
        <v>0.01</v>
      </c>
    </row>
    <row r="32" spans="1:11" x14ac:dyDescent="0.25">
      <c r="A32" s="146" t="str">
        <f>IF(連結実質赤字比率に係る赤字・黒字の構成分析!C$38="",NA(),連結実質赤字比率に係る赤字・黒字の構成分析!C$38)</f>
        <v>国民健康保険事業特別会計</v>
      </c>
      <c r="B32" s="146" t="e">
        <f>IF(ROUND(VALUE(SUBSTITUTE(連結実質赤字比率に係る赤字・黒字の構成分析!F$38,"▲", "-")), 2) &lt; 0, ABS(ROUND(VALUE(SUBSTITUTE(連結実質赤字比率に係る赤字・黒字の構成分析!F$38,"▲", "-")), 2)), NA())</f>
        <v>#N/A</v>
      </c>
      <c r="C32" s="146">
        <f>IF(ROUND(VALUE(SUBSTITUTE(連結実質赤字比率に係る赤字・黒字の構成分析!F$38,"▲", "-")), 2) &gt;= 0, ABS(ROUND(VALUE(SUBSTITUTE(連結実質赤字比率に係る赤字・黒字の構成分析!F$38,"▲", "-")), 2)), NA())</f>
        <v>0.62</v>
      </c>
      <c r="D32" s="146" t="e">
        <f>IF(ROUND(VALUE(SUBSTITUTE(連結実質赤字比率に係る赤字・黒字の構成分析!G$38,"▲", "-")), 2) &lt; 0, ABS(ROUND(VALUE(SUBSTITUTE(連結実質赤字比率に係る赤字・黒字の構成分析!G$38,"▲", "-")), 2)), NA())</f>
        <v>#N/A</v>
      </c>
      <c r="E32" s="146">
        <f>IF(ROUND(VALUE(SUBSTITUTE(連結実質赤字比率に係る赤字・黒字の構成分析!G$38,"▲", "-")), 2) &gt;= 0, ABS(ROUND(VALUE(SUBSTITUTE(連結実質赤字比率に係る赤字・黒字の構成分析!G$38,"▲", "-")), 2)), NA())</f>
        <v>0.41</v>
      </c>
      <c r="F32" s="146" t="e">
        <f>IF(ROUND(VALUE(SUBSTITUTE(連結実質赤字比率に係る赤字・黒字の構成分析!H$38,"▲", "-")), 2) &lt; 0, ABS(ROUND(VALUE(SUBSTITUTE(連結実質赤字比率に係る赤字・黒字の構成分析!H$38,"▲", "-")), 2)), NA())</f>
        <v>#N/A</v>
      </c>
      <c r="G32" s="146">
        <f>IF(ROUND(VALUE(SUBSTITUTE(連結実質赤字比率に係る赤字・黒字の構成分析!H$38,"▲", "-")), 2) &gt;= 0, ABS(ROUND(VALUE(SUBSTITUTE(連結実質赤字比率に係る赤字・黒字の構成分析!H$38,"▲", "-")), 2)), NA())</f>
        <v>0.4</v>
      </c>
      <c r="H32" s="146" t="e">
        <f>IF(ROUND(VALUE(SUBSTITUTE(連結実質赤字比率に係る赤字・黒字の構成分析!I$38,"▲", "-")), 2) &lt; 0, ABS(ROUND(VALUE(SUBSTITUTE(連結実質赤字比率に係る赤字・黒字の構成分析!I$38,"▲", "-")), 2)), NA())</f>
        <v>#N/A</v>
      </c>
      <c r="I32" s="146">
        <f>IF(ROUND(VALUE(SUBSTITUTE(連結実質赤字比率に係る赤字・黒字の構成分析!I$38,"▲", "-")), 2) &gt;= 0, ABS(ROUND(VALUE(SUBSTITUTE(連結実質赤字比率に係る赤字・黒字の構成分析!I$38,"▲", "-")), 2)), NA())</f>
        <v>0.38</v>
      </c>
      <c r="J32" s="146" t="e">
        <f>IF(ROUND(VALUE(SUBSTITUTE(連結実質赤字比率に係る赤字・黒字の構成分析!J$38,"▲", "-")), 2) &lt; 0, ABS(ROUND(VALUE(SUBSTITUTE(連結実質赤字比率に係る赤字・黒字の構成分析!J$38,"▲", "-")), 2)), NA())</f>
        <v>#N/A</v>
      </c>
      <c r="K32" s="146">
        <f>IF(ROUND(VALUE(SUBSTITUTE(連結実質赤字比率に係る赤字・黒字の構成分析!J$38,"▲", "-")), 2) &gt;= 0, ABS(ROUND(VALUE(SUBSTITUTE(連結実質赤字比率に係る赤字・黒字の構成分析!J$38,"▲", "-")), 2)), NA())</f>
        <v>0.38</v>
      </c>
    </row>
    <row r="33" spans="1:16" x14ac:dyDescent="0.25">
      <c r="A33" s="146" t="str">
        <f>IF(連結実質赤字比率に係る赤字・黒字の構成分析!C$37="",NA(),連結実質赤字比率に係る赤字・黒字の構成分析!C$37)</f>
        <v>介護保険事業特別会計</v>
      </c>
      <c r="B33" s="146" t="e">
        <f>IF(ROUND(VALUE(SUBSTITUTE(連結実質赤字比率に係る赤字・黒字の構成分析!F$37,"▲", "-")), 2) &lt; 0, ABS(ROUND(VALUE(SUBSTITUTE(連結実質赤字比率に係る赤字・黒字の構成分析!F$37,"▲", "-")), 2)), NA())</f>
        <v>#N/A</v>
      </c>
      <c r="C33" s="146">
        <f>IF(ROUND(VALUE(SUBSTITUTE(連結実質赤字比率に係る赤字・黒字の構成分析!F$37,"▲", "-")), 2) &gt;= 0, ABS(ROUND(VALUE(SUBSTITUTE(連結実質赤字比率に係る赤字・黒字の構成分析!F$37,"▲", "-")), 2)), NA())</f>
        <v>1.17</v>
      </c>
      <c r="D33" s="146" t="e">
        <f>IF(ROUND(VALUE(SUBSTITUTE(連結実質赤字比率に係る赤字・黒字の構成分析!G$37,"▲", "-")), 2) &lt; 0, ABS(ROUND(VALUE(SUBSTITUTE(連結実質赤字比率に係る赤字・黒字の構成分析!G$37,"▲", "-")), 2)), NA())</f>
        <v>#N/A</v>
      </c>
      <c r="E33" s="146">
        <f>IF(ROUND(VALUE(SUBSTITUTE(連結実質赤字比率に係る赤字・黒字の構成分析!G$37,"▲", "-")), 2) &gt;= 0, ABS(ROUND(VALUE(SUBSTITUTE(連結実質赤字比率に係る赤字・黒字の構成分析!G$37,"▲", "-")), 2)), NA())</f>
        <v>1.8</v>
      </c>
      <c r="F33" s="146" t="e">
        <f>IF(ROUND(VALUE(SUBSTITUTE(連結実質赤字比率に係る赤字・黒字の構成分析!H$37,"▲", "-")), 2) &lt; 0, ABS(ROUND(VALUE(SUBSTITUTE(連結実質赤字比率に係る赤字・黒字の構成分析!H$37,"▲", "-")), 2)), NA())</f>
        <v>#N/A</v>
      </c>
      <c r="G33" s="146">
        <f>IF(ROUND(VALUE(SUBSTITUTE(連結実質赤字比率に係る赤字・黒字の構成分析!H$37,"▲", "-")), 2) &gt;= 0, ABS(ROUND(VALUE(SUBSTITUTE(連結実質赤字比率に係る赤字・黒字の構成分析!H$37,"▲", "-")), 2)), NA())</f>
        <v>1.58</v>
      </c>
      <c r="H33" s="146" t="e">
        <f>IF(ROUND(VALUE(SUBSTITUTE(連結実質赤字比率に係る赤字・黒字の構成分析!I$37,"▲", "-")), 2) &lt; 0, ABS(ROUND(VALUE(SUBSTITUTE(連結実質赤字比率に係る赤字・黒字の構成分析!I$37,"▲", "-")), 2)), NA())</f>
        <v>#N/A</v>
      </c>
      <c r="I33" s="146">
        <f>IF(ROUND(VALUE(SUBSTITUTE(連結実質赤字比率に係る赤字・黒字の構成分析!I$37,"▲", "-")), 2) &gt;= 0, ABS(ROUND(VALUE(SUBSTITUTE(連結実質赤字比率に係る赤字・黒字の構成分析!I$37,"▲", "-")), 2)), NA())</f>
        <v>1.1200000000000001</v>
      </c>
      <c r="J33" s="146" t="e">
        <f>IF(ROUND(VALUE(SUBSTITUTE(連結実質赤字比率に係る赤字・黒字の構成分析!J$37,"▲", "-")), 2) &lt; 0, ABS(ROUND(VALUE(SUBSTITUTE(連結実質赤字比率に係る赤字・黒字の構成分析!J$37,"▲", "-")), 2)), NA())</f>
        <v>#N/A</v>
      </c>
      <c r="K33" s="146">
        <f>IF(ROUND(VALUE(SUBSTITUTE(連結実質赤字比率に係る赤字・黒字の構成分析!J$37,"▲", "-")), 2) &gt;= 0, ABS(ROUND(VALUE(SUBSTITUTE(連結実質赤字比率に係る赤字・黒字の構成分析!J$37,"▲", "-")), 2)), NA())</f>
        <v>0.8</v>
      </c>
    </row>
    <row r="34" spans="1:16" x14ac:dyDescent="0.25">
      <c r="A34" s="146" t="str">
        <f>IF(連結実質赤字比率に係る赤字・黒字の構成分析!C$36="",NA(),連結実質赤字比率に係る赤字・黒字の構成分析!C$36)</f>
        <v>下水道事業会計</v>
      </c>
      <c r="B34" s="146" t="e">
        <f>IF(ROUND(VALUE(SUBSTITUTE(連結実質赤字比率に係る赤字・黒字の構成分析!F$36,"▲", "-")), 2) &lt; 0, ABS(ROUND(VALUE(SUBSTITUTE(連結実質赤字比率に係る赤字・黒字の構成分析!F$36,"▲", "-")), 2)), NA())</f>
        <v>#N/A</v>
      </c>
      <c r="C34" s="146">
        <f>IF(ROUND(VALUE(SUBSTITUTE(連結実質赤字比率に係る赤字・黒字の構成分析!F$36,"▲", "-")), 2) &gt;= 0, ABS(ROUND(VALUE(SUBSTITUTE(連結実質赤字比率に係る赤字・黒字の構成分析!F$36,"▲", "-")), 2)), NA())</f>
        <v>0.02</v>
      </c>
      <c r="D34" s="146" t="e">
        <f>IF(ROUND(VALUE(SUBSTITUTE(連結実質赤字比率に係る赤字・黒字の構成分析!G$36,"▲", "-")), 2) &lt; 0, ABS(ROUND(VALUE(SUBSTITUTE(連結実質赤字比率に係る赤字・黒字の構成分析!G$36,"▲", "-")), 2)), NA())</f>
        <v>#N/A</v>
      </c>
      <c r="E34" s="146">
        <f>IF(ROUND(VALUE(SUBSTITUTE(連結実質赤字比率に係る赤字・黒字の構成分析!G$36,"▲", "-")), 2) &gt;= 0, ABS(ROUND(VALUE(SUBSTITUTE(連結実質赤字比率に係る赤字・黒字の構成分析!G$36,"▲", "-")), 2)), NA())</f>
        <v>0.03</v>
      </c>
      <c r="F34" s="146" t="e">
        <f>IF(ROUND(VALUE(SUBSTITUTE(連結実質赤字比率に係る赤字・黒字の構成分析!H$36,"▲", "-")), 2) &lt; 0, ABS(ROUND(VALUE(SUBSTITUTE(連結実質赤字比率に係る赤字・黒字の構成分析!H$36,"▲", "-")), 2)), NA())</f>
        <v>#N/A</v>
      </c>
      <c r="G34" s="146">
        <f>IF(ROUND(VALUE(SUBSTITUTE(連結実質赤字比率に係る赤字・黒字の構成分析!H$36,"▲", "-")), 2) &gt;= 0, ABS(ROUND(VALUE(SUBSTITUTE(連結実質赤字比率に係る赤字・黒字の構成分析!H$36,"▲", "-")), 2)), NA())</f>
        <v>7.0000000000000007E-2</v>
      </c>
      <c r="H34" s="146" t="e">
        <f>IF(ROUND(VALUE(SUBSTITUTE(連結実質赤字比率に係る赤字・黒字の構成分析!I$36,"▲", "-")), 2) &lt; 0, ABS(ROUND(VALUE(SUBSTITUTE(連結実質赤字比率に係る赤字・黒字の構成分析!I$36,"▲", "-")), 2)), NA())</f>
        <v>#N/A</v>
      </c>
      <c r="I34" s="146">
        <f>IF(ROUND(VALUE(SUBSTITUTE(連結実質赤字比率に係る赤字・黒字の構成分析!I$36,"▲", "-")), 2) &gt;= 0, ABS(ROUND(VALUE(SUBSTITUTE(連結実質赤字比率に係る赤字・黒字の構成分析!I$36,"▲", "-")), 2)), NA())</f>
        <v>0.91</v>
      </c>
      <c r="J34" s="146" t="e">
        <f>IF(ROUND(VALUE(SUBSTITUTE(連結実質赤字比率に係る赤字・黒字の構成分析!J$36,"▲", "-")), 2) &lt; 0, ABS(ROUND(VALUE(SUBSTITUTE(連結実質赤字比率に係る赤字・黒字の構成分析!J$36,"▲", "-")), 2)), NA())</f>
        <v>#N/A</v>
      </c>
      <c r="K34" s="146">
        <f>IF(ROUND(VALUE(SUBSTITUTE(連結実質赤字比率に係る赤字・黒字の構成分析!J$36,"▲", "-")), 2) &gt;= 0, ABS(ROUND(VALUE(SUBSTITUTE(連結実質赤字比率に係る赤字・黒字の構成分析!J$36,"▲", "-")), 2)), NA())</f>
        <v>1.21</v>
      </c>
    </row>
    <row r="35" spans="1:16" x14ac:dyDescent="0.25">
      <c r="A35" s="146" t="str">
        <f>IF(連結実質赤字比率に係る赤字・黒字の構成分析!C$35="",NA(),連結実質赤字比率に係る赤字・黒字の構成分析!C$35)</f>
        <v>一般会計</v>
      </c>
      <c r="B35" s="146" t="e">
        <f>IF(ROUND(VALUE(SUBSTITUTE(連結実質赤字比率に係る赤字・黒字の構成分析!F$35,"▲", "-")), 2) &lt; 0, ABS(ROUND(VALUE(SUBSTITUTE(連結実質赤字比率に係る赤字・黒字の構成分析!F$35,"▲", "-")), 2)), NA())</f>
        <v>#N/A</v>
      </c>
      <c r="C35" s="146">
        <f>IF(ROUND(VALUE(SUBSTITUTE(連結実質赤字比率に係る赤字・黒字の構成分析!F$35,"▲", "-")), 2) &gt;= 0, ABS(ROUND(VALUE(SUBSTITUTE(連結実質赤字比率に係る赤字・黒字の構成分析!F$35,"▲", "-")), 2)), NA())</f>
        <v>5.7</v>
      </c>
      <c r="D35" s="146" t="e">
        <f>IF(ROUND(VALUE(SUBSTITUTE(連結実質赤字比率に係る赤字・黒字の構成分析!G$35,"▲", "-")), 2) &lt; 0, ABS(ROUND(VALUE(SUBSTITUTE(連結実質赤字比率に係る赤字・黒字の構成分析!G$35,"▲", "-")), 2)), NA())</f>
        <v>#N/A</v>
      </c>
      <c r="E35" s="146">
        <f>IF(ROUND(VALUE(SUBSTITUTE(連結実質赤字比率に係る赤字・黒字の構成分析!G$35,"▲", "-")), 2) &gt;= 0, ABS(ROUND(VALUE(SUBSTITUTE(連結実質赤字比率に係る赤字・黒字の構成分析!G$35,"▲", "-")), 2)), NA())</f>
        <v>9.32</v>
      </c>
      <c r="F35" s="146" t="e">
        <f>IF(ROUND(VALUE(SUBSTITUTE(連結実質赤字比率に係る赤字・黒字の構成分析!H$35,"▲", "-")), 2) &lt; 0, ABS(ROUND(VALUE(SUBSTITUTE(連結実質赤字比率に係る赤字・黒字の構成分析!H$35,"▲", "-")), 2)), NA())</f>
        <v>#N/A</v>
      </c>
      <c r="G35" s="146">
        <f>IF(ROUND(VALUE(SUBSTITUTE(連結実質赤字比率に係る赤字・黒字の構成分析!H$35,"▲", "-")), 2) &gt;= 0, ABS(ROUND(VALUE(SUBSTITUTE(連結実質赤字比率に係る赤字・黒字の構成分析!H$35,"▲", "-")), 2)), NA())</f>
        <v>8.31</v>
      </c>
      <c r="H35" s="146" t="e">
        <f>IF(ROUND(VALUE(SUBSTITUTE(連結実質赤字比率に係る赤字・黒字の構成分析!I$35,"▲", "-")), 2) &lt; 0, ABS(ROUND(VALUE(SUBSTITUTE(連結実質赤字比率に係る赤字・黒字の構成分析!I$35,"▲", "-")), 2)), NA())</f>
        <v>#N/A</v>
      </c>
      <c r="I35" s="146">
        <f>IF(ROUND(VALUE(SUBSTITUTE(連結実質赤字比率に係る赤字・黒字の構成分析!I$35,"▲", "-")), 2) &gt;= 0, ABS(ROUND(VALUE(SUBSTITUTE(連結実質赤字比率に係る赤字・黒字の構成分析!I$35,"▲", "-")), 2)), NA())</f>
        <v>4.0199999999999996</v>
      </c>
      <c r="J35" s="146" t="e">
        <f>IF(ROUND(VALUE(SUBSTITUTE(連結実質赤字比率に係る赤字・黒字の構成分析!J$35,"▲", "-")), 2) &lt; 0, ABS(ROUND(VALUE(SUBSTITUTE(連結実質赤字比率に係る赤字・黒字の構成分析!J$35,"▲", "-")), 2)), NA())</f>
        <v>#N/A</v>
      </c>
      <c r="K35" s="146">
        <f>IF(ROUND(VALUE(SUBSTITUTE(連結実質赤字比率に係る赤字・黒字の構成分析!J$35,"▲", "-")), 2) &gt;= 0, ABS(ROUND(VALUE(SUBSTITUTE(連結実質赤字比率に係る赤字・黒字の構成分析!J$35,"▲", "-")), 2)), NA())</f>
        <v>4.72</v>
      </c>
    </row>
    <row r="36" spans="1:16" x14ac:dyDescent="0.25">
      <c r="A36" s="146" t="str">
        <f>IF(連結実質赤字比率に係る赤字・黒字の構成分析!C$34="",NA(),連結実質赤字比率に係る赤字・黒字の構成分析!C$34)</f>
        <v>水道事業会計</v>
      </c>
      <c r="B36" s="146" t="e">
        <f>IF(ROUND(VALUE(SUBSTITUTE(連結実質赤字比率に係る赤字・黒字の構成分析!F$34,"▲", "-")), 2) &lt; 0, ABS(ROUND(VALUE(SUBSTITUTE(連結実質赤字比率に係る赤字・黒字の構成分析!F$34,"▲", "-")), 2)), NA())</f>
        <v>#N/A</v>
      </c>
      <c r="C36" s="146">
        <f>IF(ROUND(VALUE(SUBSTITUTE(連結実質赤字比率に係る赤字・黒字の構成分析!F$34,"▲", "-")), 2) &gt;= 0, ABS(ROUND(VALUE(SUBSTITUTE(連結実質赤字比率に係る赤字・黒字の構成分析!F$34,"▲", "-")), 2)), NA())</f>
        <v>4.01</v>
      </c>
      <c r="D36" s="146" t="e">
        <f>IF(ROUND(VALUE(SUBSTITUTE(連結実質赤字比率に係る赤字・黒字の構成分析!G$34,"▲", "-")), 2) &lt; 0, ABS(ROUND(VALUE(SUBSTITUTE(連結実質赤字比率に係る赤字・黒字の構成分析!G$34,"▲", "-")), 2)), NA())</f>
        <v>#N/A</v>
      </c>
      <c r="E36" s="146">
        <f>IF(ROUND(VALUE(SUBSTITUTE(連結実質赤字比率に係る赤字・黒字の構成分析!G$34,"▲", "-")), 2) &gt;= 0, ABS(ROUND(VALUE(SUBSTITUTE(連結実質赤字比率に係る赤字・黒字の構成分析!G$34,"▲", "-")), 2)), NA())</f>
        <v>4.33</v>
      </c>
      <c r="F36" s="146" t="e">
        <f>IF(ROUND(VALUE(SUBSTITUTE(連結実質赤字比率に係る赤字・黒字の構成分析!H$34,"▲", "-")), 2) &lt; 0, ABS(ROUND(VALUE(SUBSTITUTE(連結実質赤字比率に係る赤字・黒字の構成分析!H$34,"▲", "-")), 2)), NA())</f>
        <v>#N/A</v>
      </c>
      <c r="G36" s="146">
        <f>IF(ROUND(VALUE(SUBSTITUTE(連結実質赤字比率に係る赤字・黒字の構成分析!H$34,"▲", "-")), 2) &gt;= 0, ABS(ROUND(VALUE(SUBSTITUTE(連結実質赤字比率に係る赤字・黒字の構成分析!H$34,"▲", "-")), 2)), NA())</f>
        <v>4.67</v>
      </c>
      <c r="H36" s="146" t="e">
        <f>IF(ROUND(VALUE(SUBSTITUTE(連結実質赤字比率に係る赤字・黒字の構成分析!I$34,"▲", "-")), 2) &lt; 0, ABS(ROUND(VALUE(SUBSTITUTE(連結実質赤字比率に係る赤字・黒字の構成分析!I$34,"▲", "-")), 2)), NA())</f>
        <v>#N/A</v>
      </c>
      <c r="I36" s="146">
        <f>IF(ROUND(VALUE(SUBSTITUTE(連結実質赤字比率に係る赤字・黒字の構成分析!I$34,"▲", "-")), 2) &gt;= 0, ABS(ROUND(VALUE(SUBSTITUTE(連結実質赤字比率に係る赤字・黒字の構成分析!I$34,"▲", "-")), 2)), NA())</f>
        <v>5.43</v>
      </c>
      <c r="J36" s="146" t="e">
        <f>IF(ROUND(VALUE(SUBSTITUTE(連結実質赤字比率に係る赤字・黒字の構成分析!J$34,"▲", "-")), 2) &lt; 0, ABS(ROUND(VALUE(SUBSTITUTE(連結実質赤字比率に係る赤字・黒字の構成分析!J$34,"▲", "-")), 2)), NA())</f>
        <v>#N/A</v>
      </c>
      <c r="K36" s="146">
        <f>IF(ROUND(VALUE(SUBSTITUTE(連結実質赤字比率に係る赤字・黒字の構成分析!J$34,"▲", "-")), 2) &gt;= 0, ABS(ROUND(VALUE(SUBSTITUTE(連結実質赤字比率に係る赤字・黒字の構成分析!J$34,"▲", "-")), 2)), NA())</f>
        <v>5.65</v>
      </c>
    </row>
    <row r="39" spans="1:16" x14ac:dyDescent="0.25">
      <c r="A39" s="119" t="s">
        <v>55</v>
      </c>
    </row>
    <row r="40" spans="1:16" x14ac:dyDescent="0.25">
      <c r="A40" s="147"/>
      <c r="B40" s="147" t="str">
        <f>'実質公債費比率（分子）の構造'!K$44</f>
        <v>R02</v>
      </c>
      <c r="C40" s="147"/>
      <c r="D40" s="147"/>
      <c r="E40" s="147" t="str">
        <f>'実質公債費比率（分子）の構造'!L$44</f>
        <v>R03</v>
      </c>
      <c r="F40" s="147"/>
      <c r="G40" s="147"/>
      <c r="H40" s="147" t="str">
        <f>'実質公債費比率（分子）の構造'!M$44</f>
        <v>R04</v>
      </c>
      <c r="I40" s="147"/>
      <c r="J40" s="147"/>
      <c r="K40" s="147" t="str">
        <f>'実質公債費比率（分子）の構造'!N$44</f>
        <v>R05</v>
      </c>
      <c r="L40" s="147"/>
      <c r="M40" s="147"/>
      <c r="N40" s="147" t="str">
        <f>'実質公債費比率（分子）の構造'!O$44</f>
        <v>R06</v>
      </c>
      <c r="O40" s="147"/>
      <c r="P40" s="147"/>
    </row>
    <row r="41" spans="1:16" x14ac:dyDescent="0.25">
      <c r="A41" s="147"/>
      <c r="B41" s="147" t="s">
        <v>56</v>
      </c>
      <c r="C41" s="147"/>
      <c r="D41" s="147" t="s">
        <v>57</v>
      </c>
      <c r="E41" s="147" t="s">
        <v>56</v>
      </c>
      <c r="F41" s="147"/>
      <c r="G41" s="147" t="s">
        <v>57</v>
      </c>
      <c r="H41" s="147" t="s">
        <v>56</v>
      </c>
      <c r="I41" s="147"/>
      <c r="J41" s="147" t="s">
        <v>57</v>
      </c>
      <c r="K41" s="147" t="s">
        <v>56</v>
      </c>
      <c r="L41" s="147"/>
      <c r="M41" s="147" t="s">
        <v>57</v>
      </c>
      <c r="N41" s="147" t="s">
        <v>56</v>
      </c>
      <c r="O41" s="147"/>
      <c r="P41" s="147" t="s">
        <v>57</v>
      </c>
    </row>
    <row r="42" spans="1:16" x14ac:dyDescent="0.25">
      <c r="A42" s="147" t="s">
        <v>58</v>
      </c>
      <c r="B42" s="147"/>
      <c r="C42" s="147"/>
      <c r="D42" s="147">
        <f>'実質公債費比率（分子）の構造'!K$52</f>
        <v>5533</v>
      </c>
      <c r="E42" s="147"/>
      <c r="F42" s="147"/>
      <c r="G42" s="147">
        <f>'実質公債費比率（分子）の構造'!L$52</f>
        <v>5302</v>
      </c>
      <c r="H42" s="147"/>
      <c r="I42" s="147"/>
      <c r="J42" s="147">
        <f>'実質公債費比率（分子）の構造'!M$52</f>
        <v>5091</v>
      </c>
      <c r="K42" s="147"/>
      <c r="L42" s="147"/>
      <c r="M42" s="147">
        <f>'実質公債費比率（分子）の構造'!N$52</f>
        <v>4857</v>
      </c>
      <c r="N42" s="147"/>
      <c r="O42" s="147"/>
      <c r="P42" s="147">
        <f>'実質公債費比率（分子）の構造'!O$52</f>
        <v>4629</v>
      </c>
    </row>
    <row r="43" spans="1:16" x14ac:dyDescent="0.25">
      <c r="A43" s="147" t="s">
        <v>16</v>
      </c>
      <c r="B43" s="147">
        <f>'実質公債費比率（分子）の構造'!K$51</f>
        <v>0</v>
      </c>
      <c r="C43" s="147"/>
      <c r="D43" s="147"/>
      <c r="E43" s="147">
        <f>'実質公債費比率（分子）の構造'!L$51</f>
        <v>0</v>
      </c>
      <c r="F43" s="147"/>
      <c r="G43" s="147"/>
      <c r="H43" s="147">
        <f>'実質公債費比率（分子）の構造'!M$51</f>
        <v>0</v>
      </c>
      <c r="I43" s="147"/>
      <c r="J43" s="147"/>
      <c r="K43" s="147">
        <f>'実質公債費比率（分子）の構造'!N$51</f>
        <v>0</v>
      </c>
      <c r="L43" s="147"/>
      <c r="M43" s="147"/>
      <c r="N43" s="147" t="str">
        <f>'実質公債費比率（分子）の構造'!O$51</f>
        <v>-</v>
      </c>
      <c r="O43" s="147"/>
      <c r="P43" s="147"/>
    </row>
    <row r="44" spans="1:16" x14ac:dyDescent="0.25">
      <c r="A44" s="147" t="s">
        <v>59</v>
      </c>
      <c r="B44" s="147">
        <f>'実質公債費比率（分子）の構造'!K$50</f>
        <v>4</v>
      </c>
      <c r="C44" s="147"/>
      <c r="D44" s="147"/>
      <c r="E44" s="147">
        <f>'実質公債費比率（分子）の構造'!L$50</f>
        <v>3</v>
      </c>
      <c r="F44" s="147"/>
      <c r="G44" s="147"/>
      <c r="H44" s="147">
        <f>'実質公債費比率（分子）の構造'!M$50</f>
        <v>3</v>
      </c>
      <c r="I44" s="147"/>
      <c r="J44" s="147"/>
      <c r="K44" s="147">
        <f>'実質公債費比率（分子）の構造'!N$50</f>
        <v>3</v>
      </c>
      <c r="L44" s="147"/>
      <c r="M44" s="147"/>
      <c r="N44" s="147">
        <f>'実質公債費比率（分子）の構造'!O$50</f>
        <v>24</v>
      </c>
      <c r="O44" s="147"/>
      <c r="P44" s="147"/>
    </row>
    <row r="45" spans="1:16" x14ac:dyDescent="0.25">
      <c r="A45" s="147" t="s">
        <v>60</v>
      </c>
      <c r="B45" s="147">
        <f>'実質公債費比率（分子）の構造'!K$49</f>
        <v>220</v>
      </c>
      <c r="C45" s="147"/>
      <c r="D45" s="147"/>
      <c r="E45" s="147">
        <f>'実質公債費比率（分子）の構造'!L$49</f>
        <v>248</v>
      </c>
      <c r="F45" s="147"/>
      <c r="G45" s="147"/>
      <c r="H45" s="147">
        <f>'実質公債費比率（分子）の構造'!M$49</f>
        <v>290</v>
      </c>
      <c r="I45" s="147"/>
      <c r="J45" s="147"/>
      <c r="K45" s="147">
        <f>'実質公債費比率（分子）の構造'!N$49</f>
        <v>323</v>
      </c>
      <c r="L45" s="147"/>
      <c r="M45" s="147"/>
      <c r="N45" s="147">
        <f>'実質公債費比率（分子）の構造'!O$49</f>
        <v>276</v>
      </c>
      <c r="O45" s="147"/>
      <c r="P45" s="147"/>
    </row>
    <row r="46" spans="1:16" x14ac:dyDescent="0.25">
      <c r="A46" s="147" t="s">
        <v>61</v>
      </c>
      <c r="B46" s="147">
        <f>'実質公債費比率（分子）の構造'!K$48</f>
        <v>1520</v>
      </c>
      <c r="C46" s="147"/>
      <c r="D46" s="147"/>
      <c r="E46" s="147">
        <f>'実質公債費比率（分子）の構造'!L$48</f>
        <v>1641</v>
      </c>
      <c r="F46" s="147"/>
      <c r="G46" s="147"/>
      <c r="H46" s="147">
        <f>'実質公債費比率（分子）の構造'!M$48</f>
        <v>1636</v>
      </c>
      <c r="I46" s="147"/>
      <c r="J46" s="147"/>
      <c r="K46" s="147">
        <f>'実質公債費比率（分子）の構造'!N$48</f>
        <v>1627</v>
      </c>
      <c r="L46" s="147"/>
      <c r="M46" s="147"/>
      <c r="N46" s="147">
        <f>'実質公債費比率（分子）の構造'!O$48</f>
        <v>1641</v>
      </c>
      <c r="O46" s="147"/>
      <c r="P46" s="147"/>
    </row>
    <row r="47" spans="1:16" x14ac:dyDescent="0.25">
      <c r="A47" s="147" t="s">
        <v>12</v>
      </c>
      <c r="B47" s="147" t="str">
        <f>'実質公債費比率（分子）の構造'!K$47</f>
        <v>-</v>
      </c>
      <c r="C47" s="147"/>
      <c r="D47" s="147"/>
      <c r="E47" s="147" t="str">
        <f>'実質公債費比率（分子）の構造'!L$47</f>
        <v>-</v>
      </c>
      <c r="F47" s="147"/>
      <c r="G47" s="147"/>
      <c r="H47" s="147" t="str">
        <f>'実質公債費比率（分子）の構造'!M$47</f>
        <v>-</v>
      </c>
      <c r="I47" s="147"/>
      <c r="J47" s="147"/>
      <c r="K47" s="147" t="str">
        <f>'実質公債費比率（分子）の構造'!N$47</f>
        <v>-</v>
      </c>
      <c r="L47" s="147"/>
      <c r="M47" s="147"/>
      <c r="N47" s="147" t="str">
        <f>'実質公債費比率（分子）の構造'!O$47</f>
        <v>-</v>
      </c>
      <c r="O47" s="147"/>
      <c r="P47" s="147"/>
    </row>
    <row r="48" spans="1:16" x14ac:dyDescent="0.25">
      <c r="A48" s="147" t="s">
        <v>62</v>
      </c>
      <c r="B48" s="147" t="str">
        <f>'実質公債費比率（分子）の構造'!K$46</f>
        <v>-</v>
      </c>
      <c r="C48" s="147"/>
      <c r="D48" s="147"/>
      <c r="E48" s="147" t="str">
        <f>'実質公債費比率（分子）の構造'!L$46</f>
        <v>-</v>
      </c>
      <c r="F48" s="147"/>
      <c r="G48" s="147"/>
      <c r="H48" s="147" t="str">
        <f>'実質公債費比率（分子）の構造'!M$46</f>
        <v>-</v>
      </c>
      <c r="I48" s="147"/>
      <c r="J48" s="147"/>
      <c r="K48" s="147" t="str">
        <f>'実質公債費比率（分子）の構造'!N$46</f>
        <v>-</v>
      </c>
      <c r="L48" s="147"/>
      <c r="M48" s="147"/>
      <c r="N48" s="147" t="str">
        <f>'実質公債費比率（分子）の構造'!O$46</f>
        <v>-</v>
      </c>
      <c r="O48" s="147"/>
      <c r="P48" s="147"/>
    </row>
    <row r="49" spans="1:16" x14ac:dyDescent="0.25">
      <c r="A49" s="147" t="s">
        <v>63</v>
      </c>
      <c r="B49" s="147">
        <f>'実質公債費比率（分子）の構造'!K$45</f>
        <v>5238</v>
      </c>
      <c r="C49" s="147"/>
      <c r="D49" s="147"/>
      <c r="E49" s="147">
        <f>'実質公債費比率（分子）の構造'!L$45</f>
        <v>5020</v>
      </c>
      <c r="F49" s="147"/>
      <c r="G49" s="147"/>
      <c r="H49" s="147">
        <f>'実質公債費比率（分子）の構造'!M$45</f>
        <v>4817</v>
      </c>
      <c r="I49" s="147"/>
      <c r="J49" s="147"/>
      <c r="K49" s="147">
        <f>'実質公債費比率（分子）の構造'!N$45</f>
        <v>4592</v>
      </c>
      <c r="L49" s="147"/>
      <c r="M49" s="147"/>
      <c r="N49" s="147">
        <f>'実質公債費比率（分子）の構造'!O$45</f>
        <v>4491</v>
      </c>
      <c r="O49" s="147"/>
      <c r="P49" s="147"/>
    </row>
    <row r="50" spans="1:16" x14ac:dyDescent="0.25">
      <c r="A50" s="147" t="s">
        <v>64</v>
      </c>
      <c r="B50" s="147" t="e">
        <f>NA()</f>
        <v>#N/A</v>
      </c>
      <c r="C50" s="147">
        <f>IF(ISNUMBER('実質公債費比率（分子）の構造'!K$53),'実質公債費比率（分子）の構造'!K$53,NA())</f>
        <v>1449</v>
      </c>
      <c r="D50" s="147" t="e">
        <f>NA()</f>
        <v>#N/A</v>
      </c>
      <c r="E50" s="147" t="e">
        <f>NA()</f>
        <v>#N/A</v>
      </c>
      <c r="F50" s="147">
        <f>IF(ISNUMBER('実質公債費比率（分子）の構造'!L$53),'実質公債費比率（分子）の構造'!L$53,NA())</f>
        <v>1610</v>
      </c>
      <c r="G50" s="147" t="e">
        <f>NA()</f>
        <v>#N/A</v>
      </c>
      <c r="H50" s="147" t="e">
        <f>NA()</f>
        <v>#N/A</v>
      </c>
      <c r="I50" s="147">
        <f>IF(ISNUMBER('実質公債費比率（分子）の構造'!M$53),'実質公債費比率（分子）の構造'!M$53,NA())</f>
        <v>1655</v>
      </c>
      <c r="J50" s="147" t="e">
        <f>NA()</f>
        <v>#N/A</v>
      </c>
      <c r="K50" s="147" t="e">
        <f>NA()</f>
        <v>#N/A</v>
      </c>
      <c r="L50" s="147">
        <f>IF(ISNUMBER('実質公債費比率（分子）の構造'!N$53),'実質公債費比率（分子）の構造'!N$53,NA())</f>
        <v>1688</v>
      </c>
      <c r="M50" s="147" t="e">
        <f>NA()</f>
        <v>#N/A</v>
      </c>
      <c r="N50" s="147" t="e">
        <f>NA()</f>
        <v>#N/A</v>
      </c>
      <c r="O50" s="147">
        <f>IF(ISNUMBER('実質公債費比率（分子）の構造'!O$53),'実質公債費比率（分子）の構造'!O$53,NA())</f>
        <v>1803</v>
      </c>
      <c r="P50" s="147" t="e">
        <f>NA()</f>
        <v>#N/A</v>
      </c>
    </row>
    <row r="53" spans="1:16" x14ac:dyDescent="0.25">
      <c r="A53" s="119" t="s">
        <v>65</v>
      </c>
    </row>
    <row r="54" spans="1:16" x14ac:dyDescent="0.25">
      <c r="A54" s="146"/>
      <c r="B54" s="146" t="str">
        <f>'将来負担比率（分子）の構造'!I$40</f>
        <v>R02</v>
      </c>
      <c r="C54" s="146"/>
      <c r="D54" s="146"/>
      <c r="E54" s="146" t="str">
        <f>'将来負担比率（分子）の構造'!J$40</f>
        <v>R03</v>
      </c>
      <c r="F54" s="146"/>
      <c r="G54" s="146"/>
      <c r="H54" s="146" t="str">
        <f>'将来負担比率（分子）の構造'!K$40</f>
        <v>R04</v>
      </c>
      <c r="I54" s="146"/>
      <c r="J54" s="146"/>
      <c r="K54" s="146" t="str">
        <f>'将来負担比率（分子）の構造'!L$40</f>
        <v>R05</v>
      </c>
      <c r="L54" s="146"/>
      <c r="M54" s="146"/>
      <c r="N54" s="146" t="str">
        <f>'将来負担比率（分子）の構造'!M$40</f>
        <v>R06</v>
      </c>
      <c r="O54" s="146"/>
      <c r="P54" s="146"/>
    </row>
    <row r="55" spans="1:16" x14ac:dyDescent="0.25">
      <c r="A55" s="146"/>
      <c r="B55" s="146" t="s">
        <v>66</v>
      </c>
      <c r="C55" s="146"/>
      <c r="D55" s="146" t="s">
        <v>67</v>
      </c>
      <c r="E55" s="146" t="s">
        <v>66</v>
      </c>
      <c r="F55" s="146"/>
      <c r="G55" s="146" t="s">
        <v>67</v>
      </c>
      <c r="H55" s="146" t="s">
        <v>66</v>
      </c>
      <c r="I55" s="146"/>
      <c r="J55" s="146" t="s">
        <v>67</v>
      </c>
      <c r="K55" s="146" t="s">
        <v>66</v>
      </c>
      <c r="L55" s="146"/>
      <c r="M55" s="146" t="s">
        <v>67</v>
      </c>
      <c r="N55" s="146" t="s">
        <v>66</v>
      </c>
      <c r="O55" s="146"/>
      <c r="P55" s="146" t="s">
        <v>67</v>
      </c>
    </row>
    <row r="56" spans="1:16" x14ac:dyDescent="0.25">
      <c r="A56" s="146" t="s">
        <v>43</v>
      </c>
      <c r="B56" s="146"/>
      <c r="C56" s="146"/>
      <c r="D56" s="146">
        <f>'将来負担比率（分子）の構造'!I$52</f>
        <v>54566</v>
      </c>
      <c r="E56" s="146"/>
      <c r="F56" s="146"/>
      <c r="G56" s="146">
        <f>'将来負担比率（分子）の構造'!J$52</f>
        <v>52470</v>
      </c>
      <c r="H56" s="146"/>
      <c r="I56" s="146"/>
      <c r="J56" s="146">
        <f>'将来負担比率（分子）の構造'!K$52</f>
        <v>49737</v>
      </c>
      <c r="K56" s="146"/>
      <c r="L56" s="146"/>
      <c r="M56" s="146">
        <f>'将来負担比率（分子）の構造'!L$52</f>
        <v>47269</v>
      </c>
      <c r="N56" s="146"/>
      <c r="O56" s="146"/>
      <c r="P56" s="146">
        <f>'将来負担比率（分子）の構造'!M$52</f>
        <v>45793</v>
      </c>
    </row>
    <row r="57" spans="1:16" x14ac:dyDescent="0.25">
      <c r="A57" s="146" t="s">
        <v>42</v>
      </c>
      <c r="B57" s="146"/>
      <c r="C57" s="146"/>
      <c r="D57" s="146">
        <f>'将来負担比率（分子）の構造'!I$51</f>
        <v>3820</v>
      </c>
      <c r="E57" s="146"/>
      <c r="F57" s="146"/>
      <c r="G57" s="146">
        <f>'将来負担比率（分子）の構造'!J$51</f>
        <v>4220</v>
      </c>
      <c r="H57" s="146"/>
      <c r="I57" s="146"/>
      <c r="J57" s="146">
        <f>'将来負担比率（分子）の構造'!K$51</f>
        <v>4304</v>
      </c>
      <c r="K57" s="146"/>
      <c r="L57" s="146"/>
      <c r="M57" s="146">
        <f>'将来負担比率（分子）の構造'!L$51</f>
        <v>4484</v>
      </c>
      <c r="N57" s="146"/>
      <c r="O57" s="146"/>
      <c r="P57" s="146">
        <f>'将来負担比率（分子）の構造'!M$51</f>
        <v>4367</v>
      </c>
    </row>
    <row r="58" spans="1:16" x14ac:dyDescent="0.25">
      <c r="A58" s="146" t="s">
        <v>41</v>
      </c>
      <c r="B58" s="146"/>
      <c r="C58" s="146"/>
      <c r="D58" s="146">
        <f>'将来負担比率（分子）の構造'!I$50</f>
        <v>9717</v>
      </c>
      <c r="E58" s="146"/>
      <c r="F58" s="146"/>
      <c r="G58" s="146">
        <f>'将来負担比率（分子）の構造'!J$50</f>
        <v>10561</v>
      </c>
      <c r="H58" s="146"/>
      <c r="I58" s="146"/>
      <c r="J58" s="146">
        <f>'将来負担比率（分子）の構造'!K$50</f>
        <v>10883</v>
      </c>
      <c r="K58" s="146"/>
      <c r="L58" s="146"/>
      <c r="M58" s="146">
        <f>'将来負担比率（分子）の構造'!L$50</f>
        <v>11180</v>
      </c>
      <c r="N58" s="146"/>
      <c r="O58" s="146"/>
      <c r="P58" s="146">
        <f>'将来負担比率（分子）の構造'!M$50</f>
        <v>9691</v>
      </c>
    </row>
    <row r="59" spans="1:16" x14ac:dyDescent="0.25">
      <c r="A59" s="146" t="s">
        <v>39</v>
      </c>
      <c r="B59" s="146" t="str">
        <f>'将来負担比率（分子）の構造'!I$49</f>
        <v>-</v>
      </c>
      <c r="C59" s="146"/>
      <c r="D59" s="146"/>
      <c r="E59" s="146" t="str">
        <f>'将来負担比率（分子）の構造'!J$49</f>
        <v>-</v>
      </c>
      <c r="F59" s="146"/>
      <c r="G59" s="146"/>
      <c r="H59" s="146" t="str">
        <f>'将来負担比率（分子）の構造'!K$49</f>
        <v>-</v>
      </c>
      <c r="I59" s="146"/>
      <c r="J59" s="146"/>
      <c r="K59" s="146" t="str">
        <f>'将来負担比率（分子）の構造'!L$49</f>
        <v>-</v>
      </c>
      <c r="L59" s="146"/>
      <c r="M59" s="146"/>
      <c r="N59" s="146" t="str">
        <f>'将来負担比率（分子）の構造'!M$49</f>
        <v>-</v>
      </c>
      <c r="O59" s="146"/>
      <c r="P59" s="146"/>
    </row>
    <row r="60" spans="1:16" x14ac:dyDescent="0.25">
      <c r="A60" s="146" t="s">
        <v>38</v>
      </c>
      <c r="B60" s="146" t="str">
        <f>'将来負担比率（分子）の構造'!I$48</f>
        <v>-</v>
      </c>
      <c r="C60" s="146"/>
      <c r="D60" s="146"/>
      <c r="E60" s="146" t="str">
        <f>'将来負担比率（分子）の構造'!J$48</f>
        <v>-</v>
      </c>
      <c r="F60" s="146"/>
      <c r="G60" s="146"/>
      <c r="H60" s="146" t="str">
        <f>'将来負担比率（分子）の構造'!K$48</f>
        <v>-</v>
      </c>
      <c r="I60" s="146"/>
      <c r="J60" s="146"/>
      <c r="K60" s="146" t="str">
        <f>'将来負担比率（分子）の構造'!L$48</f>
        <v>-</v>
      </c>
      <c r="L60" s="146"/>
      <c r="M60" s="146"/>
      <c r="N60" s="146" t="str">
        <f>'将来負担比率（分子）の構造'!M$48</f>
        <v>-</v>
      </c>
      <c r="O60" s="146"/>
      <c r="P60" s="146"/>
    </row>
    <row r="61" spans="1:16" x14ac:dyDescent="0.25">
      <c r="A61" s="146" t="s">
        <v>36</v>
      </c>
      <c r="B61" s="146" t="str">
        <f>'将来負担比率（分子）の構造'!I$46</f>
        <v>-</v>
      </c>
      <c r="C61" s="146"/>
      <c r="D61" s="146"/>
      <c r="E61" s="146" t="str">
        <f>'将来負担比率（分子）の構造'!J$46</f>
        <v>-</v>
      </c>
      <c r="F61" s="146"/>
      <c r="G61" s="146"/>
      <c r="H61" s="146" t="str">
        <f>'将来負担比率（分子）の構造'!K$46</f>
        <v>-</v>
      </c>
      <c r="I61" s="146"/>
      <c r="J61" s="146"/>
      <c r="K61" s="146" t="str">
        <f>'将来負担比率（分子）の構造'!L$46</f>
        <v>-</v>
      </c>
      <c r="L61" s="146"/>
      <c r="M61" s="146"/>
      <c r="N61" s="146" t="str">
        <f>'将来負担比率（分子）の構造'!M$46</f>
        <v>-</v>
      </c>
      <c r="O61" s="146"/>
      <c r="P61" s="146"/>
    </row>
    <row r="62" spans="1:16" x14ac:dyDescent="0.25">
      <c r="A62" s="146" t="s">
        <v>35</v>
      </c>
      <c r="B62" s="146">
        <f>'将来負担比率（分子）の構造'!I$45</f>
        <v>4988</v>
      </c>
      <c r="C62" s="146"/>
      <c r="D62" s="146"/>
      <c r="E62" s="146">
        <f>'将来負担比率（分子）の構造'!J$45</f>
        <v>5113</v>
      </c>
      <c r="F62" s="146"/>
      <c r="G62" s="146"/>
      <c r="H62" s="146">
        <f>'将来負担比率（分子）の構造'!K$45</f>
        <v>5181</v>
      </c>
      <c r="I62" s="146"/>
      <c r="J62" s="146"/>
      <c r="K62" s="146">
        <f>'将来負担比率（分子）の構造'!L$45</f>
        <v>5327</v>
      </c>
      <c r="L62" s="146"/>
      <c r="M62" s="146"/>
      <c r="N62" s="146">
        <f>'将来負担比率（分子）の構造'!M$45</f>
        <v>5552</v>
      </c>
      <c r="O62" s="146"/>
      <c r="P62" s="146"/>
    </row>
    <row r="63" spans="1:16" x14ac:dyDescent="0.25">
      <c r="A63" s="146" t="s">
        <v>34</v>
      </c>
      <c r="B63" s="146">
        <f>'将来負担比率（分子）の構造'!I$44</f>
        <v>499</v>
      </c>
      <c r="C63" s="146"/>
      <c r="D63" s="146"/>
      <c r="E63" s="146">
        <f>'将来負担比率（分子）の構造'!J$44</f>
        <v>625</v>
      </c>
      <c r="F63" s="146"/>
      <c r="G63" s="146"/>
      <c r="H63" s="146">
        <f>'将来負担比率（分子）の構造'!K$44</f>
        <v>733</v>
      </c>
      <c r="I63" s="146"/>
      <c r="J63" s="146"/>
      <c r="K63" s="146">
        <f>'将来負担比率（分子）の構造'!L$44</f>
        <v>801</v>
      </c>
      <c r="L63" s="146"/>
      <c r="M63" s="146"/>
      <c r="N63" s="146">
        <f>'将来負担比率（分子）の構造'!M$44</f>
        <v>823</v>
      </c>
      <c r="O63" s="146"/>
      <c r="P63" s="146"/>
    </row>
    <row r="64" spans="1:16" x14ac:dyDescent="0.25">
      <c r="A64" s="146" t="s">
        <v>33</v>
      </c>
      <c r="B64" s="146">
        <f>'将来負担比率（分子）の構造'!I$43</f>
        <v>25455</v>
      </c>
      <c r="C64" s="146"/>
      <c r="D64" s="146"/>
      <c r="E64" s="146">
        <f>'将来負担比率（分子）の構造'!J$43</f>
        <v>24607</v>
      </c>
      <c r="F64" s="146"/>
      <c r="G64" s="146"/>
      <c r="H64" s="146">
        <f>'将来負担比率（分子）の構造'!K$43</f>
        <v>25408</v>
      </c>
      <c r="I64" s="146"/>
      <c r="J64" s="146"/>
      <c r="K64" s="146">
        <f>'将来負担比率（分子）の構造'!L$43</f>
        <v>26094</v>
      </c>
      <c r="L64" s="146"/>
      <c r="M64" s="146"/>
      <c r="N64" s="146">
        <f>'将来負担比率（分子）の構造'!M$43</f>
        <v>26405</v>
      </c>
      <c r="O64" s="146"/>
      <c r="P64" s="146"/>
    </row>
    <row r="65" spans="1:16" x14ac:dyDescent="0.25">
      <c r="A65" s="146" t="s">
        <v>32</v>
      </c>
      <c r="B65" s="146">
        <f>'将来負担比率（分子）の構造'!I$42</f>
        <v>13</v>
      </c>
      <c r="C65" s="146"/>
      <c r="D65" s="146"/>
      <c r="E65" s="146">
        <f>'将来負担比率（分子）の構造'!J$42</f>
        <v>9</v>
      </c>
      <c r="F65" s="146"/>
      <c r="G65" s="146"/>
      <c r="H65" s="146">
        <f>'将来負担比率（分子）の構造'!K$42</f>
        <v>456</v>
      </c>
      <c r="I65" s="146"/>
      <c r="J65" s="146"/>
      <c r="K65" s="146">
        <f>'将来負担比率（分子）の構造'!L$42</f>
        <v>444</v>
      </c>
      <c r="L65" s="146"/>
      <c r="M65" s="146"/>
      <c r="N65" s="146">
        <f>'将来負担比率（分子）の構造'!M$42</f>
        <v>422</v>
      </c>
      <c r="O65" s="146"/>
      <c r="P65" s="146"/>
    </row>
    <row r="66" spans="1:16" x14ac:dyDescent="0.25">
      <c r="A66" s="146" t="s">
        <v>31</v>
      </c>
      <c r="B66" s="146">
        <f>'将来負担比率（分子）の構造'!I$41</f>
        <v>49844</v>
      </c>
      <c r="C66" s="146"/>
      <c r="D66" s="146"/>
      <c r="E66" s="146">
        <f>'将来負担比率（分子）の構造'!J$41</f>
        <v>48619</v>
      </c>
      <c r="F66" s="146"/>
      <c r="G66" s="146"/>
      <c r="H66" s="146">
        <f>'将来負担比率（分子）の構造'!K$41</f>
        <v>46127</v>
      </c>
      <c r="I66" s="146"/>
      <c r="J66" s="146"/>
      <c r="K66" s="146">
        <f>'将来負担比率（分子）の構造'!L$41</f>
        <v>44265</v>
      </c>
      <c r="L66" s="146"/>
      <c r="M66" s="146"/>
      <c r="N66" s="146">
        <f>'将来負担比率（分子）の構造'!M$41</f>
        <v>41784</v>
      </c>
      <c r="O66" s="146"/>
      <c r="P66" s="146"/>
    </row>
    <row r="67" spans="1:16" x14ac:dyDescent="0.25">
      <c r="A67" s="146" t="s">
        <v>68</v>
      </c>
      <c r="B67" s="146" t="e">
        <f>NA()</f>
        <v>#N/A</v>
      </c>
      <c r="C67" s="146">
        <f>IF(ISNUMBER('将来負担比率（分子）の構造'!I$53), IF('将来負担比率（分子）の構造'!I$53 &lt; 0, 0, '将来負担比率（分子）の構造'!I$53), NA())</f>
        <v>12695</v>
      </c>
      <c r="D67" s="146" t="e">
        <f>NA()</f>
        <v>#N/A</v>
      </c>
      <c r="E67" s="146" t="e">
        <f>NA()</f>
        <v>#N/A</v>
      </c>
      <c r="F67" s="146">
        <f>IF(ISNUMBER('将来負担比率（分子）の構造'!J$53), IF('将来負担比率（分子）の構造'!J$53 &lt; 0, 0, '将来負担比率（分子）の構造'!J$53), NA())</f>
        <v>11722</v>
      </c>
      <c r="G67" s="146" t="e">
        <f>NA()</f>
        <v>#N/A</v>
      </c>
      <c r="H67" s="146" t="e">
        <f>NA()</f>
        <v>#N/A</v>
      </c>
      <c r="I67" s="146">
        <f>IF(ISNUMBER('将来負担比率（分子）の構造'!K$53), IF('将来負担比率（分子）の構造'!K$53 &lt; 0, 0, '将来負担比率（分子）の構造'!K$53), NA())</f>
        <v>12982</v>
      </c>
      <c r="J67" s="146" t="e">
        <f>NA()</f>
        <v>#N/A</v>
      </c>
      <c r="K67" s="146" t="e">
        <f>NA()</f>
        <v>#N/A</v>
      </c>
      <c r="L67" s="146">
        <f>IF(ISNUMBER('将来負担比率（分子）の構造'!L$53), IF('将来負担比率（分子）の構造'!L$53 &lt; 0, 0, '将来負担比率（分子）の構造'!L$53), NA())</f>
        <v>13998</v>
      </c>
      <c r="M67" s="146" t="e">
        <f>NA()</f>
        <v>#N/A</v>
      </c>
      <c r="N67" s="146" t="e">
        <f>NA()</f>
        <v>#N/A</v>
      </c>
      <c r="O67" s="146">
        <f>IF(ISNUMBER('将来負担比率（分子）の構造'!M$53), IF('将来負担比率（分子）の構造'!M$53 &lt; 0, 0, '将来負担比率（分子）の構造'!M$53), NA())</f>
        <v>15136</v>
      </c>
      <c r="P67" s="146" t="e">
        <f>NA()</f>
        <v>#N/A</v>
      </c>
    </row>
    <row r="70" spans="1:16" x14ac:dyDescent="0.25">
      <c r="A70" s="148" t="s">
        <v>69</v>
      </c>
      <c r="B70" s="148"/>
      <c r="C70" s="148"/>
      <c r="D70" s="148"/>
      <c r="E70" s="148"/>
      <c r="F70" s="148"/>
    </row>
    <row r="71" spans="1:16" x14ac:dyDescent="0.25">
      <c r="A71" s="149"/>
      <c r="B71" s="149" t="e">
        <f>#REF!</f>
        <v>#REF!</v>
      </c>
      <c r="C71" s="149" t="e">
        <f>#REF!</f>
        <v>#REF!</v>
      </c>
      <c r="D71" s="149" t="e">
        <f>#REF!</f>
        <v>#REF!</v>
      </c>
    </row>
    <row r="72" spans="1:16" x14ac:dyDescent="0.25">
      <c r="A72" s="149" t="s">
        <v>70</v>
      </c>
      <c r="B72" s="150" t="e">
        <f>#REF!</f>
        <v>#REF!</v>
      </c>
      <c r="C72" s="150" t="e">
        <f>#REF!</f>
        <v>#REF!</v>
      </c>
      <c r="D72" s="150" t="e">
        <f>#REF!</f>
        <v>#REF!</v>
      </c>
    </row>
    <row r="73" spans="1:16" x14ac:dyDescent="0.25">
      <c r="A73" s="149" t="s">
        <v>71</v>
      </c>
      <c r="B73" s="150" t="e">
        <f>#REF!</f>
        <v>#REF!</v>
      </c>
      <c r="C73" s="150" t="e">
        <f>#REF!</f>
        <v>#REF!</v>
      </c>
      <c r="D73" s="150" t="e">
        <f>#REF!</f>
        <v>#REF!</v>
      </c>
    </row>
    <row r="74" spans="1:16" x14ac:dyDescent="0.25">
      <c r="A74" s="149" t="s">
        <v>72</v>
      </c>
      <c r="B74" s="150" t="e">
        <f>#REF!</f>
        <v>#REF!</v>
      </c>
      <c r="C74" s="150" t="e">
        <f>#REF!</f>
        <v>#REF!</v>
      </c>
      <c r="D74" s="150" t="e">
        <f>#REF!</f>
        <v>#REF!</v>
      </c>
    </row>
  </sheetData>
  <sheetProtection algorithmName="SHA-512" hashValue="py804Z8I4v2E6vV0E5ROdDmpU1AWk9VTW+Bv2LwJsaTbLplVBmZKkWukFjtSs7FqhPCcpnQ/iJDFlPvm7FV0/g==" saltValue="OQugli6NUCxoGJYgNcYZI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5"/>
  <cols>
    <col min="1" max="1" width="1.6640625" style="185" customWidth="1"/>
    <col min="2" max="2" width="2.33203125" style="185" customWidth="1"/>
    <col min="3" max="16" width="2.6640625" style="185" customWidth="1"/>
    <col min="17" max="17" width="2.33203125" style="185" customWidth="1"/>
    <col min="18" max="95" width="1.6640625" style="185" customWidth="1"/>
    <col min="96" max="133" width="1.6640625" style="197" customWidth="1"/>
    <col min="134" max="143" width="1.6640625" style="185" customWidth="1"/>
    <col min="144" max="16384" width="0" style="185" hidden="1"/>
  </cols>
  <sheetData>
    <row r="1" spans="2:143" ht="22.5" customHeight="1" thickBot="1" x14ac:dyDescent="0.3">
      <c r="B1" s="183"/>
      <c r="C1" s="184"/>
      <c r="D1" s="184"/>
      <c r="E1" s="184"/>
      <c r="F1" s="184"/>
      <c r="G1" s="184"/>
      <c r="H1" s="184"/>
      <c r="I1" s="184"/>
      <c r="J1" s="184"/>
      <c r="K1" s="184"/>
      <c r="L1" s="184"/>
      <c r="M1" s="184"/>
      <c r="N1" s="184"/>
      <c r="O1" s="184"/>
      <c r="P1" s="184"/>
      <c r="Q1" s="184"/>
      <c r="R1" s="184"/>
      <c r="S1" s="184"/>
      <c r="T1" s="184"/>
      <c r="U1" s="184"/>
      <c r="V1" s="184"/>
      <c r="W1" s="184"/>
      <c r="X1" s="184"/>
      <c r="Y1" s="184"/>
      <c r="Z1" s="184"/>
      <c r="AA1" s="184"/>
      <c r="AB1" s="184"/>
      <c r="AC1" s="184"/>
      <c r="AD1" s="184"/>
      <c r="AE1" s="184"/>
      <c r="AF1" s="184"/>
      <c r="AG1" s="184"/>
      <c r="AH1" s="184"/>
      <c r="AI1" s="184"/>
      <c r="AJ1" s="184"/>
      <c r="AK1" s="184"/>
      <c r="AL1" s="184"/>
      <c r="AM1" s="184"/>
      <c r="AN1" s="184"/>
      <c r="AO1" s="184"/>
      <c r="AP1" s="184"/>
      <c r="AQ1" s="184"/>
      <c r="AR1" s="184"/>
      <c r="AS1" s="184"/>
      <c r="AT1" s="184"/>
      <c r="AU1" s="184"/>
      <c r="AV1" s="184"/>
      <c r="AW1" s="184"/>
      <c r="AX1" s="184"/>
      <c r="AY1" s="184"/>
      <c r="AZ1" s="184"/>
      <c r="BA1" s="184"/>
      <c r="BB1" s="184"/>
      <c r="BC1" s="184"/>
      <c r="BD1" s="184"/>
      <c r="BE1" s="184"/>
      <c r="BF1" s="184"/>
      <c r="BG1" s="184"/>
      <c r="BH1" s="184"/>
      <c r="BI1" s="184"/>
      <c r="BJ1" s="184"/>
      <c r="BK1" s="184"/>
      <c r="BL1" s="184"/>
      <c r="BM1" s="184"/>
      <c r="BN1" s="184"/>
      <c r="BO1" s="184"/>
      <c r="BP1" s="184"/>
      <c r="BQ1" s="184"/>
      <c r="BR1" s="184"/>
      <c r="BS1" s="184"/>
      <c r="BT1" s="184"/>
      <c r="BU1" s="184"/>
      <c r="BV1" s="184"/>
      <c r="BW1" s="184"/>
      <c r="BX1" s="184"/>
      <c r="BY1" s="184"/>
      <c r="BZ1" s="184"/>
      <c r="CA1" s="184"/>
      <c r="CB1" s="184"/>
      <c r="CC1" s="184"/>
      <c r="CD1" s="184"/>
      <c r="CE1" s="184"/>
      <c r="CF1" s="184"/>
      <c r="CG1" s="184"/>
      <c r="CH1" s="184"/>
      <c r="CI1" s="184"/>
      <c r="CJ1" s="184"/>
      <c r="CK1" s="184"/>
      <c r="CL1" s="184"/>
      <c r="CM1" s="184"/>
      <c r="CN1" s="184"/>
      <c r="CO1" s="184"/>
      <c r="CP1" s="184"/>
      <c r="CQ1" s="184"/>
      <c r="CR1" s="184"/>
      <c r="CS1" s="184"/>
      <c r="CT1" s="184"/>
      <c r="CU1" s="184"/>
      <c r="CV1" s="184"/>
      <c r="CW1" s="184"/>
      <c r="CX1" s="184"/>
      <c r="CY1" s="184"/>
      <c r="CZ1" s="184"/>
      <c r="DA1" s="184"/>
      <c r="DB1" s="184"/>
      <c r="DC1" s="184"/>
      <c r="DD1" s="184"/>
      <c r="DE1" s="184"/>
      <c r="DF1" s="184"/>
      <c r="DG1" s="184"/>
      <c r="DH1" s="588" t="s">
        <v>199</v>
      </c>
      <c r="DI1" s="589"/>
      <c r="DJ1" s="589"/>
      <c r="DK1" s="589"/>
      <c r="DL1" s="589"/>
      <c r="DM1" s="589"/>
      <c r="DN1" s="590"/>
      <c r="DO1" s="185"/>
      <c r="DP1" s="588" t="s">
        <v>200</v>
      </c>
      <c r="DQ1" s="589"/>
      <c r="DR1" s="589"/>
      <c r="DS1" s="589"/>
      <c r="DT1" s="589"/>
      <c r="DU1" s="589"/>
      <c r="DV1" s="589"/>
      <c r="DW1" s="589"/>
      <c r="DX1" s="589"/>
      <c r="DY1" s="589"/>
      <c r="DZ1" s="589"/>
      <c r="EA1" s="589"/>
      <c r="EB1" s="589"/>
      <c r="EC1" s="590"/>
      <c r="ED1" s="184"/>
      <c r="EE1" s="184"/>
      <c r="EF1" s="184"/>
      <c r="EG1" s="184"/>
      <c r="EH1" s="184"/>
      <c r="EI1" s="184"/>
      <c r="EJ1" s="184"/>
      <c r="EK1" s="184"/>
      <c r="EL1" s="184"/>
      <c r="EM1" s="184"/>
    </row>
    <row r="2" spans="2:143" ht="22.5" customHeight="1" x14ac:dyDescent="0.25">
      <c r="B2" s="186" t="s">
        <v>201</v>
      </c>
      <c r="R2" s="187"/>
      <c r="S2" s="187"/>
      <c r="T2" s="187"/>
      <c r="U2" s="187"/>
      <c r="V2" s="187"/>
      <c r="W2" s="187"/>
      <c r="X2" s="187"/>
      <c r="Y2" s="187"/>
      <c r="Z2" s="187"/>
      <c r="AA2" s="187"/>
      <c r="AB2" s="187"/>
      <c r="AC2" s="187"/>
      <c r="AE2" s="188"/>
      <c r="AF2" s="188"/>
      <c r="AG2" s="188"/>
      <c r="AH2" s="188"/>
      <c r="AI2" s="188"/>
      <c r="AJ2" s="187"/>
      <c r="AK2" s="187"/>
      <c r="AL2" s="187"/>
      <c r="AM2" s="187"/>
      <c r="AN2" s="187"/>
      <c r="AO2" s="187"/>
      <c r="AP2" s="187"/>
      <c r="CD2" s="184"/>
      <c r="CE2" s="184"/>
      <c r="CF2" s="184"/>
      <c r="CG2" s="184"/>
      <c r="CH2" s="184"/>
      <c r="CI2" s="184"/>
      <c r="CJ2" s="184"/>
      <c r="CK2" s="184"/>
      <c r="CL2" s="184"/>
      <c r="CM2" s="184"/>
      <c r="CN2" s="184"/>
      <c r="CO2" s="184"/>
      <c r="CP2" s="184"/>
      <c r="CQ2" s="184"/>
      <c r="CR2" s="184"/>
      <c r="CS2" s="184"/>
      <c r="CT2" s="184"/>
      <c r="CU2" s="184"/>
      <c r="CV2" s="184"/>
      <c r="CW2" s="184"/>
      <c r="CX2" s="184"/>
      <c r="CY2" s="184"/>
      <c r="CZ2" s="184"/>
      <c r="DA2" s="184"/>
      <c r="DB2" s="184"/>
      <c r="DC2" s="184"/>
      <c r="DD2" s="184"/>
      <c r="DE2" s="184"/>
      <c r="DF2" s="184"/>
      <c r="DG2" s="184"/>
      <c r="DH2" s="184"/>
      <c r="DI2" s="184"/>
      <c r="DJ2" s="184"/>
      <c r="DK2" s="184"/>
      <c r="DL2" s="184"/>
      <c r="DM2" s="184"/>
      <c r="DN2" s="184"/>
      <c r="DO2" s="184"/>
      <c r="DP2" s="184"/>
      <c r="DQ2" s="184"/>
      <c r="DR2" s="184"/>
      <c r="DS2" s="184"/>
      <c r="DT2" s="184"/>
      <c r="DU2" s="184"/>
      <c r="DV2" s="184"/>
      <c r="DW2" s="184"/>
      <c r="DX2" s="184"/>
      <c r="DY2" s="184"/>
      <c r="DZ2" s="184"/>
      <c r="EA2" s="184"/>
      <c r="EB2" s="184"/>
      <c r="EC2" s="184"/>
    </row>
    <row r="3" spans="2:143" ht="11.25" customHeight="1" x14ac:dyDescent="0.25">
      <c r="B3" s="591" t="s">
        <v>202</v>
      </c>
      <c r="C3" s="592"/>
      <c r="D3" s="592"/>
      <c r="E3" s="592"/>
      <c r="F3" s="592"/>
      <c r="G3" s="592"/>
      <c r="H3" s="592"/>
      <c r="I3" s="592"/>
      <c r="J3" s="592"/>
      <c r="K3" s="592"/>
      <c r="L3" s="592"/>
      <c r="M3" s="592"/>
      <c r="N3" s="592"/>
      <c r="O3" s="592"/>
      <c r="P3" s="592"/>
      <c r="Q3" s="592"/>
      <c r="R3" s="592"/>
      <c r="S3" s="592"/>
      <c r="T3" s="592"/>
      <c r="U3" s="592"/>
      <c r="V3" s="592"/>
      <c r="W3" s="592"/>
      <c r="X3" s="592"/>
      <c r="Y3" s="592"/>
      <c r="Z3" s="592"/>
      <c r="AA3" s="592"/>
      <c r="AB3" s="592"/>
      <c r="AC3" s="592"/>
      <c r="AD3" s="592"/>
      <c r="AE3" s="592"/>
      <c r="AF3" s="592"/>
      <c r="AG3" s="592"/>
      <c r="AH3" s="592"/>
      <c r="AI3" s="592"/>
      <c r="AJ3" s="592"/>
      <c r="AK3" s="592"/>
      <c r="AL3" s="592"/>
      <c r="AM3" s="592"/>
      <c r="AN3" s="592"/>
      <c r="AO3" s="592"/>
      <c r="AP3" s="591" t="s">
        <v>203</v>
      </c>
      <c r="AQ3" s="592"/>
      <c r="AR3" s="592"/>
      <c r="AS3" s="592"/>
      <c r="AT3" s="592"/>
      <c r="AU3" s="592"/>
      <c r="AV3" s="592"/>
      <c r="AW3" s="592"/>
      <c r="AX3" s="592"/>
      <c r="AY3" s="592"/>
      <c r="AZ3" s="592"/>
      <c r="BA3" s="592"/>
      <c r="BB3" s="592"/>
      <c r="BC3" s="592"/>
      <c r="BD3" s="592"/>
      <c r="BE3" s="592"/>
      <c r="BF3" s="592"/>
      <c r="BG3" s="592"/>
      <c r="BH3" s="592"/>
      <c r="BI3" s="592"/>
      <c r="BJ3" s="592"/>
      <c r="BK3" s="592"/>
      <c r="BL3" s="592"/>
      <c r="BM3" s="592"/>
      <c r="BN3" s="592"/>
      <c r="BO3" s="592"/>
      <c r="BP3" s="592"/>
      <c r="BQ3" s="592"/>
      <c r="BR3" s="592"/>
      <c r="BS3" s="592"/>
      <c r="BT3" s="592"/>
      <c r="BU3" s="592"/>
      <c r="BV3" s="592"/>
      <c r="BW3" s="592"/>
      <c r="BX3" s="592"/>
      <c r="BY3" s="592"/>
      <c r="BZ3" s="592"/>
      <c r="CA3" s="592"/>
      <c r="CB3" s="593"/>
      <c r="CD3" s="591" t="s">
        <v>204</v>
      </c>
      <c r="CE3" s="592"/>
      <c r="CF3" s="592"/>
      <c r="CG3" s="592"/>
      <c r="CH3" s="592"/>
      <c r="CI3" s="592"/>
      <c r="CJ3" s="592"/>
      <c r="CK3" s="592"/>
      <c r="CL3" s="592"/>
      <c r="CM3" s="592"/>
      <c r="CN3" s="592"/>
      <c r="CO3" s="592"/>
      <c r="CP3" s="592"/>
      <c r="CQ3" s="592"/>
      <c r="CR3" s="592"/>
      <c r="CS3" s="592"/>
      <c r="CT3" s="592"/>
      <c r="CU3" s="592"/>
      <c r="CV3" s="592"/>
      <c r="CW3" s="592"/>
      <c r="CX3" s="592"/>
      <c r="CY3" s="592"/>
      <c r="CZ3" s="592"/>
      <c r="DA3" s="592"/>
      <c r="DB3" s="592"/>
      <c r="DC3" s="592"/>
      <c r="DD3" s="592"/>
      <c r="DE3" s="592"/>
      <c r="DF3" s="592"/>
      <c r="DG3" s="592"/>
      <c r="DH3" s="592"/>
      <c r="DI3" s="592"/>
      <c r="DJ3" s="592"/>
      <c r="DK3" s="592"/>
      <c r="DL3" s="592"/>
      <c r="DM3" s="592"/>
      <c r="DN3" s="592"/>
      <c r="DO3" s="592"/>
      <c r="DP3" s="592"/>
      <c r="DQ3" s="592"/>
      <c r="DR3" s="592"/>
      <c r="DS3" s="592"/>
      <c r="DT3" s="592"/>
      <c r="DU3" s="592"/>
      <c r="DV3" s="592"/>
      <c r="DW3" s="592"/>
      <c r="DX3" s="592"/>
      <c r="DY3" s="592"/>
      <c r="DZ3" s="592"/>
      <c r="EA3" s="592"/>
      <c r="EB3" s="592"/>
      <c r="EC3" s="593"/>
    </row>
    <row r="4" spans="2:143" ht="11.25" customHeight="1" x14ac:dyDescent="0.25">
      <c r="B4" s="591" t="s">
        <v>1</v>
      </c>
      <c r="C4" s="592"/>
      <c r="D4" s="592"/>
      <c r="E4" s="592"/>
      <c r="F4" s="592"/>
      <c r="G4" s="592"/>
      <c r="H4" s="592"/>
      <c r="I4" s="592"/>
      <c r="J4" s="592"/>
      <c r="K4" s="592"/>
      <c r="L4" s="592"/>
      <c r="M4" s="592"/>
      <c r="N4" s="592"/>
      <c r="O4" s="592"/>
      <c r="P4" s="592"/>
      <c r="Q4" s="593"/>
      <c r="R4" s="591" t="s">
        <v>205</v>
      </c>
      <c r="S4" s="592"/>
      <c r="T4" s="592"/>
      <c r="U4" s="592"/>
      <c r="V4" s="592"/>
      <c r="W4" s="592"/>
      <c r="X4" s="592"/>
      <c r="Y4" s="593"/>
      <c r="Z4" s="591" t="s">
        <v>206</v>
      </c>
      <c r="AA4" s="592"/>
      <c r="AB4" s="592"/>
      <c r="AC4" s="593"/>
      <c r="AD4" s="591" t="s">
        <v>207</v>
      </c>
      <c r="AE4" s="592"/>
      <c r="AF4" s="592"/>
      <c r="AG4" s="592"/>
      <c r="AH4" s="592"/>
      <c r="AI4" s="592"/>
      <c r="AJ4" s="592"/>
      <c r="AK4" s="593"/>
      <c r="AL4" s="591" t="s">
        <v>206</v>
      </c>
      <c r="AM4" s="592"/>
      <c r="AN4" s="592"/>
      <c r="AO4" s="593"/>
      <c r="AP4" s="594" t="s">
        <v>208</v>
      </c>
      <c r="AQ4" s="594"/>
      <c r="AR4" s="594"/>
      <c r="AS4" s="594"/>
      <c r="AT4" s="594"/>
      <c r="AU4" s="594"/>
      <c r="AV4" s="594"/>
      <c r="AW4" s="594"/>
      <c r="AX4" s="594"/>
      <c r="AY4" s="594"/>
      <c r="AZ4" s="594"/>
      <c r="BA4" s="594"/>
      <c r="BB4" s="594"/>
      <c r="BC4" s="594"/>
      <c r="BD4" s="594"/>
      <c r="BE4" s="594"/>
      <c r="BF4" s="594"/>
      <c r="BG4" s="594" t="s">
        <v>209</v>
      </c>
      <c r="BH4" s="594"/>
      <c r="BI4" s="594"/>
      <c r="BJ4" s="594"/>
      <c r="BK4" s="594"/>
      <c r="BL4" s="594"/>
      <c r="BM4" s="594"/>
      <c r="BN4" s="594"/>
      <c r="BO4" s="594" t="s">
        <v>206</v>
      </c>
      <c r="BP4" s="594"/>
      <c r="BQ4" s="594"/>
      <c r="BR4" s="594"/>
      <c r="BS4" s="594" t="s">
        <v>210</v>
      </c>
      <c r="BT4" s="594"/>
      <c r="BU4" s="594"/>
      <c r="BV4" s="594"/>
      <c r="BW4" s="594"/>
      <c r="BX4" s="594"/>
      <c r="BY4" s="594"/>
      <c r="BZ4" s="594"/>
      <c r="CA4" s="594"/>
      <c r="CB4" s="594"/>
      <c r="CD4" s="591" t="s">
        <v>211</v>
      </c>
      <c r="CE4" s="592"/>
      <c r="CF4" s="592"/>
      <c r="CG4" s="592"/>
      <c r="CH4" s="592"/>
      <c r="CI4" s="592"/>
      <c r="CJ4" s="592"/>
      <c r="CK4" s="592"/>
      <c r="CL4" s="592"/>
      <c r="CM4" s="592"/>
      <c r="CN4" s="592"/>
      <c r="CO4" s="592"/>
      <c r="CP4" s="592"/>
      <c r="CQ4" s="592"/>
      <c r="CR4" s="592"/>
      <c r="CS4" s="592"/>
      <c r="CT4" s="592"/>
      <c r="CU4" s="592"/>
      <c r="CV4" s="592"/>
      <c r="CW4" s="592"/>
      <c r="CX4" s="592"/>
      <c r="CY4" s="592"/>
      <c r="CZ4" s="592"/>
      <c r="DA4" s="592"/>
      <c r="DB4" s="592"/>
      <c r="DC4" s="592"/>
      <c r="DD4" s="592"/>
      <c r="DE4" s="592"/>
      <c r="DF4" s="592"/>
      <c r="DG4" s="592"/>
      <c r="DH4" s="592"/>
      <c r="DI4" s="592"/>
      <c r="DJ4" s="592"/>
      <c r="DK4" s="592"/>
      <c r="DL4" s="592"/>
      <c r="DM4" s="592"/>
      <c r="DN4" s="592"/>
      <c r="DO4" s="592"/>
      <c r="DP4" s="592"/>
      <c r="DQ4" s="592"/>
      <c r="DR4" s="592"/>
      <c r="DS4" s="592"/>
      <c r="DT4" s="592"/>
      <c r="DU4" s="592"/>
      <c r="DV4" s="592"/>
      <c r="DW4" s="592"/>
      <c r="DX4" s="592"/>
      <c r="DY4" s="592"/>
      <c r="DZ4" s="592"/>
      <c r="EA4" s="592"/>
      <c r="EB4" s="592"/>
      <c r="EC4" s="593"/>
    </row>
    <row r="5" spans="2:143" ht="11.25" customHeight="1" x14ac:dyDescent="0.25">
      <c r="B5" s="595" t="s">
        <v>212</v>
      </c>
      <c r="C5" s="596"/>
      <c r="D5" s="596"/>
      <c r="E5" s="596"/>
      <c r="F5" s="596"/>
      <c r="G5" s="596"/>
      <c r="H5" s="596"/>
      <c r="I5" s="596"/>
      <c r="J5" s="596"/>
      <c r="K5" s="596"/>
      <c r="L5" s="596"/>
      <c r="M5" s="596"/>
      <c r="N5" s="596"/>
      <c r="O5" s="596"/>
      <c r="P5" s="596"/>
      <c r="Q5" s="597"/>
      <c r="R5" s="598">
        <v>11587797</v>
      </c>
      <c r="S5" s="599"/>
      <c r="T5" s="599"/>
      <c r="U5" s="599"/>
      <c r="V5" s="599"/>
      <c r="W5" s="599"/>
      <c r="X5" s="599"/>
      <c r="Y5" s="600"/>
      <c r="Z5" s="601">
        <v>23.3</v>
      </c>
      <c r="AA5" s="601"/>
      <c r="AB5" s="601"/>
      <c r="AC5" s="601"/>
      <c r="AD5" s="602">
        <v>11149858</v>
      </c>
      <c r="AE5" s="602"/>
      <c r="AF5" s="602"/>
      <c r="AG5" s="602"/>
      <c r="AH5" s="602"/>
      <c r="AI5" s="602"/>
      <c r="AJ5" s="602"/>
      <c r="AK5" s="602"/>
      <c r="AL5" s="603">
        <v>40.799999999999997</v>
      </c>
      <c r="AM5" s="604"/>
      <c r="AN5" s="604"/>
      <c r="AO5" s="605"/>
      <c r="AP5" s="595" t="s">
        <v>213</v>
      </c>
      <c r="AQ5" s="596"/>
      <c r="AR5" s="596"/>
      <c r="AS5" s="596"/>
      <c r="AT5" s="596"/>
      <c r="AU5" s="596"/>
      <c r="AV5" s="596"/>
      <c r="AW5" s="596"/>
      <c r="AX5" s="596"/>
      <c r="AY5" s="596"/>
      <c r="AZ5" s="596"/>
      <c r="BA5" s="596"/>
      <c r="BB5" s="596"/>
      <c r="BC5" s="596"/>
      <c r="BD5" s="596"/>
      <c r="BE5" s="596"/>
      <c r="BF5" s="597"/>
      <c r="BG5" s="609">
        <v>11083383</v>
      </c>
      <c r="BH5" s="610"/>
      <c r="BI5" s="610"/>
      <c r="BJ5" s="610"/>
      <c r="BK5" s="610"/>
      <c r="BL5" s="610"/>
      <c r="BM5" s="610"/>
      <c r="BN5" s="611"/>
      <c r="BO5" s="612">
        <v>95.6</v>
      </c>
      <c r="BP5" s="612"/>
      <c r="BQ5" s="612"/>
      <c r="BR5" s="612"/>
      <c r="BS5" s="613">
        <v>136936</v>
      </c>
      <c r="BT5" s="613"/>
      <c r="BU5" s="613"/>
      <c r="BV5" s="613"/>
      <c r="BW5" s="613"/>
      <c r="BX5" s="613"/>
      <c r="BY5" s="613"/>
      <c r="BZ5" s="613"/>
      <c r="CA5" s="613"/>
      <c r="CB5" s="617"/>
      <c r="CD5" s="591" t="s">
        <v>208</v>
      </c>
      <c r="CE5" s="592"/>
      <c r="CF5" s="592"/>
      <c r="CG5" s="592"/>
      <c r="CH5" s="592"/>
      <c r="CI5" s="592"/>
      <c r="CJ5" s="592"/>
      <c r="CK5" s="592"/>
      <c r="CL5" s="592"/>
      <c r="CM5" s="592"/>
      <c r="CN5" s="592"/>
      <c r="CO5" s="592"/>
      <c r="CP5" s="592"/>
      <c r="CQ5" s="593"/>
      <c r="CR5" s="591" t="s">
        <v>214</v>
      </c>
      <c r="CS5" s="592"/>
      <c r="CT5" s="592"/>
      <c r="CU5" s="592"/>
      <c r="CV5" s="592"/>
      <c r="CW5" s="592"/>
      <c r="CX5" s="592"/>
      <c r="CY5" s="593"/>
      <c r="CZ5" s="591" t="s">
        <v>206</v>
      </c>
      <c r="DA5" s="592"/>
      <c r="DB5" s="592"/>
      <c r="DC5" s="593"/>
      <c r="DD5" s="591" t="s">
        <v>215</v>
      </c>
      <c r="DE5" s="592"/>
      <c r="DF5" s="592"/>
      <c r="DG5" s="592"/>
      <c r="DH5" s="592"/>
      <c r="DI5" s="592"/>
      <c r="DJ5" s="592"/>
      <c r="DK5" s="592"/>
      <c r="DL5" s="592"/>
      <c r="DM5" s="592"/>
      <c r="DN5" s="592"/>
      <c r="DO5" s="592"/>
      <c r="DP5" s="593"/>
      <c r="DQ5" s="591" t="s">
        <v>216</v>
      </c>
      <c r="DR5" s="592"/>
      <c r="DS5" s="592"/>
      <c r="DT5" s="592"/>
      <c r="DU5" s="592"/>
      <c r="DV5" s="592"/>
      <c r="DW5" s="592"/>
      <c r="DX5" s="592"/>
      <c r="DY5" s="592"/>
      <c r="DZ5" s="592"/>
      <c r="EA5" s="592"/>
      <c r="EB5" s="592"/>
      <c r="EC5" s="593"/>
    </row>
    <row r="6" spans="2:143" ht="11.25" customHeight="1" x14ac:dyDescent="0.25">
      <c r="B6" s="606" t="s">
        <v>217</v>
      </c>
      <c r="C6" s="607"/>
      <c r="D6" s="607"/>
      <c r="E6" s="607"/>
      <c r="F6" s="607"/>
      <c r="G6" s="607"/>
      <c r="H6" s="607"/>
      <c r="I6" s="607"/>
      <c r="J6" s="607"/>
      <c r="K6" s="607"/>
      <c r="L6" s="607"/>
      <c r="M6" s="607"/>
      <c r="N6" s="607"/>
      <c r="O6" s="607"/>
      <c r="P6" s="607"/>
      <c r="Q6" s="608"/>
      <c r="R6" s="609">
        <v>424234</v>
      </c>
      <c r="S6" s="610"/>
      <c r="T6" s="610"/>
      <c r="U6" s="610"/>
      <c r="V6" s="610"/>
      <c r="W6" s="610"/>
      <c r="X6" s="610"/>
      <c r="Y6" s="611"/>
      <c r="Z6" s="612">
        <v>0.9</v>
      </c>
      <c r="AA6" s="612"/>
      <c r="AB6" s="612"/>
      <c r="AC6" s="612"/>
      <c r="AD6" s="613">
        <v>424234</v>
      </c>
      <c r="AE6" s="613"/>
      <c r="AF6" s="613"/>
      <c r="AG6" s="613"/>
      <c r="AH6" s="613"/>
      <c r="AI6" s="613"/>
      <c r="AJ6" s="613"/>
      <c r="AK6" s="613"/>
      <c r="AL6" s="614">
        <v>1.6</v>
      </c>
      <c r="AM6" s="615"/>
      <c r="AN6" s="615"/>
      <c r="AO6" s="616"/>
      <c r="AP6" s="606" t="s">
        <v>218</v>
      </c>
      <c r="AQ6" s="607"/>
      <c r="AR6" s="607"/>
      <c r="AS6" s="607"/>
      <c r="AT6" s="607"/>
      <c r="AU6" s="607"/>
      <c r="AV6" s="607"/>
      <c r="AW6" s="607"/>
      <c r="AX6" s="607"/>
      <c r="AY6" s="607"/>
      <c r="AZ6" s="607"/>
      <c r="BA6" s="607"/>
      <c r="BB6" s="607"/>
      <c r="BC6" s="607"/>
      <c r="BD6" s="607"/>
      <c r="BE6" s="607"/>
      <c r="BF6" s="608"/>
      <c r="BG6" s="609">
        <v>11083383</v>
      </c>
      <c r="BH6" s="610"/>
      <c r="BI6" s="610"/>
      <c r="BJ6" s="610"/>
      <c r="BK6" s="610"/>
      <c r="BL6" s="610"/>
      <c r="BM6" s="610"/>
      <c r="BN6" s="611"/>
      <c r="BO6" s="612">
        <v>95.6</v>
      </c>
      <c r="BP6" s="612"/>
      <c r="BQ6" s="612"/>
      <c r="BR6" s="612"/>
      <c r="BS6" s="613">
        <v>136936</v>
      </c>
      <c r="BT6" s="613"/>
      <c r="BU6" s="613"/>
      <c r="BV6" s="613"/>
      <c r="BW6" s="613"/>
      <c r="BX6" s="613"/>
      <c r="BY6" s="613"/>
      <c r="BZ6" s="613"/>
      <c r="CA6" s="613"/>
      <c r="CB6" s="617"/>
      <c r="CD6" s="595" t="s">
        <v>219</v>
      </c>
      <c r="CE6" s="596"/>
      <c r="CF6" s="596"/>
      <c r="CG6" s="596"/>
      <c r="CH6" s="596"/>
      <c r="CI6" s="596"/>
      <c r="CJ6" s="596"/>
      <c r="CK6" s="596"/>
      <c r="CL6" s="596"/>
      <c r="CM6" s="596"/>
      <c r="CN6" s="596"/>
      <c r="CO6" s="596"/>
      <c r="CP6" s="596"/>
      <c r="CQ6" s="597"/>
      <c r="CR6" s="609">
        <v>268624</v>
      </c>
      <c r="CS6" s="610"/>
      <c r="CT6" s="610"/>
      <c r="CU6" s="610"/>
      <c r="CV6" s="610"/>
      <c r="CW6" s="610"/>
      <c r="CX6" s="610"/>
      <c r="CY6" s="611"/>
      <c r="CZ6" s="603">
        <v>0.6</v>
      </c>
      <c r="DA6" s="604"/>
      <c r="DB6" s="604"/>
      <c r="DC6" s="620"/>
      <c r="DD6" s="618" t="s">
        <v>119</v>
      </c>
      <c r="DE6" s="610"/>
      <c r="DF6" s="610"/>
      <c r="DG6" s="610"/>
      <c r="DH6" s="610"/>
      <c r="DI6" s="610"/>
      <c r="DJ6" s="610"/>
      <c r="DK6" s="610"/>
      <c r="DL6" s="610"/>
      <c r="DM6" s="610"/>
      <c r="DN6" s="610"/>
      <c r="DO6" s="610"/>
      <c r="DP6" s="611"/>
      <c r="DQ6" s="618">
        <v>268624</v>
      </c>
      <c r="DR6" s="610"/>
      <c r="DS6" s="610"/>
      <c r="DT6" s="610"/>
      <c r="DU6" s="610"/>
      <c r="DV6" s="610"/>
      <c r="DW6" s="610"/>
      <c r="DX6" s="610"/>
      <c r="DY6" s="610"/>
      <c r="DZ6" s="610"/>
      <c r="EA6" s="610"/>
      <c r="EB6" s="610"/>
      <c r="EC6" s="619"/>
    </row>
    <row r="7" spans="2:143" ht="11.25" customHeight="1" x14ac:dyDescent="0.25">
      <c r="B7" s="606" t="s">
        <v>220</v>
      </c>
      <c r="C7" s="607"/>
      <c r="D7" s="607"/>
      <c r="E7" s="607"/>
      <c r="F7" s="607"/>
      <c r="G7" s="607"/>
      <c r="H7" s="607"/>
      <c r="I7" s="607"/>
      <c r="J7" s="607"/>
      <c r="K7" s="607"/>
      <c r="L7" s="607"/>
      <c r="M7" s="607"/>
      <c r="N7" s="607"/>
      <c r="O7" s="607"/>
      <c r="P7" s="607"/>
      <c r="Q7" s="608"/>
      <c r="R7" s="609">
        <v>4119</v>
      </c>
      <c r="S7" s="610"/>
      <c r="T7" s="610"/>
      <c r="U7" s="610"/>
      <c r="V7" s="610"/>
      <c r="W7" s="610"/>
      <c r="X7" s="610"/>
      <c r="Y7" s="611"/>
      <c r="Z7" s="612">
        <v>0</v>
      </c>
      <c r="AA7" s="612"/>
      <c r="AB7" s="612"/>
      <c r="AC7" s="612"/>
      <c r="AD7" s="613">
        <v>4119</v>
      </c>
      <c r="AE7" s="613"/>
      <c r="AF7" s="613"/>
      <c r="AG7" s="613"/>
      <c r="AH7" s="613"/>
      <c r="AI7" s="613"/>
      <c r="AJ7" s="613"/>
      <c r="AK7" s="613"/>
      <c r="AL7" s="614">
        <v>0</v>
      </c>
      <c r="AM7" s="615"/>
      <c r="AN7" s="615"/>
      <c r="AO7" s="616"/>
      <c r="AP7" s="606" t="s">
        <v>221</v>
      </c>
      <c r="AQ7" s="607"/>
      <c r="AR7" s="607"/>
      <c r="AS7" s="607"/>
      <c r="AT7" s="607"/>
      <c r="AU7" s="607"/>
      <c r="AV7" s="607"/>
      <c r="AW7" s="607"/>
      <c r="AX7" s="607"/>
      <c r="AY7" s="607"/>
      <c r="AZ7" s="607"/>
      <c r="BA7" s="607"/>
      <c r="BB7" s="607"/>
      <c r="BC7" s="607"/>
      <c r="BD7" s="607"/>
      <c r="BE7" s="607"/>
      <c r="BF7" s="608"/>
      <c r="BG7" s="609">
        <v>4589452</v>
      </c>
      <c r="BH7" s="610"/>
      <c r="BI7" s="610"/>
      <c r="BJ7" s="610"/>
      <c r="BK7" s="610"/>
      <c r="BL7" s="610"/>
      <c r="BM7" s="610"/>
      <c r="BN7" s="611"/>
      <c r="BO7" s="612">
        <v>39.6</v>
      </c>
      <c r="BP7" s="612"/>
      <c r="BQ7" s="612"/>
      <c r="BR7" s="612"/>
      <c r="BS7" s="613">
        <v>136936</v>
      </c>
      <c r="BT7" s="613"/>
      <c r="BU7" s="613"/>
      <c r="BV7" s="613"/>
      <c r="BW7" s="613"/>
      <c r="BX7" s="613"/>
      <c r="BY7" s="613"/>
      <c r="BZ7" s="613"/>
      <c r="CA7" s="613"/>
      <c r="CB7" s="617"/>
      <c r="CD7" s="606" t="s">
        <v>222</v>
      </c>
      <c r="CE7" s="607"/>
      <c r="CF7" s="607"/>
      <c r="CG7" s="607"/>
      <c r="CH7" s="607"/>
      <c r="CI7" s="607"/>
      <c r="CJ7" s="607"/>
      <c r="CK7" s="607"/>
      <c r="CL7" s="607"/>
      <c r="CM7" s="607"/>
      <c r="CN7" s="607"/>
      <c r="CO7" s="607"/>
      <c r="CP7" s="607"/>
      <c r="CQ7" s="608"/>
      <c r="CR7" s="609">
        <v>6225729</v>
      </c>
      <c r="CS7" s="610"/>
      <c r="CT7" s="610"/>
      <c r="CU7" s="610"/>
      <c r="CV7" s="610"/>
      <c r="CW7" s="610"/>
      <c r="CX7" s="610"/>
      <c r="CY7" s="611"/>
      <c r="CZ7" s="612">
        <v>12.9</v>
      </c>
      <c r="DA7" s="612"/>
      <c r="DB7" s="612"/>
      <c r="DC7" s="612"/>
      <c r="DD7" s="618">
        <v>132814</v>
      </c>
      <c r="DE7" s="610"/>
      <c r="DF7" s="610"/>
      <c r="DG7" s="610"/>
      <c r="DH7" s="610"/>
      <c r="DI7" s="610"/>
      <c r="DJ7" s="610"/>
      <c r="DK7" s="610"/>
      <c r="DL7" s="610"/>
      <c r="DM7" s="610"/>
      <c r="DN7" s="610"/>
      <c r="DO7" s="610"/>
      <c r="DP7" s="611"/>
      <c r="DQ7" s="618">
        <v>5234181</v>
      </c>
      <c r="DR7" s="610"/>
      <c r="DS7" s="610"/>
      <c r="DT7" s="610"/>
      <c r="DU7" s="610"/>
      <c r="DV7" s="610"/>
      <c r="DW7" s="610"/>
      <c r="DX7" s="610"/>
      <c r="DY7" s="610"/>
      <c r="DZ7" s="610"/>
      <c r="EA7" s="610"/>
      <c r="EB7" s="610"/>
      <c r="EC7" s="619"/>
    </row>
    <row r="8" spans="2:143" ht="11.25" customHeight="1" x14ac:dyDescent="0.25">
      <c r="B8" s="606" t="s">
        <v>223</v>
      </c>
      <c r="C8" s="607"/>
      <c r="D8" s="607"/>
      <c r="E8" s="607"/>
      <c r="F8" s="607"/>
      <c r="G8" s="607"/>
      <c r="H8" s="607"/>
      <c r="I8" s="607"/>
      <c r="J8" s="607"/>
      <c r="K8" s="607"/>
      <c r="L8" s="607"/>
      <c r="M8" s="607"/>
      <c r="N8" s="607"/>
      <c r="O8" s="607"/>
      <c r="P8" s="607"/>
      <c r="Q8" s="608"/>
      <c r="R8" s="609">
        <v>89530</v>
      </c>
      <c r="S8" s="610"/>
      <c r="T8" s="610"/>
      <c r="U8" s="610"/>
      <c r="V8" s="610"/>
      <c r="W8" s="610"/>
      <c r="X8" s="610"/>
      <c r="Y8" s="611"/>
      <c r="Z8" s="612">
        <v>0.2</v>
      </c>
      <c r="AA8" s="612"/>
      <c r="AB8" s="612"/>
      <c r="AC8" s="612"/>
      <c r="AD8" s="613">
        <v>89530</v>
      </c>
      <c r="AE8" s="613"/>
      <c r="AF8" s="613"/>
      <c r="AG8" s="613"/>
      <c r="AH8" s="613"/>
      <c r="AI8" s="613"/>
      <c r="AJ8" s="613"/>
      <c r="AK8" s="613"/>
      <c r="AL8" s="614">
        <v>0.3</v>
      </c>
      <c r="AM8" s="615"/>
      <c r="AN8" s="615"/>
      <c r="AO8" s="616"/>
      <c r="AP8" s="606" t="s">
        <v>224</v>
      </c>
      <c r="AQ8" s="607"/>
      <c r="AR8" s="607"/>
      <c r="AS8" s="607"/>
      <c r="AT8" s="607"/>
      <c r="AU8" s="607"/>
      <c r="AV8" s="607"/>
      <c r="AW8" s="607"/>
      <c r="AX8" s="607"/>
      <c r="AY8" s="607"/>
      <c r="AZ8" s="607"/>
      <c r="BA8" s="607"/>
      <c r="BB8" s="607"/>
      <c r="BC8" s="607"/>
      <c r="BD8" s="607"/>
      <c r="BE8" s="607"/>
      <c r="BF8" s="608"/>
      <c r="BG8" s="609">
        <v>146610</v>
      </c>
      <c r="BH8" s="610"/>
      <c r="BI8" s="610"/>
      <c r="BJ8" s="610"/>
      <c r="BK8" s="610"/>
      <c r="BL8" s="610"/>
      <c r="BM8" s="610"/>
      <c r="BN8" s="611"/>
      <c r="BO8" s="612">
        <v>1.3</v>
      </c>
      <c r="BP8" s="612"/>
      <c r="BQ8" s="612"/>
      <c r="BR8" s="612"/>
      <c r="BS8" s="613" t="s">
        <v>119</v>
      </c>
      <c r="BT8" s="613"/>
      <c r="BU8" s="613"/>
      <c r="BV8" s="613"/>
      <c r="BW8" s="613"/>
      <c r="BX8" s="613"/>
      <c r="BY8" s="613"/>
      <c r="BZ8" s="613"/>
      <c r="CA8" s="613"/>
      <c r="CB8" s="617"/>
      <c r="CD8" s="606" t="s">
        <v>225</v>
      </c>
      <c r="CE8" s="607"/>
      <c r="CF8" s="607"/>
      <c r="CG8" s="607"/>
      <c r="CH8" s="607"/>
      <c r="CI8" s="607"/>
      <c r="CJ8" s="607"/>
      <c r="CK8" s="607"/>
      <c r="CL8" s="607"/>
      <c r="CM8" s="607"/>
      <c r="CN8" s="607"/>
      <c r="CO8" s="607"/>
      <c r="CP8" s="607"/>
      <c r="CQ8" s="608"/>
      <c r="CR8" s="609">
        <v>18053937</v>
      </c>
      <c r="CS8" s="610"/>
      <c r="CT8" s="610"/>
      <c r="CU8" s="610"/>
      <c r="CV8" s="610"/>
      <c r="CW8" s="610"/>
      <c r="CX8" s="610"/>
      <c r="CY8" s="611"/>
      <c r="CZ8" s="612">
        <v>37.5</v>
      </c>
      <c r="DA8" s="612"/>
      <c r="DB8" s="612"/>
      <c r="DC8" s="612"/>
      <c r="DD8" s="618">
        <v>381742</v>
      </c>
      <c r="DE8" s="610"/>
      <c r="DF8" s="610"/>
      <c r="DG8" s="610"/>
      <c r="DH8" s="610"/>
      <c r="DI8" s="610"/>
      <c r="DJ8" s="610"/>
      <c r="DK8" s="610"/>
      <c r="DL8" s="610"/>
      <c r="DM8" s="610"/>
      <c r="DN8" s="610"/>
      <c r="DO8" s="610"/>
      <c r="DP8" s="611"/>
      <c r="DQ8" s="618">
        <v>10091174</v>
      </c>
      <c r="DR8" s="610"/>
      <c r="DS8" s="610"/>
      <c r="DT8" s="610"/>
      <c r="DU8" s="610"/>
      <c r="DV8" s="610"/>
      <c r="DW8" s="610"/>
      <c r="DX8" s="610"/>
      <c r="DY8" s="610"/>
      <c r="DZ8" s="610"/>
      <c r="EA8" s="610"/>
      <c r="EB8" s="610"/>
      <c r="EC8" s="619"/>
    </row>
    <row r="9" spans="2:143" ht="11.25" customHeight="1" x14ac:dyDescent="0.25">
      <c r="B9" s="606" t="s">
        <v>226</v>
      </c>
      <c r="C9" s="607"/>
      <c r="D9" s="607"/>
      <c r="E9" s="607"/>
      <c r="F9" s="607"/>
      <c r="G9" s="607"/>
      <c r="H9" s="607"/>
      <c r="I9" s="607"/>
      <c r="J9" s="607"/>
      <c r="K9" s="607"/>
      <c r="L9" s="607"/>
      <c r="M9" s="607"/>
      <c r="N9" s="607"/>
      <c r="O9" s="607"/>
      <c r="P9" s="607"/>
      <c r="Q9" s="608"/>
      <c r="R9" s="609">
        <v>110965</v>
      </c>
      <c r="S9" s="610"/>
      <c r="T9" s="610"/>
      <c r="U9" s="610"/>
      <c r="V9" s="610"/>
      <c r="W9" s="610"/>
      <c r="X9" s="610"/>
      <c r="Y9" s="611"/>
      <c r="Z9" s="612">
        <v>0.2</v>
      </c>
      <c r="AA9" s="612"/>
      <c r="AB9" s="612"/>
      <c r="AC9" s="612"/>
      <c r="AD9" s="613">
        <v>110965</v>
      </c>
      <c r="AE9" s="613"/>
      <c r="AF9" s="613"/>
      <c r="AG9" s="613"/>
      <c r="AH9" s="613"/>
      <c r="AI9" s="613"/>
      <c r="AJ9" s="613"/>
      <c r="AK9" s="613"/>
      <c r="AL9" s="614">
        <v>0.4</v>
      </c>
      <c r="AM9" s="615"/>
      <c r="AN9" s="615"/>
      <c r="AO9" s="616"/>
      <c r="AP9" s="606" t="s">
        <v>227</v>
      </c>
      <c r="AQ9" s="607"/>
      <c r="AR9" s="607"/>
      <c r="AS9" s="607"/>
      <c r="AT9" s="607"/>
      <c r="AU9" s="607"/>
      <c r="AV9" s="607"/>
      <c r="AW9" s="607"/>
      <c r="AX9" s="607"/>
      <c r="AY9" s="607"/>
      <c r="AZ9" s="607"/>
      <c r="BA9" s="607"/>
      <c r="BB9" s="607"/>
      <c r="BC9" s="607"/>
      <c r="BD9" s="607"/>
      <c r="BE9" s="607"/>
      <c r="BF9" s="608"/>
      <c r="BG9" s="609">
        <v>3721298</v>
      </c>
      <c r="BH9" s="610"/>
      <c r="BI9" s="610"/>
      <c r="BJ9" s="610"/>
      <c r="BK9" s="610"/>
      <c r="BL9" s="610"/>
      <c r="BM9" s="610"/>
      <c r="BN9" s="611"/>
      <c r="BO9" s="612">
        <v>32.1</v>
      </c>
      <c r="BP9" s="612"/>
      <c r="BQ9" s="612"/>
      <c r="BR9" s="612"/>
      <c r="BS9" s="613" t="s">
        <v>119</v>
      </c>
      <c r="BT9" s="613"/>
      <c r="BU9" s="613"/>
      <c r="BV9" s="613"/>
      <c r="BW9" s="613"/>
      <c r="BX9" s="613"/>
      <c r="BY9" s="613"/>
      <c r="BZ9" s="613"/>
      <c r="CA9" s="613"/>
      <c r="CB9" s="617"/>
      <c r="CD9" s="606" t="s">
        <v>228</v>
      </c>
      <c r="CE9" s="607"/>
      <c r="CF9" s="607"/>
      <c r="CG9" s="607"/>
      <c r="CH9" s="607"/>
      <c r="CI9" s="607"/>
      <c r="CJ9" s="607"/>
      <c r="CK9" s="607"/>
      <c r="CL9" s="607"/>
      <c r="CM9" s="607"/>
      <c r="CN9" s="607"/>
      <c r="CO9" s="607"/>
      <c r="CP9" s="607"/>
      <c r="CQ9" s="608"/>
      <c r="CR9" s="609">
        <v>3495775</v>
      </c>
      <c r="CS9" s="610"/>
      <c r="CT9" s="610"/>
      <c r="CU9" s="610"/>
      <c r="CV9" s="610"/>
      <c r="CW9" s="610"/>
      <c r="CX9" s="610"/>
      <c r="CY9" s="611"/>
      <c r="CZ9" s="612">
        <v>7.3</v>
      </c>
      <c r="DA9" s="612"/>
      <c r="DB9" s="612"/>
      <c r="DC9" s="612"/>
      <c r="DD9" s="618">
        <v>11068</v>
      </c>
      <c r="DE9" s="610"/>
      <c r="DF9" s="610"/>
      <c r="DG9" s="610"/>
      <c r="DH9" s="610"/>
      <c r="DI9" s="610"/>
      <c r="DJ9" s="610"/>
      <c r="DK9" s="610"/>
      <c r="DL9" s="610"/>
      <c r="DM9" s="610"/>
      <c r="DN9" s="610"/>
      <c r="DO9" s="610"/>
      <c r="DP9" s="611"/>
      <c r="DQ9" s="618">
        <v>2538171</v>
      </c>
      <c r="DR9" s="610"/>
      <c r="DS9" s="610"/>
      <c r="DT9" s="610"/>
      <c r="DU9" s="610"/>
      <c r="DV9" s="610"/>
      <c r="DW9" s="610"/>
      <c r="DX9" s="610"/>
      <c r="DY9" s="610"/>
      <c r="DZ9" s="610"/>
      <c r="EA9" s="610"/>
      <c r="EB9" s="610"/>
      <c r="EC9" s="619"/>
    </row>
    <row r="10" spans="2:143" ht="11.25" customHeight="1" x14ac:dyDescent="0.25">
      <c r="B10" s="606" t="s">
        <v>229</v>
      </c>
      <c r="C10" s="607"/>
      <c r="D10" s="607"/>
      <c r="E10" s="607"/>
      <c r="F10" s="607"/>
      <c r="G10" s="607"/>
      <c r="H10" s="607"/>
      <c r="I10" s="607"/>
      <c r="J10" s="607"/>
      <c r="K10" s="607"/>
      <c r="L10" s="607"/>
      <c r="M10" s="607"/>
      <c r="N10" s="607"/>
      <c r="O10" s="607"/>
      <c r="P10" s="607"/>
      <c r="Q10" s="608"/>
      <c r="R10" s="609" t="s">
        <v>119</v>
      </c>
      <c r="S10" s="610"/>
      <c r="T10" s="610"/>
      <c r="U10" s="610"/>
      <c r="V10" s="610"/>
      <c r="W10" s="610"/>
      <c r="X10" s="610"/>
      <c r="Y10" s="611"/>
      <c r="Z10" s="612" t="s">
        <v>119</v>
      </c>
      <c r="AA10" s="612"/>
      <c r="AB10" s="612"/>
      <c r="AC10" s="612"/>
      <c r="AD10" s="613" t="s">
        <v>119</v>
      </c>
      <c r="AE10" s="613"/>
      <c r="AF10" s="613"/>
      <c r="AG10" s="613"/>
      <c r="AH10" s="613"/>
      <c r="AI10" s="613"/>
      <c r="AJ10" s="613"/>
      <c r="AK10" s="613"/>
      <c r="AL10" s="614" t="s">
        <v>119</v>
      </c>
      <c r="AM10" s="615"/>
      <c r="AN10" s="615"/>
      <c r="AO10" s="616"/>
      <c r="AP10" s="606" t="s">
        <v>230</v>
      </c>
      <c r="AQ10" s="607"/>
      <c r="AR10" s="607"/>
      <c r="AS10" s="607"/>
      <c r="AT10" s="607"/>
      <c r="AU10" s="607"/>
      <c r="AV10" s="607"/>
      <c r="AW10" s="607"/>
      <c r="AX10" s="607"/>
      <c r="AY10" s="607"/>
      <c r="AZ10" s="607"/>
      <c r="BA10" s="607"/>
      <c r="BB10" s="607"/>
      <c r="BC10" s="607"/>
      <c r="BD10" s="607"/>
      <c r="BE10" s="607"/>
      <c r="BF10" s="608"/>
      <c r="BG10" s="609">
        <v>242522</v>
      </c>
      <c r="BH10" s="610"/>
      <c r="BI10" s="610"/>
      <c r="BJ10" s="610"/>
      <c r="BK10" s="610"/>
      <c r="BL10" s="610"/>
      <c r="BM10" s="610"/>
      <c r="BN10" s="611"/>
      <c r="BO10" s="612">
        <v>2.1</v>
      </c>
      <c r="BP10" s="612"/>
      <c r="BQ10" s="612"/>
      <c r="BR10" s="612"/>
      <c r="BS10" s="613" t="s">
        <v>119</v>
      </c>
      <c r="BT10" s="613"/>
      <c r="BU10" s="613"/>
      <c r="BV10" s="613"/>
      <c r="BW10" s="613"/>
      <c r="BX10" s="613"/>
      <c r="BY10" s="613"/>
      <c r="BZ10" s="613"/>
      <c r="CA10" s="613"/>
      <c r="CB10" s="617"/>
      <c r="CD10" s="606" t="s">
        <v>231</v>
      </c>
      <c r="CE10" s="607"/>
      <c r="CF10" s="607"/>
      <c r="CG10" s="607"/>
      <c r="CH10" s="607"/>
      <c r="CI10" s="607"/>
      <c r="CJ10" s="607"/>
      <c r="CK10" s="607"/>
      <c r="CL10" s="607"/>
      <c r="CM10" s="607"/>
      <c r="CN10" s="607"/>
      <c r="CO10" s="607"/>
      <c r="CP10" s="607"/>
      <c r="CQ10" s="608"/>
      <c r="CR10" s="609">
        <v>61046</v>
      </c>
      <c r="CS10" s="610"/>
      <c r="CT10" s="610"/>
      <c r="CU10" s="610"/>
      <c r="CV10" s="610"/>
      <c r="CW10" s="610"/>
      <c r="CX10" s="610"/>
      <c r="CY10" s="611"/>
      <c r="CZ10" s="612">
        <v>0.1</v>
      </c>
      <c r="DA10" s="612"/>
      <c r="DB10" s="612"/>
      <c r="DC10" s="612"/>
      <c r="DD10" s="618" t="s">
        <v>119</v>
      </c>
      <c r="DE10" s="610"/>
      <c r="DF10" s="610"/>
      <c r="DG10" s="610"/>
      <c r="DH10" s="610"/>
      <c r="DI10" s="610"/>
      <c r="DJ10" s="610"/>
      <c r="DK10" s="610"/>
      <c r="DL10" s="610"/>
      <c r="DM10" s="610"/>
      <c r="DN10" s="610"/>
      <c r="DO10" s="610"/>
      <c r="DP10" s="611"/>
      <c r="DQ10" s="618">
        <v>23911</v>
      </c>
      <c r="DR10" s="610"/>
      <c r="DS10" s="610"/>
      <c r="DT10" s="610"/>
      <c r="DU10" s="610"/>
      <c r="DV10" s="610"/>
      <c r="DW10" s="610"/>
      <c r="DX10" s="610"/>
      <c r="DY10" s="610"/>
      <c r="DZ10" s="610"/>
      <c r="EA10" s="610"/>
      <c r="EB10" s="610"/>
      <c r="EC10" s="619"/>
    </row>
    <row r="11" spans="2:143" ht="11.25" customHeight="1" x14ac:dyDescent="0.25">
      <c r="B11" s="606" t="s">
        <v>232</v>
      </c>
      <c r="C11" s="607"/>
      <c r="D11" s="607"/>
      <c r="E11" s="607"/>
      <c r="F11" s="607"/>
      <c r="G11" s="607"/>
      <c r="H11" s="607"/>
      <c r="I11" s="607"/>
      <c r="J11" s="607"/>
      <c r="K11" s="607"/>
      <c r="L11" s="607"/>
      <c r="M11" s="607"/>
      <c r="N11" s="607"/>
      <c r="O11" s="607"/>
      <c r="P11" s="607"/>
      <c r="Q11" s="608"/>
      <c r="R11" s="609">
        <v>2478594</v>
      </c>
      <c r="S11" s="610"/>
      <c r="T11" s="610"/>
      <c r="U11" s="610"/>
      <c r="V11" s="610"/>
      <c r="W11" s="610"/>
      <c r="X11" s="610"/>
      <c r="Y11" s="611"/>
      <c r="Z11" s="614">
        <v>5</v>
      </c>
      <c r="AA11" s="615"/>
      <c r="AB11" s="615"/>
      <c r="AC11" s="621"/>
      <c r="AD11" s="618">
        <v>2478594</v>
      </c>
      <c r="AE11" s="610"/>
      <c r="AF11" s="610"/>
      <c r="AG11" s="610"/>
      <c r="AH11" s="610"/>
      <c r="AI11" s="610"/>
      <c r="AJ11" s="610"/>
      <c r="AK11" s="611"/>
      <c r="AL11" s="614">
        <v>9.1</v>
      </c>
      <c r="AM11" s="615"/>
      <c r="AN11" s="615"/>
      <c r="AO11" s="616"/>
      <c r="AP11" s="606" t="s">
        <v>233</v>
      </c>
      <c r="AQ11" s="607"/>
      <c r="AR11" s="607"/>
      <c r="AS11" s="607"/>
      <c r="AT11" s="607"/>
      <c r="AU11" s="607"/>
      <c r="AV11" s="607"/>
      <c r="AW11" s="607"/>
      <c r="AX11" s="607"/>
      <c r="AY11" s="607"/>
      <c r="AZ11" s="607"/>
      <c r="BA11" s="607"/>
      <c r="BB11" s="607"/>
      <c r="BC11" s="607"/>
      <c r="BD11" s="607"/>
      <c r="BE11" s="607"/>
      <c r="BF11" s="608"/>
      <c r="BG11" s="609">
        <v>479022</v>
      </c>
      <c r="BH11" s="610"/>
      <c r="BI11" s="610"/>
      <c r="BJ11" s="610"/>
      <c r="BK11" s="610"/>
      <c r="BL11" s="610"/>
      <c r="BM11" s="610"/>
      <c r="BN11" s="611"/>
      <c r="BO11" s="612">
        <v>4.0999999999999996</v>
      </c>
      <c r="BP11" s="612"/>
      <c r="BQ11" s="612"/>
      <c r="BR11" s="612"/>
      <c r="BS11" s="613">
        <v>136936</v>
      </c>
      <c r="BT11" s="613"/>
      <c r="BU11" s="613"/>
      <c r="BV11" s="613"/>
      <c r="BW11" s="613"/>
      <c r="BX11" s="613"/>
      <c r="BY11" s="613"/>
      <c r="BZ11" s="613"/>
      <c r="CA11" s="613"/>
      <c r="CB11" s="617"/>
      <c r="CD11" s="606" t="s">
        <v>234</v>
      </c>
      <c r="CE11" s="607"/>
      <c r="CF11" s="607"/>
      <c r="CG11" s="607"/>
      <c r="CH11" s="607"/>
      <c r="CI11" s="607"/>
      <c r="CJ11" s="607"/>
      <c r="CK11" s="607"/>
      <c r="CL11" s="607"/>
      <c r="CM11" s="607"/>
      <c r="CN11" s="607"/>
      <c r="CO11" s="607"/>
      <c r="CP11" s="607"/>
      <c r="CQ11" s="608"/>
      <c r="CR11" s="609">
        <v>2136364</v>
      </c>
      <c r="CS11" s="610"/>
      <c r="CT11" s="610"/>
      <c r="CU11" s="610"/>
      <c r="CV11" s="610"/>
      <c r="CW11" s="610"/>
      <c r="CX11" s="610"/>
      <c r="CY11" s="611"/>
      <c r="CZ11" s="612">
        <v>4.4000000000000004</v>
      </c>
      <c r="DA11" s="612"/>
      <c r="DB11" s="612"/>
      <c r="DC11" s="612"/>
      <c r="DD11" s="618">
        <v>466546</v>
      </c>
      <c r="DE11" s="610"/>
      <c r="DF11" s="610"/>
      <c r="DG11" s="610"/>
      <c r="DH11" s="610"/>
      <c r="DI11" s="610"/>
      <c r="DJ11" s="610"/>
      <c r="DK11" s="610"/>
      <c r="DL11" s="610"/>
      <c r="DM11" s="610"/>
      <c r="DN11" s="610"/>
      <c r="DO11" s="610"/>
      <c r="DP11" s="611"/>
      <c r="DQ11" s="618">
        <v>727934</v>
      </c>
      <c r="DR11" s="610"/>
      <c r="DS11" s="610"/>
      <c r="DT11" s="610"/>
      <c r="DU11" s="610"/>
      <c r="DV11" s="610"/>
      <c r="DW11" s="610"/>
      <c r="DX11" s="610"/>
      <c r="DY11" s="610"/>
      <c r="DZ11" s="610"/>
      <c r="EA11" s="610"/>
      <c r="EB11" s="610"/>
      <c r="EC11" s="619"/>
    </row>
    <row r="12" spans="2:143" ht="11.25" customHeight="1" x14ac:dyDescent="0.25">
      <c r="B12" s="606" t="s">
        <v>235</v>
      </c>
      <c r="C12" s="607"/>
      <c r="D12" s="607"/>
      <c r="E12" s="607"/>
      <c r="F12" s="607"/>
      <c r="G12" s="607"/>
      <c r="H12" s="607"/>
      <c r="I12" s="607"/>
      <c r="J12" s="607"/>
      <c r="K12" s="607"/>
      <c r="L12" s="607"/>
      <c r="M12" s="607"/>
      <c r="N12" s="607"/>
      <c r="O12" s="607"/>
      <c r="P12" s="607"/>
      <c r="Q12" s="608"/>
      <c r="R12" s="609">
        <v>61560</v>
      </c>
      <c r="S12" s="610"/>
      <c r="T12" s="610"/>
      <c r="U12" s="610"/>
      <c r="V12" s="610"/>
      <c r="W12" s="610"/>
      <c r="X12" s="610"/>
      <c r="Y12" s="611"/>
      <c r="Z12" s="612">
        <v>0.1</v>
      </c>
      <c r="AA12" s="612"/>
      <c r="AB12" s="612"/>
      <c r="AC12" s="612"/>
      <c r="AD12" s="613">
        <v>61560</v>
      </c>
      <c r="AE12" s="613"/>
      <c r="AF12" s="613"/>
      <c r="AG12" s="613"/>
      <c r="AH12" s="613"/>
      <c r="AI12" s="613"/>
      <c r="AJ12" s="613"/>
      <c r="AK12" s="613"/>
      <c r="AL12" s="614">
        <v>0.2</v>
      </c>
      <c r="AM12" s="615"/>
      <c r="AN12" s="615"/>
      <c r="AO12" s="616"/>
      <c r="AP12" s="606" t="s">
        <v>236</v>
      </c>
      <c r="AQ12" s="607"/>
      <c r="AR12" s="607"/>
      <c r="AS12" s="607"/>
      <c r="AT12" s="607"/>
      <c r="AU12" s="607"/>
      <c r="AV12" s="607"/>
      <c r="AW12" s="607"/>
      <c r="AX12" s="607"/>
      <c r="AY12" s="607"/>
      <c r="AZ12" s="607"/>
      <c r="BA12" s="607"/>
      <c r="BB12" s="607"/>
      <c r="BC12" s="607"/>
      <c r="BD12" s="607"/>
      <c r="BE12" s="607"/>
      <c r="BF12" s="608"/>
      <c r="BG12" s="609">
        <v>5409184</v>
      </c>
      <c r="BH12" s="610"/>
      <c r="BI12" s="610"/>
      <c r="BJ12" s="610"/>
      <c r="BK12" s="610"/>
      <c r="BL12" s="610"/>
      <c r="BM12" s="610"/>
      <c r="BN12" s="611"/>
      <c r="BO12" s="612">
        <v>46.7</v>
      </c>
      <c r="BP12" s="612"/>
      <c r="BQ12" s="612"/>
      <c r="BR12" s="612"/>
      <c r="BS12" s="613" t="s">
        <v>119</v>
      </c>
      <c r="BT12" s="613"/>
      <c r="BU12" s="613"/>
      <c r="BV12" s="613"/>
      <c r="BW12" s="613"/>
      <c r="BX12" s="613"/>
      <c r="BY12" s="613"/>
      <c r="BZ12" s="613"/>
      <c r="CA12" s="613"/>
      <c r="CB12" s="617"/>
      <c r="CD12" s="606" t="s">
        <v>237</v>
      </c>
      <c r="CE12" s="607"/>
      <c r="CF12" s="607"/>
      <c r="CG12" s="607"/>
      <c r="CH12" s="607"/>
      <c r="CI12" s="607"/>
      <c r="CJ12" s="607"/>
      <c r="CK12" s="607"/>
      <c r="CL12" s="607"/>
      <c r="CM12" s="607"/>
      <c r="CN12" s="607"/>
      <c r="CO12" s="607"/>
      <c r="CP12" s="607"/>
      <c r="CQ12" s="608"/>
      <c r="CR12" s="609">
        <v>1423876</v>
      </c>
      <c r="CS12" s="610"/>
      <c r="CT12" s="610"/>
      <c r="CU12" s="610"/>
      <c r="CV12" s="610"/>
      <c r="CW12" s="610"/>
      <c r="CX12" s="610"/>
      <c r="CY12" s="611"/>
      <c r="CZ12" s="612">
        <v>3</v>
      </c>
      <c r="DA12" s="612"/>
      <c r="DB12" s="612"/>
      <c r="DC12" s="612"/>
      <c r="DD12" s="618">
        <v>74076</v>
      </c>
      <c r="DE12" s="610"/>
      <c r="DF12" s="610"/>
      <c r="DG12" s="610"/>
      <c r="DH12" s="610"/>
      <c r="DI12" s="610"/>
      <c r="DJ12" s="610"/>
      <c r="DK12" s="610"/>
      <c r="DL12" s="610"/>
      <c r="DM12" s="610"/>
      <c r="DN12" s="610"/>
      <c r="DO12" s="610"/>
      <c r="DP12" s="611"/>
      <c r="DQ12" s="618">
        <v>841464</v>
      </c>
      <c r="DR12" s="610"/>
      <c r="DS12" s="610"/>
      <c r="DT12" s="610"/>
      <c r="DU12" s="610"/>
      <c r="DV12" s="610"/>
      <c r="DW12" s="610"/>
      <c r="DX12" s="610"/>
      <c r="DY12" s="610"/>
      <c r="DZ12" s="610"/>
      <c r="EA12" s="610"/>
      <c r="EB12" s="610"/>
      <c r="EC12" s="619"/>
    </row>
    <row r="13" spans="2:143" ht="11.25" customHeight="1" x14ac:dyDescent="0.25">
      <c r="B13" s="606" t="s">
        <v>238</v>
      </c>
      <c r="C13" s="607"/>
      <c r="D13" s="607"/>
      <c r="E13" s="607"/>
      <c r="F13" s="607"/>
      <c r="G13" s="607"/>
      <c r="H13" s="607"/>
      <c r="I13" s="607"/>
      <c r="J13" s="607"/>
      <c r="K13" s="607"/>
      <c r="L13" s="607"/>
      <c r="M13" s="607"/>
      <c r="N13" s="607"/>
      <c r="O13" s="607"/>
      <c r="P13" s="607"/>
      <c r="Q13" s="608"/>
      <c r="R13" s="609">
        <v>1</v>
      </c>
      <c r="S13" s="610"/>
      <c r="T13" s="610"/>
      <c r="U13" s="610"/>
      <c r="V13" s="610"/>
      <c r="W13" s="610"/>
      <c r="X13" s="610"/>
      <c r="Y13" s="611"/>
      <c r="Z13" s="612">
        <v>0</v>
      </c>
      <c r="AA13" s="612"/>
      <c r="AB13" s="612"/>
      <c r="AC13" s="612"/>
      <c r="AD13" s="613">
        <v>1</v>
      </c>
      <c r="AE13" s="613"/>
      <c r="AF13" s="613"/>
      <c r="AG13" s="613"/>
      <c r="AH13" s="613"/>
      <c r="AI13" s="613"/>
      <c r="AJ13" s="613"/>
      <c r="AK13" s="613"/>
      <c r="AL13" s="614">
        <v>0</v>
      </c>
      <c r="AM13" s="615"/>
      <c r="AN13" s="615"/>
      <c r="AO13" s="616"/>
      <c r="AP13" s="606" t="s">
        <v>239</v>
      </c>
      <c r="AQ13" s="607"/>
      <c r="AR13" s="607"/>
      <c r="AS13" s="607"/>
      <c r="AT13" s="607"/>
      <c r="AU13" s="607"/>
      <c r="AV13" s="607"/>
      <c r="AW13" s="607"/>
      <c r="AX13" s="607"/>
      <c r="AY13" s="607"/>
      <c r="AZ13" s="607"/>
      <c r="BA13" s="607"/>
      <c r="BB13" s="607"/>
      <c r="BC13" s="607"/>
      <c r="BD13" s="607"/>
      <c r="BE13" s="607"/>
      <c r="BF13" s="608"/>
      <c r="BG13" s="609">
        <v>5377747</v>
      </c>
      <c r="BH13" s="610"/>
      <c r="BI13" s="610"/>
      <c r="BJ13" s="610"/>
      <c r="BK13" s="610"/>
      <c r="BL13" s="610"/>
      <c r="BM13" s="610"/>
      <c r="BN13" s="611"/>
      <c r="BO13" s="612">
        <v>46.4</v>
      </c>
      <c r="BP13" s="612"/>
      <c r="BQ13" s="612"/>
      <c r="BR13" s="612"/>
      <c r="BS13" s="613" t="s">
        <v>119</v>
      </c>
      <c r="BT13" s="613"/>
      <c r="BU13" s="613"/>
      <c r="BV13" s="613"/>
      <c r="BW13" s="613"/>
      <c r="BX13" s="613"/>
      <c r="BY13" s="613"/>
      <c r="BZ13" s="613"/>
      <c r="CA13" s="613"/>
      <c r="CB13" s="617"/>
      <c r="CD13" s="606" t="s">
        <v>240</v>
      </c>
      <c r="CE13" s="607"/>
      <c r="CF13" s="607"/>
      <c r="CG13" s="607"/>
      <c r="CH13" s="607"/>
      <c r="CI13" s="607"/>
      <c r="CJ13" s="607"/>
      <c r="CK13" s="607"/>
      <c r="CL13" s="607"/>
      <c r="CM13" s="607"/>
      <c r="CN13" s="607"/>
      <c r="CO13" s="607"/>
      <c r="CP13" s="607"/>
      <c r="CQ13" s="608"/>
      <c r="CR13" s="609">
        <v>6048463</v>
      </c>
      <c r="CS13" s="610"/>
      <c r="CT13" s="610"/>
      <c r="CU13" s="610"/>
      <c r="CV13" s="610"/>
      <c r="CW13" s="610"/>
      <c r="CX13" s="610"/>
      <c r="CY13" s="611"/>
      <c r="CZ13" s="612">
        <v>12.6</v>
      </c>
      <c r="DA13" s="612"/>
      <c r="DB13" s="612"/>
      <c r="DC13" s="612"/>
      <c r="DD13" s="618">
        <v>1354557</v>
      </c>
      <c r="DE13" s="610"/>
      <c r="DF13" s="610"/>
      <c r="DG13" s="610"/>
      <c r="DH13" s="610"/>
      <c r="DI13" s="610"/>
      <c r="DJ13" s="610"/>
      <c r="DK13" s="610"/>
      <c r="DL13" s="610"/>
      <c r="DM13" s="610"/>
      <c r="DN13" s="610"/>
      <c r="DO13" s="610"/>
      <c r="DP13" s="611"/>
      <c r="DQ13" s="618">
        <v>4668823</v>
      </c>
      <c r="DR13" s="610"/>
      <c r="DS13" s="610"/>
      <c r="DT13" s="610"/>
      <c r="DU13" s="610"/>
      <c r="DV13" s="610"/>
      <c r="DW13" s="610"/>
      <c r="DX13" s="610"/>
      <c r="DY13" s="610"/>
      <c r="DZ13" s="610"/>
      <c r="EA13" s="610"/>
      <c r="EB13" s="610"/>
      <c r="EC13" s="619"/>
    </row>
    <row r="14" spans="2:143" ht="11.25" customHeight="1" x14ac:dyDescent="0.25">
      <c r="B14" s="606" t="s">
        <v>241</v>
      </c>
      <c r="C14" s="607"/>
      <c r="D14" s="607"/>
      <c r="E14" s="607"/>
      <c r="F14" s="607"/>
      <c r="G14" s="607"/>
      <c r="H14" s="607"/>
      <c r="I14" s="607"/>
      <c r="J14" s="607"/>
      <c r="K14" s="607"/>
      <c r="L14" s="607"/>
      <c r="M14" s="607"/>
      <c r="N14" s="607"/>
      <c r="O14" s="607"/>
      <c r="P14" s="607"/>
      <c r="Q14" s="608"/>
      <c r="R14" s="609" t="s">
        <v>119</v>
      </c>
      <c r="S14" s="610"/>
      <c r="T14" s="610"/>
      <c r="U14" s="610"/>
      <c r="V14" s="610"/>
      <c r="W14" s="610"/>
      <c r="X14" s="610"/>
      <c r="Y14" s="611"/>
      <c r="Z14" s="612" t="s">
        <v>119</v>
      </c>
      <c r="AA14" s="612"/>
      <c r="AB14" s="612"/>
      <c r="AC14" s="612"/>
      <c r="AD14" s="613" t="s">
        <v>119</v>
      </c>
      <c r="AE14" s="613"/>
      <c r="AF14" s="613"/>
      <c r="AG14" s="613"/>
      <c r="AH14" s="613"/>
      <c r="AI14" s="613"/>
      <c r="AJ14" s="613"/>
      <c r="AK14" s="613"/>
      <c r="AL14" s="614" t="s">
        <v>119</v>
      </c>
      <c r="AM14" s="615"/>
      <c r="AN14" s="615"/>
      <c r="AO14" s="616"/>
      <c r="AP14" s="606" t="s">
        <v>242</v>
      </c>
      <c r="AQ14" s="607"/>
      <c r="AR14" s="607"/>
      <c r="AS14" s="607"/>
      <c r="AT14" s="607"/>
      <c r="AU14" s="607"/>
      <c r="AV14" s="607"/>
      <c r="AW14" s="607"/>
      <c r="AX14" s="607"/>
      <c r="AY14" s="607"/>
      <c r="AZ14" s="607"/>
      <c r="BA14" s="607"/>
      <c r="BB14" s="607"/>
      <c r="BC14" s="607"/>
      <c r="BD14" s="607"/>
      <c r="BE14" s="607"/>
      <c r="BF14" s="608"/>
      <c r="BG14" s="609">
        <v>392767</v>
      </c>
      <c r="BH14" s="610"/>
      <c r="BI14" s="610"/>
      <c r="BJ14" s="610"/>
      <c r="BK14" s="610"/>
      <c r="BL14" s="610"/>
      <c r="BM14" s="610"/>
      <c r="BN14" s="611"/>
      <c r="BO14" s="612">
        <v>3.4</v>
      </c>
      <c r="BP14" s="612"/>
      <c r="BQ14" s="612"/>
      <c r="BR14" s="612"/>
      <c r="BS14" s="613" t="s">
        <v>119</v>
      </c>
      <c r="BT14" s="613"/>
      <c r="BU14" s="613"/>
      <c r="BV14" s="613"/>
      <c r="BW14" s="613"/>
      <c r="BX14" s="613"/>
      <c r="BY14" s="613"/>
      <c r="BZ14" s="613"/>
      <c r="CA14" s="613"/>
      <c r="CB14" s="617"/>
      <c r="CD14" s="606" t="s">
        <v>243</v>
      </c>
      <c r="CE14" s="607"/>
      <c r="CF14" s="607"/>
      <c r="CG14" s="607"/>
      <c r="CH14" s="607"/>
      <c r="CI14" s="607"/>
      <c r="CJ14" s="607"/>
      <c r="CK14" s="607"/>
      <c r="CL14" s="607"/>
      <c r="CM14" s="607"/>
      <c r="CN14" s="607"/>
      <c r="CO14" s="607"/>
      <c r="CP14" s="607"/>
      <c r="CQ14" s="608"/>
      <c r="CR14" s="609">
        <v>1459439</v>
      </c>
      <c r="CS14" s="610"/>
      <c r="CT14" s="610"/>
      <c r="CU14" s="610"/>
      <c r="CV14" s="610"/>
      <c r="CW14" s="610"/>
      <c r="CX14" s="610"/>
      <c r="CY14" s="611"/>
      <c r="CZ14" s="612">
        <v>3</v>
      </c>
      <c r="DA14" s="612"/>
      <c r="DB14" s="612"/>
      <c r="DC14" s="612"/>
      <c r="DD14" s="618">
        <v>98792</v>
      </c>
      <c r="DE14" s="610"/>
      <c r="DF14" s="610"/>
      <c r="DG14" s="610"/>
      <c r="DH14" s="610"/>
      <c r="DI14" s="610"/>
      <c r="DJ14" s="610"/>
      <c r="DK14" s="610"/>
      <c r="DL14" s="610"/>
      <c r="DM14" s="610"/>
      <c r="DN14" s="610"/>
      <c r="DO14" s="610"/>
      <c r="DP14" s="611"/>
      <c r="DQ14" s="618">
        <v>1373617</v>
      </c>
      <c r="DR14" s="610"/>
      <c r="DS14" s="610"/>
      <c r="DT14" s="610"/>
      <c r="DU14" s="610"/>
      <c r="DV14" s="610"/>
      <c r="DW14" s="610"/>
      <c r="DX14" s="610"/>
      <c r="DY14" s="610"/>
      <c r="DZ14" s="610"/>
      <c r="EA14" s="610"/>
      <c r="EB14" s="610"/>
      <c r="EC14" s="619"/>
    </row>
    <row r="15" spans="2:143" ht="11.25" customHeight="1" x14ac:dyDescent="0.25">
      <c r="B15" s="606" t="s">
        <v>244</v>
      </c>
      <c r="C15" s="607"/>
      <c r="D15" s="607"/>
      <c r="E15" s="607"/>
      <c r="F15" s="607"/>
      <c r="G15" s="607"/>
      <c r="H15" s="607"/>
      <c r="I15" s="607"/>
      <c r="J15" s="607"/>
      <c r="K15" s="607"/>
      <c r="L15" s="607"/>
      <c r="M15" s="607"/>
      <c r="N15" s="607"/>
      <c r="O15" s="607"/>
      <c r="P15" s="607"/>
      <c r="Q15" s="608"/>
      <c r="R15" s="609">
        <v>45594</v>
      </c>
      <c r="S15" s="610"/>
      <c r="T15" s="610"/>
      <c r="U15" s="610"/>
      <c r="V15" s="610"/>
      <c r="W15" s="610"/>
      <c r="X15" s="610"/>
      <c r="Y15" s="611"/>
      <c r="Z15" s="612">
        <v>0.1</v>
      </c>
      <c r="AA15" s="612"/>
      <c r="AB15" s="612"/>
      <c r="AC15" s="612"/>
      <c r="AD15" s="613">
        <v>45594</v>
      </c>
      <c r="AE15" s="613"/>
      <c r="AF15" s="613"/>
      <c r="AG15" s="613"/>
      <c r="AH15" s="613"/>
      <c r="AI15" s="613"/>
      <c r="AJ15" s="613"/>
      <c r="AK15" s="613"/>
      <c r="AL15" s="614">
        <v>0.2</v>
      </c>
      <c r="AM15" s="615"/>
      <c r="AN15" s="615"/>
      <c r="AO15" s="616"/>
      <c r="AP15" s="606" t="s">
        <v>245</v>
      </c>
      <c r="AQ15" s="607"/>
      <c r="AR15" s="607"/>
      <c r="AS15" s="607"/>
      <c r="AT15" s="607"/>
      <c r="AU15" s="607"/>
      <c r="AV15" s="607"/>
      <c r="AW15" s="607"/>
      <c r="AX15" s="607"/>
      <c r="AY15" s="607"/>
      <c r="AZ15" s="607"/>
      <c r="BA15" s="607"/>
      <c r="BB15" s="607"/>
      <c r="BC15" s="607"/>
      <c r="BD15" s="607"/>
      <c r="BE15" s="607"/>
      <c r="BF15" s="608"/>
      <c r="BG15" s="609">
        <v>691851</v>
      </c>
      <c r="BH15" s="610"/>
      <c r="BI15" s="610"/>
      <c r="BJ15" s="610"/>
      <c r="BK15" s="610"/>
      <c r="BL15" s="610"/>
      <c r="BM15" s="610"/>
      <c r="BN15" s="611"/>
      <c r="BO15" s="612">
        <v>6</v>
      </c>
      <c r="BP15" s="612"/>
      <c r="BQ15" s="612"/>
      <c r="BR15" s="612"/>
      <c r="BS15" s="613" t="s">
        <v>119</v>
      </c>
      <c r="BT15" s="613"/>
      <c r="BU15" s="613"/>
      <c r="BV15" s="613"/>
      <c r="BW15" s="613"/>
      <c r="BX15" s="613"/>
      <c r="BY15" s="613"/>
      <c r="BZ15" s="613"/>
      <c r="CA15" s="613"/>
      <c r="CB15" s="617"/>
      <c r="CD15" s="606" t="s">
        <v>246</v>
      </c>
      <c r="CE15" s="607"/>
      <c r="CF15" s="607"/>
      <c r="CG15" s="607"/>
      <c r="CH15" s="607"/>
      <c r="CI15" s="607"/>
      <c r="CJ15" s="607"/>
      <c r="CK15" s="607"/>
      <c r="CL15" s="607"/>
      <c r="CM15" s="607"/>
      <c r="CN15" s="607"/>
      <c r="CO15" s="607"/>
      <c r="CP15" s="607"/>
      <c r="CQ15" s="608"/>
      <c r="CR15" s="609">
        <v>4499359</v>
      </c>
      <c r="CS15" s="610"/>
      <c r="CT15" s="610"/>
      <c r="CU15" s="610"/>
      <c r="CV15" s="610"/>
      <c r="CW15" s="610"/>
      <c r="CX15" s="610"/>
      <c r="CY15" s="611"/>
      <c r="CZ15" s="612">
        <v>9.3000000000000007</v>
      </c>
      <c r="DA15" s="612"/>
      <c r="DB15" s="612"/>
      <c r="DC15" s="612"/>
      <c r="DD15" s="618">
        <v>395738</v>
      </c>
      <c r="DE15" s="610"/>
      <c r="DF15" s="610"/>
      <c r="DG15" s="610"/>
      <c r="DH15" s="610"/>
      <c r="DI15" s="610"/>
      <c r="DJ15" s="610"/>
      <c r="DK15" s="610"/>
      <c r="DL15" s="610"/>
      <c r="DM15" s="610"/>
      <c r="DN15" s="610"/>
      <c r="DO15" s="610"/>
      <c r="DP15" s="611"/>
      <c r="DQ15" s="618">
        <v>3485888</v>
      </c>
      <c r="DR15" s="610"/>
      <c r="DS15" s="610"/>
      <c r="DT15" s="610"/>
      <c r="DU15" s="610"/>
      <c r="DV15" s="610"/>
      <c r="DW15" s="610"/>
      <c r="DX15" s="610"/>
      <c r="DY15" s="610"/>
      <c r="DZ15" s="610"/>
      <c r="EA15" s="610"/>
      <c r="EB15" s="610"/>
      <c r="EC15" s="619"/>
    </row>
    <row r="16" spans="2:143" ht="11.25" customHeight="1" x14ac:dyDescent="0.25">
      <c r="B16" s="606" t="s">
        <v>247</v>
      </c>
      <c r="C16" s="607"/>
      <c r="D16" s="607"/>
      <c r="E16" s="607"/>
      <c r="F16" s="607"/>
      <c r="G16" s="607"/>
      <c r="H16" s="607"/>
      <c r="I16" s="607"/>
      <c r="J16" s="607"/>
      <c r="K16" s="607"/>
      <c r="L16" s="607"/>
      <c r="M16" s="607"/>
      <c r="N16" s="607"/>
      <c r="O16" s="607"/>
      <c r="P16" s="607"/>
      <c r="Q16" s="608"/>
      <c r="R16" s="609">
        <v>223502</v>
      </c>
      <c r="S16" s="610"/>
      <c r="T16" s="610"/>
      <c r="U16" s="610"/>
      <c r="V16" s="610"/>
      <c r="W16" s="610"/>
      <c r="X16" s="610"/>
      <c r="Y16" s="611"/>
      <c r="Z16" s="612">
        <v>0.4</v>
      </c>
      <c r="AA16" s="612"/>
      <c r="AB16" s="612"/>
      <c r="AC16" s="612"/>
      <c r="AD16" s="613">
        <v>223502</v>
      </c>
      <c r="AE16" s="613"/>
      <c r="AF16" s="613"/>
      <c r="AG16" s="613"/>
      <c r="AH16" s="613"/>
      <c r="AI16" s="613"/>
      <c r="AJ16" s="613"/>
      <c r="AK16" s="613"/>
      <c r="AL16" s="614">
        <v>0.8</v>
      </c>
      <c r="AM16" s="615"/>
      <c r="AN16" s="615"/>
      <c r="AO16" s="616"/>
      <c r="AP16" s="606" t="s">
        <v>248</v>
      </c>
      <c r="AQ16" s="607"/>
      <c r="AR16" s="607"/>
      <c r="AS16" s="607"/>
      <c r="AT16" s="607"/>
      <c r="AU16" s="607"/>
      <c r="AV16" s="607"/>
      <c r="AW16" s="607"/>
      <c r="AX16" s="607"/>
      <c r="AY16" s="607"/>
      <c r="AZ16" s="607"/>
      <c r="BA16" s="607"/>
      <c r="BB16" s="607"/>
      <c r="BC16" s="607"/>
      <c r="BD16" s="607"/>
      <c r="BE16" s="607"/>
      <c r="BF16" s="608"/>
      <c r="BG16" s="609">
        <v>129</v>
      </c>
      <c r="BH16" s="610"/>
      <c r="BI16" s="610"/>
      <c r="BJ16" s="610"/>
      <c r="BK16" s="610"/>
      <c r="BL16" s="610"/>
      <c r="BM16" s="610"/>
      <c r="BN16" s="611"/>
      <c r="BO16" s="612">
        <v>0</v>
      </c>
      <c r="BP16" s="612"/>
      <c r="BQ16" s="612"/>
      <c r="BR16" s="612"/>
      <c r="BS16" s="613" t="s">
        <v>119</v>
      </c>
      <c r="BT16" s="613"/>
      <c r="BU16" s="613"/>
      <c r="BV16" s="613"/>
      <c r="BW16" s="613"/>
      <c r="BX16" s="613"/>
      <c r="BY16" s="613"/>
      <c r="BZ16" s="613"/>
      <c r="CA16" s="613"/>
      <c r="CB16" s="617"/>
      <c r="CD16" s="606" t="s">
        <v>249</v>
      </c>
      <c r="CE16" s="607"/>
      <c r="CF16" s="607"/>
      <c r="CG16" s="607"/>
      <c r="CH16" s="607"/>
      <c r="CI16" s="607"/>
      <c r="CJ16" s="607"/>
      <c r="CK16" s="607"/>
      <c r="CL16" s="607"/>
      <c r="CM16" s="607"/>
      <c r="CN16" s="607"/>
      <c r="CO16" s="607"/>
      <c r="CP16" s="607"/>
      <c r="CQ16" s="608"/>
      <c r="CR16" s="609" t="s">
        <v>119</v>
      </c>
      <c r="CS16" s="610"/>
      <c r="CT16" s="610"/>
      <c r="CU16" s="610"/>
      <c r="CV16" s="610"/>
      <c r="CW16" s="610"/>
      <c r="CX16" s="610"/>
      <c r="CY16" s="611"/>
      <c r="CZ16" s="612" t="s">
        <v>119</v>
      </c>
      <c r="DA16" s="612"/>
      <c r="DB16" s="612"/>
      <c r="DC16" s="612"/>
      <c r="DD16" s="618" t="s">
        <v>119</v>
      </c>
      <c r="DE16" s="610"/>
      <c r="DF16" s="610"/>
      <c r="DG16" s="610"/>
      <c r="DH16" s="610"/>
      <c r="DI16" s="610"/>
      <c r="DJ16" s="610"/>
      <c r="DK16" s="610"/>
      <c r="DL16" s="610"/>
      <c r="DM16" s="610"/>
      <c r="DN16" s="610"/>
      <c r="DO16" s="610"/>
      <c r="DP16" s="611"/>
      <c r="DQ16" s="618" t="s">
        <v>119</v>
      </c>
      <c r="DR16" s="610"/>
      <c r="DS16" s="610"/>
      <c r="DT16" s="610"/>
      <c r="DU16" s="610"/>
      <c r="DV16" s="610"/>
      <c r="DW16" s="610"/>
      <c r="DX16" s="610"/>
      <c r="DY16" s="610"/>
      <c r="DZ16" s="610"/>
      <c r="EA16" s="610"/>
      <c r="EB16" s="610"/>
      <c r="EC16" s="619"/>
    </row>
    <row r="17" spans="2:133" ht="11.25" customHeight="1" x14ac:dyDescent="0.25">
      <c r="B17" s="606" t="s">
        <v>250</v>
      </c>
      <c r="C17" s="607"/>
      <c r="D17" s="607"/>
      <c r="E17" s="607"/>
      <c r="F17" s="607"/>
      <c r="G17" s="607"/>
      <c r="H17" s="607"/>
      <c r="I17" s="607"/>
      <c r="J17" s="607"/>
      <c r="K17" s="607"/>
      <c r="L17" s="607"/>
      <c r="M17" s="607"/>
      <c r="N17" s="607"/>
      <c r="O17" s="607"/>
      <c r="P17" s="607"/>
      <c r="Q17" s="608"/>
      <c r="R17" s="609">
        <v>516460</v>
      </c>
      <c r="S17" s="610"/>
      <c r="T17" s="610"/>
      <c r="U17" s="610"/>
      <c r="V17" s="610"/>
      <c r="W17" s="610"/>
      <c r="X17" s="610"/>
      <c r="Y17" s="611"/>
      <c r="Z17" s="612">
        <v>1</v>
      </c>
      <c r="AA17" s="612"/>
      <c r="AB17" s="612"/>
      <c r="AC17" s="612"/>
      <c r="AD17" s="613">
        <v>516460</v>
      </c>
      <c r="AE17" s="613"/>
      <c r="AF17" s="613"/>
      <c r="AG17" s="613"/>
      <c r="AH17" s="613"/>
      <c r="AI17" s="613"/>
      <c r="AJ17" s="613"/>
      <c r="AK17" s="613"/>
      <c r="AL17" s="614">
        <v>1.9</v>
      </c>
      <c r="AM17" s="615"/>
      <c r="AN17" s="615"/>
      <c r="AO17" s="616"/>
      <c r="AP17" s="606" t="s">
        <v>251</v>
      </c>
      <c r="AQ17" s="607"/>
      <c r="AR17" s="607"/>
      <c r="AS17" s="607"/>
      <c r="AT17" s="607"/>
      <c r="AU17" s="607"/>
      <c r="AV17" s="607"/>
      <c r="AW17" s="607"/>
      <c r="AX17" s="607"/>
      <c r="AY17" s="607"/>
      <c r="AZ17" s="607"/>
      <c r="BA17" s="607"/>
      <c r="BB17" s="607"/>
      <c r="BC17" s="607"/>
      <c r="BD17" s="607"/>
      <c r="BE17" s="607"/>
      <c r="BF17" s="608"/>
      <c r="BG17" s="609" t="s">
        <v>119</v>
      </c>
      <c r="BH17" s="610"/>
      <c r="BI17" s="610"/>
      <c r="BJ17" s="610"/>
      <c r="BK17" s="610"/>
      <c r="BL17" s="610"/>
      <c r="BM17" s="610"/>
      <c r="BN17" s="611"/>
      <c r="BO17" s="612" t="s">
        <v>119</v>
      </c>
      <c r="BP17" s="612"/>
      <c r="BQ17" s="612"/>
      <c r="BR17" s="612"/>
      <c r="BS17" s="613" t="s">
        <v>119</v>
      </c>
      <c r="BT17" s="613"/>
      <c r="BU17" s="613"/>
      <c r="BV17" s="613"/>
      <c r="BW17" s="613"/>
      <c r="BX17" s="613"/>
      <c r="BY17" s="613"/>
      <c r="BZ17" s="613"/>
      <c r="CA17" s="613"/>
      <c r="CB17" s="617"/>
      <c r="CD17" s="606" t="s">
        <v>252</v>
      </c>
      <c r="CE17" s="607"/>
      <c r="CF17" s="607"/>
      <c r="CG17" s="607"/>
      <c r="CH17" s="607"/>
      <c r="CI17" s="607"/>
      <c r="CJ17" s="607"/>
      <c r="CK17" s="607"/>
      <c r="CL17" s="607"/>
      <c r="CM17" s="607"/>
      <c r="CN17" s="607"/>
      <c r="CO17" s="607"/>
      <c r="CP17" s="607"/>
      <c r="CQ17" s="608"/>
      <c r="CR17" s="609">
        <v>4491166</v>
      </c>
      <c r="CS17" s="610"/>
      <c r="CT17" s="610"/>
      <c r="CU17" s="610"/>
      <c r="CV17" s="610"/>
      <c r="CW17" s="610"/>
      <c r="CX17" s="610"/>
      <c r="CY17" s="611"/>
      <c r="CZ17" s="612">
        <v>9.3000000000000007</v>
      </c>
      <c r="DA17" s="612"/>
      <c r="DB17" s="612"/>
      <c r="DC17" s="612"/>
      <c r="DD17" s="618" t="s">
        <v>119</v>
      </c>
      <c r="DE17" s="610"/>
      <c r="DF17" s="610"/>
      <c r="DG17" s="610"/>
      <c r="DH17" s="610"/>
      <c r="DI17" s="610"/>
      <c r="DJ17" s="610"/>
      <c r="DK17" s="610"/>
      <c r="DL17" s="610"/>
      <c r="DM17" s="610"/>
      <c r="DN17" s="610"/>
      <c r="DO17" s="610"/>
      <c r="DP17" s="611"/>
      <c r="DQ17" s="618">
        <v>4442738</v>
      </c>
      <c r="DR17" s="610"/>
      <c r="DS17" s="610"/>
      <c r="DT17" s="610"/>
      <c r="DU17" s="610"/>
      <c r="DV17" s="610"/>
      <c r="DW17" s="610"/>
      <c r="DX17" s="610"/>
      <c r="DY17" s="610"/>
      <c r="DZ17" s="610"/>
      <c r="EA17" s="610"/>
      <c r="EB17" s="610"/>
      <c r="EC17" s="619"/>
    </row>
    <row r="18" spans="2:133" ht="11.25" customHeight="1" x14ac:dyDescent="0.25">
      <c r="B18" s="606" t="s">
        <v>253</v>
      </c>
      <c r="C18" s="607"/>
      <c r="D18" s="607"/>
      <c r="E18" s="607"/>
      <c r="F18" s="607"/>
      <c r="G18" s="607"/>
      <c r="H18" s="607"/>
      <c r="I18" s="607"/>
      <c r="J18" s="607"/>
      <c r="K18" s="607"/>
      <c r="L18" s="607"/>
      <c r="M18" s="607"/>
      <c r="N18" s="607"/>
      <c r="O18" s="607"/>
      <c r="P18" s="607"/>
      <c r="Q18" s="608"/>
      <c r="R18" s="609">
        <v>101442</v>
      </c>
      <c r="S18" s="610"/>
      <c r="T18" s="610"/>
      <c r="U18" s="610"/>
      <c r="V18" s="610"/>
      <c r="W18" s="610"/>
      <c r="X18" s="610"/>
      <c r="Y18" s="611"/>
      <c r="Z18" s="612">
        <v>0.2</v>
      </c>
      <c r="AA18" s="612"/>
      <c r="AB18" s="612"/>
      <c r="AC18" s="612"/>
      <c r="AD18" s="613">
        <v>101442</v>
      </c>
      <c r="AE18" s="613"/>
      <c r="AF18" s="613"/>
      <c r="AG18" s="613"/>
      <c r="AH18" s="613"/>
      <c r="AI18" s="613"/>
      <c r="AJ18" s="613"/>
      <c r="AK18" s="613"/>
      <c r="AL18" s="614">
        <v>0.4</v>
      </c>
      <c r="AM18" s="615"/>
      <c r="AN18" s="615"/>
      <c r="AO18" s="616"/>
      <c r="AP18" s="606" t="s">
        <v>254</v>
      </c>
      <c r="AQ18" s="607"/>
      <c r="AR18" s="607"/>
      <c r="AS18" s="607"/>
      <c r="AT18" s="607"/>
      <c r="AU18" s="607"/>
      <c r="AV18" s="607"/>
      <c r="AW18" s="607"/>
      <c r="AX18" s="607"/>
      <c r="AY18" s="607"/>
      <c r="AZ18" s="607"/>
      <c r="BA18" s="607"/>
      <c r="BB18" s="607"/>
      <c r="BC18" s="607"/>
      <c r="BD18" s="607"/>
      <c r="BE18" s="607"/>
      <c r="BF18" s="608"/>
      <c r="BG18" s="609" t="s">
        <v>119</v>
      </c>
      <c r="BH18" s="610"/>
      <c r="BI18" s="610"/>
      <c r="BJ18" s="610"/>
      <c r="BK18" s="610"/>
      <c r="BL18" s="610"/>
      <c r="BM18" s="610"/>
      <c r="BN18" s="611"/>
      <c r="BO18" s="612" t="s">
        <v>119</v>
      </c>
      <c r="BP18" s="612"/>
      <c r="BQ18" s="612"/>
      <c r="BR18" s="612"/>
      <c r="BS18" s="613" t="s">
        <v>119</v>
      </c>
      <c r="BT18" s="613"/>
      <c r="BU18" s="613"/>
      <c r="BV18" s="613"/>
      <c r="BW18" s="613"/>
      <c r="BX18" s="613"/>
      <c r="BY18" s="613"/>
      <c r="BZ18" s="613"/>
      <c r="CA18" s="613"/>
      <c r="CB18" s="617"/>
      <c r="CD18" s="606" t="s">
        <v>255</v>
      </c>
      <c r="CE18" s="607"/>
      <c r="CF18" s="607"/>
      <c r="CG18" s="607"/>
      <c r="CH18" s="607"/>
      <c r="CI18" s="607"/>
      <c r="CJ18" s="607"/>
      <c r="CK18" s="607"/>
      <c r="CL18" s="607"/>
      <c r="CM18" s="607"/>
      <c r="CN18" s="607"/>
      <c r="CO18" s="607"/>
      <c r="CP18" s="607"/>
      <c r="CQ18" s="608"/>
      <c r="CR18" s="609" t="s">
        <v>119</v>
      </c>
      <c r="CS18" s="610"/>
      <c r="CT18" s="610"/>
      <c r="CU18" s="610"/>
      <c r="CV18" s="610"/>
      <c r="CW18" s="610"/>
      <c r="CX18" s="610"/>
      <c r="CY18" s="611"/>
      <c r="CZ18" s="612" t="s">
        <v>119</v>
      </c>
      <c r="DA18" s="612"/>
      <c r="DB18" s="612"/>
      <c r="DC18" s="612"/>
      <c r="DD18" s="618" t="s">
        <v>119</v>
      </c>
      <c r="DE18" s="610"/>
      <c r="DF18" s="610"/>
      <c r="DG18" s="610"/>
      <c r="DH18" s="610"/>
      <c r="DI18" s="610"/>
      <c r="DJ18" s="610"/>
      <c r="DK18" s="610"/>
      <c r="DL18" s="610"/>
      <c r="DM18" s="610"/>
      <c r="DN18" s="610"/>
      <c r="DO18" s="610"/>
      <c r="DP18" s="611"/>
      <c r="DQ18" s="618" t="s">
        <v>119</v>
      </c>
      <c r="DR18" s="610"/>
      <c r="DS18" s="610"/>
      <c r="DT18" s="610"/>
      <c r="DU18" s="610"/>
      <c r="DV18" s="610"/>
      <c r="DW18" s="610"/>
      <c r="DX18" s="610"/>
      <c r="DY18" s="610"/>
      <c r="DZ18" s="610"/>
      <c r="EA18" s="610"/>
      <c r="EB18" s="610"/>
      <c r="EC18" s="619"/>
    </row>
    <row r="19" spans="2:133" ht="11.25" customHeight="1" x14ac:dyDescent="0.25">
      <c r="B19" s="606" t="s">
        <v>256</v>
      </c>
      <c r="C19" s="607"/>
      <c r="D19" s="607"/>
      <c r="E19" s="607"/>
      <c r="F19" s="607"/>
      <c r="G19" s="607"/>
      <c r="H19" s="607"/>
      <c r="I19" s="607"/>
      <c r="J19" s="607"/>
      <c r="K19" s="607"/>
      <c r="L19" s="607"/>
      <c r="M19" s="607"/>
      <c r="N19" s="607"/>
      <c r="O19" s="607"/>
      <c r="P19" s="607"/>
      <c r="Q19" s="608"/>
      <c r="R19" s="609">
        <v>402260</v>
      </c>
      <c r="S19" s="610"/>
      <c r="T19" s="610"/>
      <c r="U19" s="610"/>
      <c r="V19" s="610"/>
      <c r="W19" s="610"/>
      <c r="X19" s="610"/>
      <c r="Y19" s="611"/>
      <c r="Z19" s="612">
        <v>0.8</v>
      </c>
      <c r="AA19" s="612"/>
      <c r="AB19" s="612"/>
      <c r="AC19" s="612"/>
      <c r="AD19" s="613">
        <v>402260</v>
      </c>
      <c r="AE19" s="613"/>
      <c r="AF19" s="613"/>
      <c r="AG19" s="613"/>
      <c r="AH19" s="613"/>
      <c r="AI19" s="613"/>
      <c r="AJ19" s="613"/>
      <c r="AK19" s="613"/>
      <c r="AL19" s="614">
        <v>1.5</v>
      </c>
      <c r="AM19" s="615"/>
      <c r="AN19" s="615"/>
      <c r="AO19" s="616"/>
      <c r="AP19" s="606" t="s">
        <v>257</v>
      </c>
      <c r="AQ19" s="607"/>
      <c r="AR19" s="607"/>
      <c r="AS19" s="607"/>
      <c r="AT19" s="607"/>
      <c r="AU19" s="607"/>
      <c r="AV19" s="607"/>
      <c r="AW19" s="607"/>
      <c r="AX19" s="607"/>
      <c r="AY19" s="607"/>
      <c r="AZ19" s="607"/>
      <c r="BA19" s="607"/>
      <c r="BB19" s="607"/>
      <c r="BC19" s="607"/>
      <c r="BD19" s="607"/>
      <c r="BE19" s="607"/>
      <c r="BF19" s="608"/>
      <c r="BG19" s="609">
        <v>504414</v>
      </c>
      <c r="BH19" s="610"/>
      <c r="BI19" s="610"/>
      <c r="BJ19" s="610"/>
      <c r="BK19" s="610"/>
      <c r="BL19" s="610"/>
      <c r="BM19" s="610"/>
      <c r="BN19" s="611"/>
      <c r="BO19" s="612">
        <v>4.4000000000000004</v>
      </c>
      <c r="BP19" s="612"/>
      <c r="BQ19" s="612"/>
      <c r="BR19" s="612"/>
      <c r="BS19" s="613" t="s">
        <v>119</v>
      </c>
      <c r="BT19" s="613"/>
      <c r="BU19" s="613"/>
      <c r="BV19" s="613"/>
      <c r="BW19" s="613"/>
      <c r="BX19" s="613"/>
      <c r="BY19" s="613"/>
      <c r="BZ19" s="613"/>
      <c r="CA19" s="613"/>
      <c r="CB19" s="617"/>
      <c r="CD19" s="606" t="s">
        <v>258</v>
      </c>
      <c r="CE19" s="607"/>
      <c r="CF19" s="607"/>
      <c r="CG19" s="607"/>
      <c r="CH19" s="607"/>
      <c r="CI19" s="607"/>
      <c r="CJ19" s="607"/>
      <c r="CK19" s="607"/>
      <c r="CL19" s="607"/>
      <c r="CM19" s="607"/>
      <c r="CN19" s="607"/>
      <c r="CO19" s="607"/>
      <c r="CP19" s="607"/>
      <c r="CQ19" s="608"/>
      <c r="CR19" s="609" t="s">
        <v>119</v>
      </c>
      <c r="CS19" s="610"/>
      <c r="CT19" s="610"/>
      <c r="CU19" s="610"/>
      <c r="CV19" s="610"/>
      <c r="CW19" s="610"/>
      <c r="CX19" s="610"/>
      <c r="CY19" s="611"/>
      <c r="CZ19" s="612" t="s">
        <v>119</v>
      </c>
      <c r="DA19" s="612"/>
      <c r="DB19" s="612"/>
      <c r="DC19" s="612"/>
      <c r="DD19" s="618" t="s">
        <v>119</v>
      </c>
      <c r="DE19" s="610"/>
      <c r="DF19" s="610"/>
      <c r="DG19" s="610"/>
      <c r="DH19" s="610"/>
      <c r="DI19" s="610"/>
      <c r="DJ19" s="610"/>
      <c r="DK19" s="610"/>
      <c r="DL19" s="610"/>
      <c r="DM19" s="610"/>
      <c r="DN19" s="610"/>
      <c r="DO19" s="610"/>
      <c r="DP19" s="611"/>
      <c r="DQ19" s="618" t="s">
        <v>119</v>
      </c>
      <c r="DR19" s="610"/>
      <c r="DS19" s="610"/>
      <c r="DT19" s="610"/>
      <c r="DU19" s="610"/>
      <c r="DV19" s="610"/>
      <c r="DW19" s="610"/>
      <c r="DX19" s="610"/>
      <c r="DY19" s="610"/>
      <c r="DZ19" s="610"/>
      <c r="EA19" s="610"/>
      <c r="EB19" s="610"/>
      <c r="EC19" s="619"/>
    </row>
    <row r="20" spans="2:133" ht="11.25" customHeight="1" x14ac:dyDescent="0.25">
      <c r="B20" s="622" t="s">
        <v>259</v>
      </c>
      <c r="C20" s="623"/>
      <c r="D20" s="623"/>
      <c r="E20" s="623"/>
      <c r="F20" s="623"/>
      <c r="G20" s="623"/>
      <c r="H20" s="623"/>
      <c r="I20" s="623"/>
      <c r="J20" s="623"/>
      <c r="K20" s="623"/>
      <c r="L20" s="623"/>
      <c r="M20" s="623"/>
      <c r="N20" s="623"/>
      <c r="O20" s="623"/>
      <c r="P20" s="623"/>
      <c r="Q20" s="624"/>
      <c r="R20" s="609">
        <v>12758</v>
      </c>
      <c r="S20" s="610"/>
      <c r="T20" s="610"/>
      <c r="U20" s="610"/>
      <c r="V20" s="610"/>
      <c r="W20" s="610"/>
      <c r="X20" s="610"/>
      <c r="Y20" s="611"/>
      <c r="Z20" s="612">
        <v>0</v>
      </c>
      <c r="AA20" s="612"/>
      <c r="AB20" s="612"/>
      <c r="AC20" s="612"/>
      <c r="AD20" s="613">
        <v>12758</v>
      </c>
      <c r="AE20" s="613"/>
      <c r="AF20" s="613"/>
      <c r="AG20" s="613"/>
      <c r="AH20" s="613"/>
      <c r="AI20" s="613"/>
      <c r="AJ20" s="613"/>
      <c r="AK20" s="613"/>
      <c r="AL20" s="614">
        <v>0</v>
      </c>
      <c r="AM20" s="615"/>
      <c r="AN20" s="615"/>
      <c r="AO20" s="616"/>
      <c r="AP20" s="606" t="s">
        <v>260</v>
      </c>
      <c r="AQ20" s="607"/>
      <c r="AR20" s="607"/>
      <c r="AS20" s="607"/>
      <c r="AT20" s="607"/>
      <c r="AU20" s="607"/>
      <c r="AV20" s="607"/>
      <c r="AW20" s="607"/>
      <c r="AX20" s="607"/>
      <c r="AY20" s="607"/>
      <c r="AZ20" s="607"/>
      <c r="BA20" s="607"/>
      <c r="BB20" s="607"/>
      <c r="BC20" s="607"/>
      <c r="BD20" s="607"/>
      <c r="BE20" s="607"/>
      <c r="BF20" s="608"/>
      <c r="BG20" s="609">
        <v>504414</v>
      </c>
      <c r="BH20" s="610"/>
      <c r="BI20" s="610"/>
      <c r="BJ20" s="610"/>
      <c r="BK20" s="610"/>
      <c r="BL20" s="610"/>
      <c r="BM20" s="610"/>
      <c r="BN20" s="611"/>
      <c r="BO20" s="612">
        <v>4.4000000000000004</v>
      </c>
      <c r="BP20" s="612"/>
      <c r="BQ20" s="612"/>
      <c r="BR20" s="612"/>
      <c r="BS20" s="613" t="s">
        <v>119</v>
      </c>
      <c r="BT20" s="613"/>
      <c r="BU20" s="613"/>
      <c r="BV20" s="613"/>
      <c r="BW20" s="613"/>
      <c r="BX20" s="613"/>
      <c r="BY20" s="613"/>
      <c r="BZ20" s="613"/>
      <c r="CA20" s="613"/>
      <c r="CB20" s="617"/>
      <c r="CD20" s="606" t="s">
        <v>261</v>
      </c>
      <c r="CE20" s="607"/>
      <c r="CF20" s="607"/>
      <c r="CG20" s="607"/>
      <c r="CH20" s="607"/>
      <c r="CI20" s="607"/>
      <c r="CJ20" s="607"/>
      <c r="CK20" s="607"/>
      <c r="CL20" s="607"/>
      <c r="CM20" s="607"/>
      <c r="CN20" s="607"/>
      <c r="CO20" s="607"/>
      <c r="CP20" s="607"/>
      <c r="CQ20" s="608"/>
      <c r="CR20" s="609">
        <v>48163778</v>
      </c>
      <c r="CS20" s="610"/>
      <c r="CT20" s="610"/>
      <c r="CU20" s="610"/>
      <c r="CV20" s="610"/>
      <c r="CW20" s="610"/>
      <c r="CX20" s="610"/>
      <c r="CY20" s="611"/>
      <c r="CZ20" s="612">
        <v>100</v>
      </c>
      <c r="DA20" s="612"/>
      <c r="DB20" s="612"/>
      <c r="DC20" s="612"/>
      <c r="DD20" s="618">
        <v>2915333</v>
      </c>
      <c r="DE20" s="610"/>
      <c r="DF20" s="610"/>
      <c r="DG20" s="610"/>
      <c r="DH20" s="610"/>
      <c r="DI20" s="610"/>
      <c r="DJ20" s="610"/>
      <c r="DK20" s="610"/>
      <c r="DL20" s="610"/>
      <c r="DM20" s="610"/>
      <c r="DN20" s="610"/>
      <c r="DO20" s="610"/>
      <c r="DP20" s="611"/>
      <c r="DQ20" s="618">
        <v>33696525</v>
      </c>
      <c r="DR20" s="610"/>
      <c r="DS20" s="610"/>
      <c r="DT20" s="610"/>
      <c r="DU20" s="610"/>
      <c r="DV20" s="610"/>
      <c r="DW20" s="610"/>
      <c r="DX20" s="610"/>
      <c r="DY20" s="610"/>
      <c r="DZ20" s="610"/>
      <c r="EA20" s="610"/>
      <c r="EB20" s="610"/>
      <c r="EC20" s="619"/>
    </row>
    <row r="21" spans="2:133" ht="11.25" customHeight="1" x14ac:dyDescent="0.25">
      <c r="B21" s="606" t="s">
        <v>262</v>
      </c>
      <c r="C21" s="607"/>
      <c r="D21" s="607"/>
      <c r="E21" s="607"/>
      <c r="F21" s="607"/>
      <c r="G21" s="607"/>
      <c r="H21" s="607"/>
      <c r="I21" s="607"/>
      <c r="J21" s="607"/>
      <c r="K21" s="607"/>
      <c r="L21" s="607"/>
      <c r="M21" s="607"/>
      <c r="N21" s="607"/>
      <c r="O21" s="607"/>
      <c r="P21" s="607"/>
      <c r="Q21" s="608"/>
      <c r="R21" s="609">
        <v>13324136</v>
      </c>
      <c r="S21" s="610"/>
      <c r="T21" s="610"/>
      <c r="U21" s="610"/>
      <c r="V21" s="610"/>
      <c r="W21" s="610"/>
      <c r="X21" s="610"/>
      <c r="Y21" s="611"/>
      <c r="Z21" s="612">
        <v>26.8</v>
      </c>
      <c r="AA21" s="612"/>
      <c r="AB21" s="612"/>
      <c r="AC21" s="612"/>
      <c r="AD21" s="613">
        <v>12102812</v>
      </c>
      <c r="AE21" s="613"/>
      <c r="AF21" s="613"/>
      <c r="AG21" s="613"/>
      <c r="AH21" s="613"/>
      <c r="AI21" s="613"/>
      <c r="AJ21" s="613"/>
      <c r="AK21" s="613"/>
      <c r="AL21" s="614">
        <v>44.3</v>
      </c>
      <c r="AM21" s="615"/>
      <c r="AN21" s="615"/>
      <c r="AO21" s="616"/>
      <c r="AP21" s="606" t="s">
        <v>263</v>
      </c>
      <c r="AQ21" s="625"/>
      <c r="AR21" s="625"/>
      <c r="AS21" s="625"/>
      <c r="AT21" s="625"/>
      <c r="AU21" s="625"/>
      <c r="AV21" s="625"/>
      <c r="AW21" s="625"/>
      <c r="AX21" s="625"/>
      <c r="AY21" s="625"/>
      <c r="AZ21" s="625"/>
      <c r="BA21" s="625"/>
      <c r="BB21" s="625"/>
      <c r="BC21" s="625"/>
      <c r="BD21" s="625"/>
      <c r="BE21" s="625"/>
      <c r="BF21" s="626"/>
      <c r="BG21" s="609">
        <v>66475</v>
      </c>
      <c r="BH21" s="610"/>
      <c r="BI21" s="610"/>
      <c r="BJ21" s="610"/>
      <c r="BK21" s="610"/>
      <c r="BL21" s="610"/>
      <c r="BM21" s="610"/>
      <c r="BN21" s="611"/>
      <c r="BO21" s="612">
        <v>0.6</v>
      </c>
      <c r="BP21" s="612"/>
      <c r="BQ21" s="612"/>
      <c r="BR21" s="612"/>
      <c r="BS21" s="613" t="s">
        <v>119</v>
      </c>
      <c r="BT21" s="613"/>
      <c r="BU21" s="613"/>
      <c r="BV21" s="613"/>
      <c r="BW21" s="613"/>
      <c r="BX21" s="613"/>
      <c r="BY21" s="613"/>
      <c r="BZ21" s="613"/>
      <c r="CA21" s="613"/>
      <c r="CB21" s="617"/>
      <c r="CD21" s="630"/>
      <c r="CE21" s="631"/>
      <c r="CF21" s="631"/>
      <c r="CG21" s="631"/>
      <c r="CH21" s="631"/>
      <c r="CI21" s="631"/>
      <c r="CJ21" s="631"/>
      <c r="CK21" s="631"/>
      <c r="CL21" s="631"/>
      <c r="CM21" s="631"/>
      <c r="CN21" s="631"/>
      <c r="CO21" s="631"/>
      <c r="CP21" s="631"/>
      <c r="CQ21" s="632"/>
      <c r="CR21" s="633"/>
      <c r="CS21" s="628"/>
      <c r="CT21" s="628"/>
      <c r="CU21" s="628"/>
      <c r="CV21" s="628"/>
      <c r="CW21" s="628"/>
      <c r="CX21" s="628"/>
      <c r="CY21" s="634"/>
      <c r="CZ21" s="635"/>
      <c r="DA21" s="635"/>
      <c r="DB21" s="635"/>
      <c r="DC21" s="635"/>
      <c r="DD21" s="627"/>
      <c r="DE21" s="628"/>
      <c r="DF21" s="628"/>
      <c r="DG21" s="628"/>
      <c r="DH21" s="628"/>
      <c r="DI21" s="628"/>
      <c r="DJ21" s="628"/>
      <c r="DK21" s="628"/>
      <c r="DL21" s="628"/>
      <c r="DM21" s="628"/>
      <c r="DN21" s="628"/>
      <c r="DO21" s="628"/>
      <c r="DP21" s="634"/>
      <c r="DQ21" s="627"/>
      <c r="DR21" s="628"/>
      <c r="DS21" s="628"/>
      <c r="DT21" s="628"/>
      <c r="DU21" s="628"/>
      <c r="DV21" s="628"/>
      <c r="DW21" s="628"/>
      <c r="DX21" s="628"/>
      <c r="DY21" s="628"/>
      <c r="DZ21" s="628"/>
      <c r="EA21" s="628"/>
      <c r="EB21" s="628"/>
      <c r="EC21" s="629"/>
    </row>
    <row r="22" spans="2:133" ht="11.25" customHeight="1" x14ac:dyDescent="0.25">
      <c r="B22" s="606" t="s">
        <v>264</v>
      </c>
      <c r="C22" s="607"/>
      <c r="D22" s="607"/>
      <c r="E22" s="607"/>
      <c r="F22" s="607"/>
      <c r="G22" s="607"/>
      <c r="H22" s="607"/>
      <c r="I22" s="607"/>
      <c r="J22" s="607"/>
      <c r="K22" s="607"/>
      <c r="L22" s="607"/>
      <c r="M22" s="607"/>
      <c r="N22" s="607"/>
      <c r="O22" s="607"/>
      <c r="P22" s="607"/>
      <c r="Q22" s="608"/>
      <c r="R22" s="609">
        <v>12102812</v>
      </c>
      <c r="S22" s="610"/>
      <c r="T22" s="610"/>
      <c r="U22" s="610"/>
      <c r="V22" s="610"/>
      <c r="W22" s="610"/>
      <c r="X22" s="610"/>
      <c r="Y22" s="611"/>
      <c r="Z22" s="612">
        <v>24.3</v>
      </c>
      <c r="AA22" s="612"/>
      <c r="AB22" s="612"/>
      <c r="AC22" s="612"/>
      <c r="AD22" s="613">
        <v>12102812</v>
      </c>
      <c r="AE22" s="613"/>
      <c r="AF22" s="613"/>
      <c r="AG22" s="613"/>
      <c r="AH22" s="613"/>
      <c r="AI22" s="613"/>
      <c r="AJ22" s="613"/>
      <c r="AK22" s="613"/>
      <c r="AL22" s="614">
        <v>44.3</v>
      </c>
      <c r="AM22" s="615"/>
      <c r="AN22" s="615"/>
      <c r="AO22" s="616"/>
      <c r="AP22" s="606" t="s">
        <v>265</v>
      </c>
      <c r="AQ22" s="625"/>
      <c r="AR22" s="625"/>
      <c r="AS22" s="625"/>
      <c r="AT22" s="625"/>
      <c r="AU22" s="625"/>
      <c r="AV22" s="625"/>
      <c r="AW22" s="625"/>
      <c r="AX22" s="625"/>
      <c r="AY22" s="625"/>
      <c r="AZ22" s="625"/>
      <c r="BA22" s="625"/>
      <c r="BB22" s="625"/>
      <c r="BC22" s="625"/>
      <c r="BD22" s="625"/>
      <c r="BE22" s="625"/>
      <c r="BF22" s="626"/>
      <c r="BG22" s="609" t="s">
        <v>119</v>
      </c>
      <c r="BH22" s="610"/>
      <c r="BI22" s="610"/>
      <c r="BJ22" s="610"/>
      <c r="BK22" s="610"/>
      <c r="BL22" s="610"/>
      <c r="BM22" s="610"/>
      <c r="BN22" s="611"/>
      <c r="BO22" s="612" t="s">
        <v>119</v>
      </c>
      <c r="BP22" s="612"/>
      <c r="BQ22" s="612"/>
      <c r="BR22" s="612"/>
      <c r="BS22" s="613" t="s">
        <v>119</v>
      </c>
      <c r="BT22" s="613"/>
      <c r="BU22" s="613"/>
      <c r="BV22" s="613"/>
      <c r="BW22" s="613"/>
      <c r="BX22" s="613"/>
      <c r="BY22" s="613"/>
      <c r="BZ22" s="613"/>
      <c r="CA22" s="613"/>
      <c r="CB22" s="617"/>
      <c r="CD22" s="591" t="s">
        <v>266</v>
      </c>
      <c r="CE22" s="592"/>
      <c r="CF22" s="592"/>
      <c r="CG22" s="592"/>
      <c r="CH22" s="592"/>
      <c r="CI22" s="592"/>
      <c r="CJ22" s="592"/>
      <c r="CK22" s="592"/>
      <c r="CL22" s="592"/>
      <c r="CM22" s="592"/>
      <c r="CN22" s="592"/>
      <c r="CO22" s="592"/>
      <c r="CP22" s="592"/>
      <c r="CQ22" s="592"/>
      <c r="CR22" s="592"/>
      <c r="CS22" s="592"/>
      <c r="CT22" s="592"/>
      <c r="CU22" s="592"/>
      <c r="CV22" s="592"/>
      <c r="CW22" s="592"/>
      <c r="CX22" s="592"/>
      <c r="CY22" s="592"/>
      <c r="CZ22" s="592"/>
      <c r="DA22" s="592"/>
      <c r="DB22" s="592"/>
      <c r="DC22" s="592"/>
      <c r="DD22" s="592"/>
      <c r="DE22" s="592"/>
      <c r="DF22" s="592"/>
      <c r="DG22" s="592"/>
      <c r="DH22" s="592"/>
      <c r="DI22" s="592"/>
      <c r="DJ22" s="592"/>
      <c r="DK22" s="592"/>
      <c r="DL22" s="592"/>
      <c r="DM22" s="592"/>
      <c r="DN22" s="592"/>
      <c r="DO22" s="592"/>
      <c r="DP22" s="592"/>
      <c r="DQ22" s="592"/>
      <c r="DR22" s="592"/>
      <c r="DS22" s="592"/>
      <c r="DT22" s="592"/>
      <c r="DU22" s="592"/>
      <c r="DV22" s="592"/>
      <c r="DW22" s="592"/>
      <c r="DX22" s="592"/>
      <c r="DY22" s="592"/>
      <c r="DZ22" s="592"/>
      <c r="EA22" s="592"/>
      <c r="EB22" s="592"/>
      <c r="EC22" s="593"/>
    </row>
    <row r="23" spans="2:133" ht="11.25" customHeight="1" x14ac:dyDescent="0.25">
      <c r="B23" s="606" t="s">
        <v>267</v>
      </c>
      <c r="C23" s="607"/>
      <c r="D23" s="607"/>
      <c r="E23" s="607"/>
      <c r="F23" s="607"/>
      <c r="G23" s="607"/>
      <c r="H23" s="607"/>
      <c r="I23" s="607"/>
      <c r="J23" s="607"/>
      <c r="K23" s="607"/>
      <c r="L23" s="607"/>
      <c r="M23" s="607"/>
      <c r="N23" s="607"/>
      <c r="O23" s="607"/>
      <c r="P23" s="607"/>
      <c r="Q23" s="608"/>
      <c r="R23" s="609">
        <v>1221256</v>
      </c>
      <c r="S23" s="610"/>
      <c r="T23" s="610"/>
      <c r="U23" s="610"/>
      <c r="V23" s="610"/>
      <c r="W23" s="610"/>
      <c r="X23" s="610"/>
      <c r="Y23" s="611"/>
      <c r="Z23" s="612">
        <v>2.5</v>
      </c>
      <c r="AA23" s="612"/>
      <c r="AB23" s="612"/>
      <c r="AC23" s="612"/>
      <c r="AD23" s="613" t="s">
        <v>119</v>
      </c>
      <c r="AE23" s="613"/>
      <c r="AF23" s="613"/>
      <c r="AG23" s="613"/>
      <c r="AH23" s="613"/>
      <c r="AI23" s="613"/>
      <c r="AJ23" s="613"/>
      <c r="AK23" s="613"/>
      <c r="AL23" s="614" t="s">
        <v>119</v>
      </c>
      <c r="AM23" s="615"/>
      <c r="AN23" s="615"/>
      <c r="AO23" s="616"/>
      <c r="AP23" s="606" t="s">
        <v>268</v>
      </c>
      <c r="AQ23" s="625"/>
      <c r="AR23" s="625"/>
      <c r="AS23" s="625"/>
      <c r="AT23" s="625"/>
      <c r="AU23" s="625"/>
      <c r="AV23" s="625"/>
      <c r="AW23" s="625"/>
      <c r="AX23" s="625"/>
      <c r="AY23" s="625"/>
      <c r="AZ23" s="625"/>
      <c r="BA23" s="625"/>
      <c r="BB23" s="625"/>
      <c r="BC23" s="625"/>
      <c r="BD23" s="625"/>
      <c r="BE23" s="625"/>
      <c r="BF23" s="626"/>
      <c r="BG23" s="609">
        <v>437939</v>
      </c>
      <c r="BH23" s="610"/>
      <c r="BI23" s="610"/>
      <c r="BJ23" s="610"/>
      <c r="BK23" s="610"/>
      <c r="BL23" s="610"/>
      <c r="BM23" s="610"/>
      <c r="BN23" s="611"/>
      <c r="BO23" s="612">
        <v>3.8</v>
      </c>
      <c r="BP23" s="612"/>
      <c r="BQ23" s="612"/>
      <c r="BR23" s="612"/>
      <c r="BS23" s="613" t="s">
        <v>119</v>
      </c>
      <c r="BT23" s="613"/>
      <c r="BU23" s="613"/>
      <c r="BV23" s="613"/>
      <c r="BW23" s="613"/>
      <c r="BX23" s="613"/>
      <c r="BY23" s="613"/>
      <c r="BZ23" s="613"/>
      <c r="CA23" s="613"/>
      <c r="CB23" s="617"/>
      <c r="CD23" s="591" t="s">
        <v>208</v>
      </c>
      <c r="CE23" s="592"/>
      <c r="CF23" s="592"/>
      <c r="CG23" s="592"/>
      <c r="CH23" s="592"/>
      <c r="CI23" s="592"/>
      <c r="CJ23" s="592"/>
      <c r="CK23" s="592"/>
      <c r="CL23" s="592"/>
      <c r="CM23" s="592"/>
      <c r="CN23" s="592"/>
      <c r="CO23" s="592"/>
      <c r="CP23" s="592"/>
      <c r="CQ23" s="593"/>
      <c r="CR23" s="591" t="s">
        <v>269</v>
      </c>
      <c r="CS23" s="592"/>
      <c r="CT23" s="592"/>
      <c r="CU23" s="592"/>
      <c r="CV23" s="592"/>
      <c r="CW23" s="592"/>
      <c r="CX23" s="592"/>
      <c r="CY23" s="593"/>
      <c r="CZ23" s="591" t="s">
        <v>270</v>
      </c>
      <c r="DA23" s="592"/>
      <c r="DB23" s="592"/>
      <c r="DC23" s="593"/>
      <c r="DD23" s="591" t="s">
        <v>271</v>
      </c>
      <c r="DE23" s="592"/>
      <c r="DF23" s="592"/>
      <c r="DG23" s="592"/>
      <c r="DH23" s="592"/>
      <c r="DI23" s="592"/>
      <c r="DJ23" s="592"/>
      <c r="DK23" s="593"/>
      <c r="DL23" s="636" t="s">
        <v>272</v>
      </c>
      <c r="DM23" s="637"/>
      <c r="DN23" s="637"/>
      <c r="DO23" s="637"/>
      <c r="DP23" s="637"/>
      <c r="DQ23" s="637"/>
      <c r="DR23" s="637"/>
      <c r="DS23" s="637"/>
      <c r="DT23" s="637"/>
      <c r="DU23" s="637"/>
      <c r="DV23" s="638"/>
      <c r="DW23" s="591" t="s">
        <v>273</v>
      </c>
      <c r="DX23" s="592"/>
      <c r="DY23" s="592"/>
      <c r="DZ23" s="592"/>
      <c r="EA23" s="592"/>
      <c r="EB23" s="592"/>
      <c r="EC23" s="593"/>
    </row>
    <row r="24" spans="2:133" ht="11.25" customHeight="1" x14ac:dyDescent="0.25">
      <c r="B24" s="606" t="s">
        <v>274</v>
      </c>
      <c r="C24" s="607"/>
      <c r="D24" s="607"/>
      <c r="E24" s="607"/>
      <c r="F24" s="607"/>
      <c r="G24" s="607"/>
      <c r="H24" s="607"/>
      <c r="I24" s="607"/>
      <c r="J24" s="607"/>
      <c r="K24" s="607"/>
      <c r="L24" s="607"/>
      <c r="M24" s="607"/>
      <c r="N24" s="607"/>
      <c r="O24" s="607"/>
      <c r="P24" s="607"/>
      <c r="Q24" s="608"/>
      <c r="R24" s="609">
        <v>68</v>
      </c>
      <c r="S24" s="610"/>
      <c r="T24" s="610"/>
      <c r="U24" s="610"/>
      <c r="V24" s="610"/>
      <c r="W24" s="610"/>
      <c r="X24" s="610"/>
      <c r="Y24" s="611"/>
      <c r="Z24" s="612">
        <v>0</v>
      </c>
      <c r="AA24" s="612"/>
      <c r="AB24" s="612"/>
      <c r="AC24" s="612"/>
      <c r="AD24" s="613" t="s">
        <v>119</v>
      </c>
      <c r="AE24" s="613"/>
      <c r="AF24" s="613"/>
      <c r="AG24" s="613"/>
      <c r="AH24" s="613"/>
      <c r="AI24" s="613"/>
      <c r="AJ24" s="613"/>
      <c r="AK24" s="613"/>
      <c r="AL24" s="614" t="s">
        <v>119</v>
      </c>
      <c r="AM24" s="615"/>
      <c r="AN24" s="615"/>
      <c r="AO24" s="616"/>
      <c r="AP24" s="606" t="s">
        <v>275</v>
      </c>
      <c r="AQ24" s="625"/>
      <c r="AR24" s="625"/>
      <c r="AS24" s="625"/>
      <c r="AT24" s="625"/>
      <c r="AU24" s="625"/>
      <c r="AV24" s="625"/>
      <c r="AW24" s="625"/>
      <c r="AX24" s="625"/>
      <c r="AY24" s="625"/>
      <c r="AZ24" s="625"/>
      <c r="BA24" s="625"/>
      <c r="BB24" s="625"/>
      <c r="BC24" s="625"/>
      <c r="BD24" s="625"/>
      <c r="BE24" s="625"/>
      <c r="BF24" s="626"/>
      <c r="BG24" s="609" t="s">
        <v>119</v>
      </c>
      <c r="BH24" s="610"/>
      <c r="BI24" s="610"/>
      <c r="BJ24" s="610"/>
      <c r="BK24" s="610"/>
      <c r="BL24" s="610"/>
      <c r="BM24" s="610"/>
      <c r="BN24" s="611"/>
      <c r="BO24" s="612" t="s">
        <v>119</v>
      </c>
      <c r="BP24" s="612"/>
      <c r="BQ24" s="612"/>
      <c r="BR24" s="612"/>
      <c r="BS24" s="613" t="s">
        <v>119</v>
      </c>
      <c r="BT24" s="613"/>
      <c r="BU24" s="613"/>
      <c r="BV24" s="613"/>
      <c r="BW24" s="613"/>
      <c r="BX24" s="613"/>
      <c r="BY24" s="613"/>
      <c r="BZ24" s="613"/>
      <c r="CA24" s="613"/>
      <c r="CB24" s="617"/>
      <c r="CD24" s="595" t="s">
        <v>276</v>
      </c>
      <c r="CE24" s="596"/>
      <c r="CF24" s="596"/>
      <c r="CG24" s="596"/>
      <c r="CH24" s="596"/>
      <c r="CI24" s="596"/>
      <c r="CJ24" s="596"/>
      <c r="CK24" s="596"/>
      <c r="CL24" s="596"/>
      <c r="CM24" s="596"/>
      <c r="CN24" s="596"/>
      <c r="CO24" s="596"/>
      <c r="CP24" s="596"/>
      <c r="CQ24" s="597"/>
      <c r="CR24" s="598">
        <v>23360152</v>
      </c>
      <c r="CS24" s="599"/>
      <c r="CT24" s="599"/>
      <c r="CU24" s="599"/>
      <c r="CV24" s="599"/>
      <c r="CW24" s="599"/>
      <c r="CX24" s="599"/>
      <c r="CY24" s="600"/>
      <c r="CZ24" s="603">
        <v>48.5</v>
      </c>
      <c r="DA24" s="604"/>
      <c r="DB24" s="604"/>
      <c r="DC24" s="620"/>
      <c r="DD24" s="639">
        <v>15586919</v>
      </c>
      <c r="DE24" s="599"/>
      <c r="DF24" s="599"/>
      <c r="DG24" s="599"/>
      <c r="DH24" s="599"/>
      <c r="DI24" s="599"/>
      <c r="DJ24" s="599"/>
      <c r="DK24" s="600"/>
      <c r="DL24" s="639">
        <v>12928445</v>
      </c>
      <c r="DM24" s="599"/>
      <c r="DN24" s="599"/>
      <c r="DO24" s="599"/>
      <c r="DP24" s="599"/>
      <c r="DQ24" s="599"/>
      <c r="DR24" s="599"/>
      <c r="DS24" s="599"/>
      <c r="DT24" s="599"/>
      <c r="DU24" s="599"/>
      <c r="DV24" s="600"/>
      <c r="DW24" s="603">
        <v>47.2</v>
      </c>
      <c r="DX24" s="604"/>
      <c r="DY24" s="604"/>
      <c r="DZ24" s="604"/>
      <c r="EA24" s="604"/>
      <c r="EB24" s="604"/>
      <c r="EC24" s="605"/>
    </row>
    <row r="25" spans="2:133" ht="11.25" customHeight="1" x14ac:dyDescent="0.25">
      <c r="B25" s="606" t="s">
        <v>277</v>
      </c>
      <c r="C25" s="607"/>
      <c r="D25" s="607"/>
      <c r="E25" s="607"/>
      <c r="F25" s="607"/>
      <c r="G25" s="607"/>
      <c r="H25" s="607"/>
      <c r="I25" s="607"/>
      <c r="J25" s="607"/>
      <c r="K25" s="607"/>
      <c r="L25" s="607"/>
      <c r="M25" s="607"/>
      <c r="N25" s="607"/>
      <c r="O25" s="607"/>
      <c r="P25" s="607"/>
      <c r="Q25" s="608"/>
      <c r="R25" s="609">
        <v>28866492</v>
      </c>
      <c r="S25" s="610"/>
      <c r="T25" s="610"/>
      <c r="U25" s="610"/>
      <c r="V25" s="610"/>
      <c r="W25" s="610"/>
      <c r="X25" s="610"/>
      <c r="Y25" s="611"/>
      <c r="Z25" s="612">
        <v>58.1</v>
      </c>
      <c r="AA25" s="612"/>
      <c r="AB25" s="612"/>
      <c r="AC25" s="612"/>
      <c r="AD25" s="613">
        <v>27207229</v>
      </c>
      <c r="AE25" s="613"/>
      <c r="AF25" s="613"/>
      <c r="AG25" s="613"/>
      <c r="AH25" s="613"/>
      <c r="AI25" s="613"/>
      <c r="AJ25" s="613"/>
      <c r="AK25" s="613"/>
      <c r="AL25" s="614">
        <v>99.7</v>
      </c>
      <c r="AM25" s="615"/>
      <c r="AN25" s="615"/>
      <c r="AO25" s="616"/>
      <c r="AP25" s="606" t="s">
        <v>278</v>
      </c>
      <c r="AQ25" s="625"/>
      <c r="AR25" s="625"/>
      <c r="AS25" s="625"/>
      <c r="AT25" s="625"/>
      <c r="AU25" s="625"/>
      <c r="AV25" s="625"/>
      <c r="AW25" s="625"/>
      <c r="AX25" s="625"/>
      <c r="AY25" s="625"/>
      <c r="AZ25" s="625"/>
      <c r="BA25" s="625"/>
      <c r="BB25" s="625"/>
      <c r="BC25" s="625"/>
      <c r="BD25" s="625"/>
      <c r="BE25" s="625"/>
      <c r="BF25" s="626"/>
      <c r="BG25" s="609" t="s">
        <v>119</v>
      </c>
      <c r="BH25" s="610"/>
      <c r="BI25" s="610"/>
      <c r="BJ25" s="610"/>
      <c r="BK25" s="610"/>
      <c r="BL25" s="610"/>
      <c r="BM25" s="610"/>
      <c r="BN25" s="611"/>
      <c r="BO25" s="612" t="s">
        <v>119</v>
      </c>
      <c r="BP25" s="612"/>
      <c r="BQ25" s="612"/>
      <c r="BR25" s="612"/>
      <c r="BS25" s="613" t="s">
        <v>119</v>
      </c>
      <c r="BT25" s="613"/>
      <c r="BU25" s="613"/>
      <c r="BV25" s="613"/>
      <c r="BW25" s="613"/>
      <c r="BX25" s="613"/>
      <c r="BY25" s="613"/>
      <c r="BZ25" s="613"/>
      <c r="CA25" s="613"/>
      <c r="CB25" s="617"/>
      <c r="CD25" s="606" t="s">
        <v>279</v>
      </c>
      <c r="CE25" s="607"/>
      <c r="CF25" s="607"/>
      <c r="CG25" s="607"/>
      <c r="CH25" s="607"/>
      <c r="CI25" s="607"/>
      <c r="CJ25" s="607"/>
      <c r="CK25" s="607"/>
      <c r="CL25" s="607"/>
      <c r="CM25" s="607"/>
      <c r="CN25" s="607"/>
      <c r="CO25" s="607"/>
      <c r="CP25" s="607"/>
      <c r="CQ25" s="608"/>
      <c r="CR25" s="609">
        <v>7621535</v>
      </c>
      <c r="CS25" s="642"/>
      <c r="CT25" s="642"/>
      <c r="CU25" s="642"/>
      <c r="CV25" s="642"/>
      <c r="CW25" s="642"/>
      <c r="CX25" s="642"/>
      <c r="CY25" s="643"/>
      <c r="CZ25" s="614">
        <v>15.8</v>
      </c>
      <c r="DA25" s="640"/>
      <c r="DB25" s="640"/>
      <c r="DC25" s="644"/>
      <c r="DD25" s="618">
        <v>6974422</v>
      </c>
      <c r="DE25" s="642"/>
      <c r="DF25" s="642"/>
      <c r="DG25" s="642"/>
      <c r="DH25" s="642"/>
      <c r="DI25" s="642"/>
      <c r="DJ25" s="642"/>
      <c r="DK25" s="643"/>
      <c r="DL25" s="618">
        <v>5554235</v>
      </c>
      <c r="DM25" s="642"/>
      <c r="DN25" s="642"/>
      <c r="DO25" s="642"/>
      <c r="DP25" s="642"/>
      <c r="DQ25" s="642"/>
      <c r="DR25" s="642"/>
      <c r="DS25" s="642"/>
      <c r="DT25" s="642"/>
      <c r="DU25" s="642"/>
      <c r="DV25" s="643"/>
      <c r="DW25" s="614">
        <v>20.3</v>
      </c>
      <c r="DX25" s="640"/>
      <c r="DY25" s="640"/>
      <c r="DZ25" s="640"/>
      <c r="EA25" s="640"/>
      <c r="EB25" s="640"/>
      <c r="EC25" s="641"/>
    </row>
    <row r="26" spans="2:133" ht="11.25" customHeight="1" x14ac:dyDescent="0.25">
      <c r="B26" s="606" t="s">
        <v>280</v>
      </c>
      <c r="C26" s="607"/>
      <c r="D26" s="607"/>
      <c r="E26" s="607"/>
      <c r="F26" s="607"/>
      <c r="G26" s="607"/>
      <c r="H26" s="607"/>
      <c r="I26" s="607"/>
      <c r="J26" s="607"/>
      <c r="K26" s="607"/>
      <c r="L26" s="607"/>
      <c r="M26" s="607"/>
      <c r="N26" s="607"/>
      <c r="O26" s="607"/>
      <c r="P26" s="607"/>
      <c r="Q26" s="608"/>
      <c r="R26" s="609">
        <v>9504</v>
      </c>
      <c r="S26" s="610"/>
      <c r="T26" s="610"/>
      <c r="U26" s="610"/>
      <c r="V26" s="610"/>
      <c r="W26" s="610"/>
      <c r="X26" s="610"/>
      <c r="Y26" s="611"/>
      <c r="Z26" s="612">
        <v>0</v>
      </c>
      <c r="AA26" s="612"/>
      <c r="AB26" s="612"/>
      <c r="AC26" s="612"/>
      <c r="AD26" s="613">
        <v>9504</v>
      </c>
      <c r="AE26" s="613"/>
      <c r="AF26" s="613"/>
      <c r="AG26" s="613"/>
      <c r="AH26" s="613"/>
      <c r="AI26" s="613"/>
      <c r="AJ26" s="613"/>
      <c r="AK26" s="613"/>
      <c r="AL26" s="614">
        <v>0</v>
      </c>
      <c r="AM26" s="615"/>
      <c r="AN26" s="615"/>
      <c r="AO26" s="616"/>
      <c r="AP26" s="606" t="s">
        <v>281</v>
      </c>
      <c r="AQ26" s="625"/>
      <c r="AR26" s="625"/>
      <c r="AS26" s="625"/>
      <c r="AT26" s="625"/>
      <c r="AU26" s="625"/>
      <c r="AV26" s="625"/>
      <c r="AW26" s="625"/>
      <c r="AX26" s="625"/>
      <c r="AY26" s="625"/>
      <c r="AZ26" s="625"/>
      <c r="BA26" s="625"/>
      <c r="BB26" s="625"/>
      <c r="BC26" s="625"/>
      <c r="BD26" s="625"/>
      <c r="BE26" s="625"/>
      <c r="BF26" s="626"/>
      <c r="BG26" s="609" t="s">
        <v>119</v>
      </c>
      <c r="BH26" s="610"/>
      <c r="BI26" s="610"/>
      <c r="BJ26" s="610"/>
      <c r="BK26" s="610"/>
      <c r="BL26" s="610"/>
      <c r="BM26" s="610"/>
      <c r="BN26" s="611"/>
      <c r="BO26" s="612" t="s">
        <v>119</v>
      </c>
      <c r="BP26" s="612"/>
      <c r="BQ26" s="612"/>
      <c r="BR26" s="612"/>
      <c r="BS26" s="613" t="s">
        <v>119</v>
      </c>
      <c r="BT26" s="613"/>
      <c r="BU26" s="613"/>
      <c r="BV26" s="613"/>
      <c r="BW26" s="613"/>
      <c r="BX26" s="613"/>
      <c r="BY26" s="613"/>
      <c r="BZ26" s="613"/>
      <c r="CA26" s="613"/>
      <c r="CB26" s="617"/>
      <c r="CD26" s="606" t="s">
        <v>282</v>
      </c>
      <c r="CE26" s="607"/>
      <c r="CF26" s="607"/>
      <c r="CG26" s="607"/>
      <c r="CH26" s="607"/>
      <c r="CI26" s="607"/>
      <c r="CJ26" s="607"/>
      <c r="CK26" s="607"/>
      <c r="CL26" s="607"/>
      <c r="CM26" s="607"/>
      <c r="CN26" s="607"/>
      <c r="CO26" s="607"/>
      <c r="CP26" s="607"/>
      <c r="CQ26" s="608"/>
      <c r="CR26" s="609">
        <v>4558148</v>
      </c>
      <c r="CS26" s="610"/>
      <c r="CT26" s="610"/>
      <c r="CU26" s="610"/>
      <c r="CV26" s="610"/>
      <c r="CW26" s="610"/>
      <c r="CX26" s="610"/>
      <c r="CY26" s="611"/>
      <c r="CZ26" s="614">
        <v>9.5</v>
      </c>
      <c r="DA26" s="640"/>
      <c r="DB26" s="640"/>
      <c r="DC26" s="644"/>
      <c r="DD26" s="618">
        <v>4233945</v>
      </c>
      <c r="DE26" s="610"/>
      <c r="DF26" s="610"/>
      <c r="DG26" s="610"/>
      <c r="DH26" s="610"/>
      <c r="DI26" s="610"/>
      <c r="DJ26" s="610"/>
      <c r="DK26" s="611"/>
      <c r="DL26" s="618" t="s">
        <v>119</v>
      </c>
      <c r="DM26" s="610"/>
      <c r="DN26" s="610"/>
      <c r="DO26" s="610"/>
      <c r="DP26" s="610"/>
      <c r="DQ26" s="610"/>
      <c r="DR26" s="610"/>
      <c r="DS26" s="610"/>
      <c r="DT26" s="610"/>
      <c r="DU26" s="610"/>
      <c r="DV26" s="611"/>
      <c r="DW26" s="614" t="s">
        <v>119</v>
      </c>
      <c r="DX26" s="640"/>
      <c r="DY26" s="640"/>
      <c r="DZ26" s="640"/>
      <c r="EA26" s="640"/>
      <c r="EB26" s="640"/>
      <c r="EC26" s="641"/>
    </row>
    <row r="27" spans="2:133" ht="11.25" customHeight="1" x14ac:dyDescent="0.25">
      <c r="B27" s="606" t="s">
        <v>283</v>
      </c>
      <c r="C27" s="607"/>
      <c r="D27" s="607"/>
      <c r="E27" s="607"/>
      <c r="F27" s="607"/>
      <c r="G27" s="607"/>
      <c r="H27" s="607"/>
      <c r="I27" s="607"/>
      <c r="J27" s="607"/>
      <c r="K27" s="607"/>
      <c r="L27" s="607"/>
      <c r="M27" s="607"/>
      <c r="N27" s="607"/>
      <c r="O27" s="607"/>
      <c r="P27" s="607"/>
      <c r="Q27" s="608"/>
      <c r="R27" s="609">
        <v>60991</v>
      </c>
      <c r="S27" s="610"/>
      <c r="T27" s="610"/>
      <c r="U27" s="610"/>
      <c r="V27" s="610"/>
      <c r="W27" s="610"/>
      <c r="X27" s="610"/>
      <c r="Y27" s="611"/>
      <c r="Z27" s="612">
        <v>0.1</v>
      </c>
      <c r="AA27" s="612"/>
      <c r="AB27" s="612"/>
      <c r="AC27" s="612"/>
      <c r="AD27" s="613" t="s">
        <v>119</v>
      </c>
      <c r="AE27" s="613"/>
      <c r="AF27" s="613"/>
      <c r="AG27" s="613"/>
      <c r="AH27" s="613"/>
      <c r="AI27" s="613"/>
      <c r="AJ27" s="613"/>
      <c r="AK27" s="613"/>
      <c r="AL27" s="614" t="s">
        <v>119</v>
      </c>
      <c r="AM27" s="615"/>
      <c r="AN27" s="615"/>
      <c r="AO27" s="616"/>
      <c r="AP27" s="606" t="s">
        <v>284</v>
      </c>
      <c r="AQ27" s="607"/>
      <c r="AR27" s="607"/>
      <c r="AS27" s="607"/>
      <c r="AT27" s="607"/>
      <c r="AU27" s="607"/>
      <c r="AV27" s="607"/>
      <c r="AW27" s="607"/>
      <c r="AX27" s="607"/>
      <c r="AY27" s="607"/>
      <c r="AZ27" s="607"/>
      <c r="BA27" s="607"/>
      <c r="BB27" s="607"/>
      <c r="BC27" s="607"/>
      <c r="BD27" s="607"/>
      <c r="BE27" s="607"/>
      <c r="BF27" s="608"/>
      <c r="BG27" s="609">
        <v>11587797</v>
      </c>
      <c r="BH27" s="610"/>
      <c r="BI27" s="610"/>
      <c r="BJ27" s="610"/>
      <c r="BK27" s="610"/>
      <c r="BL27" s="610"/>
      <c r="BM27" s="610"/>
      <c r="BN27" s="611"/>
      <c r="BO27" s="612">
        <v>100</v>
      </c>
      <c r="BP27" s="612"/>
      <c r="BQ27" s="612"/>
      <c r="BR27" s="612"/>
      <c r="BS27" s="613">
        <v>136936</v>
      </c>
      <c r="BT27" s="613"/>
      <c r="BU27" s="613"/>
      <c r="BV27" s="613"/>
      <c r="BW27" s="613"/>
      <c r="BX27" s="613"/>
      <c r="BY27" s="613"/>
      <c r="BZ27" s="613"/>
      <c r="CA27" s="613"/>
      <c r="CB27" s="617"/>
      <c r="CD27" s="606" t="s">
        <v>285</v>
      </c>
      <c r="CE27" s="607"/>
      <c r="CF27" s="607"/>
      <c r="CG27" s="607"/>
      <c r="CH27" s="607"/>
      <c r="CI27" s="607"/>
      <c r="CJ27" s="607"/>
      <c r="CK27" s="607"/>
      <c r="CL27" s="607"/>
      <c r="CM27" s="607"/>
      <c r="CN27" s="607"/>
      <c r="CO27" s="607"/>
      <c r="CP27" s="607"/>
      <c r="CQ27" s="608"/>
      <c r="CR27" s="609">
        <v>11247451</v>
      </c>
      <c r="CS27" s="642"/>
      <c r="CT27" s="642"/>
      <c r="CU27" s="642"/>
      <c r="CV27" s="642"/>
      <c r="CW27" s="642"/>
      <c r="CX27" s="642"/>
      <c r="CY27" s="643"/>
      <c r="CZ27" s="614">
        <v>23.4</v>
      </c>
      <c r="DA27" s="640"/>
      <c r="DB27" s="640"/>
      <c r="DC27" s="644"/>
      <c r="DD27" s="618">
        <v>4169759</v>
      </c>
      <c r="DE27" s="642"/>
      <c r="DF27" s="642"/>
      <c r="DG27" s="642"/>
      <c r="DH27" s="642"/>
      <c r="DI27" s="642"/>
      <c r="DJ27" s="642"/>
      <c r="DK27" s="643"/>
      <c r="DL27" s="618">
        <v>2931472</v>
      </c>
      <c r="DM27" s="642"/>
      <c r="DN27" s="642"/>
      <c r="DO27" s="642"/>
      <c r="DP27" s="642"/>
      <c r="DQ27" s="642"/>
      <c r="DR27" s="642"/>
      <c r="DS27" s="642"/>
      <c r="DT27" s="642"/>
      <c r="DU27" s="642"/>
      <c r="DV27" s="643"/>
      <c r="DW27" s="614">
        <v>10.7</v>
      </c>
      <c r="DX27" s="640"/>
      <c r="DY27" s="640"/>
      <c r="DZ27" s="640"/>
      <c r="EA27" s="640"/>
      <c r="EB27" s="640"/>
      <c r="EC27" s="641"/>
    </row>
    <row r="28" spans="2:133" ht="11.25" customHeight="1" x14ac:dyDescent="0.25">
      <c r="B28" s="606" t="s">
        <v>286</v>
      </c>
      <c r="C28" s="607"/>
      <c r="D28" s="607"/>
      <c r="E28" s="607"/>
      <c r="F28" s="607"/>
      <c r="G28" s="607"/>
      <c r="H28" s="607"/>
      <c r="I28" s="607"/>
      <c r="J28" s="607"/>
      <c r="K28" s="607"/>
      <c r="L28" s="607"/>
      <c r="M28" s="607"/>
      <c r="N28" s="607"/>
      <c r="O28" s="607"/>
      <c r="P28" s="607"/>
      <c r="Q28" s="608"/>
      <c r="R28" s="609">
        <v>321459</v>
      </c>
      <c r="S28" s="610"/>
      <c r="T28" s="610"/>
      <c r="U28" s="610"/>
      <c r="V28" s="610"/>
      <c r="W28" s="610"/>
      <c r="X28" s="610"/>
      <c r="Y28" s="611"/>
      <c r="Z28" s="612">
        <v>0.6</v>
      </c>
      <c r="AA28" s="612"/>
      <c r="AB28" s="612"/>
      <c r="AC28" s="612"/>
      <c r="AD28" s="613">
        <v>60156</v>
      </c>
      <c r="AE28" s="613"/>
      <c r="AF28" s="613"/>
      <c r="AG28" s="613"/>
      <c r="AH28" s="613"/>
      <c r="AI28" s="613"/>
      <c r="AJ28" s="613"/>
      <c r="AK28" s="613"/>
      <c r="AL28" s="614">
        <v>0.2</v>
      </c>
      <c r="AM28" s="615"/>
      <c r="AN28" s="615"/>
      <c r="AO28" s="616"/>
      <c r="AP28" s="606"/>
      <c r="AQ28" s="607"/>
      <c r="AR28" s="607"/>
      <c r="AS28" s="607"/>
      <c r="AT28" s="607"/>
      <c r="AU28" s="607"/>
      <c r="AV28" s="607"/>
      <c r="AW28" s="607"/>
      <c r="AX28" s="607"/>
      <c r="AY28" s="607"/>
      <c r="AZ28" s="607"/>
      <c r="BA28" s="607"/>
      <c r="BB28" s="607"/>
      <c r="BC28" s="607"/>
      <c r="BD28" s="607"/>
      <c r="BE28" s="607"/>
      <c r="BF28" s="608"/>
      <c r="BG28" s="609"/>
      <c r="BH28" s="610"/>
      <c r="BI28" s="610"/>
      <c r="BJ28" s="610"/>
      <c r="BK28" s="610"/>
      <c r="BL28" s="610"/>
      <c r="BM28" s="610"/>
      <c r="BN28" s="611"/>
      <c r="BO28" s="612"/>
      <c r="BP28" s="612"/>
      <c r="BQ28" s="612"/>
      <c r="BR28" s="612"/>
      <c r="BS28" s="618"/>
      <c r="BT28" s="610"/>
      <c r="BU28" s="610"/>
      <c r="BV28" s="610"/>
      <c r="BW28" s="610"/>
      <c r="BX28" s="610"/>
      <c r="BY28" s="610"/>
      <c r="BZ28" s="610"/>
      <c r="CA28" s="610"/>
      <c r="CB28" s="619"/>
      <c r="CD28" s="606" t="s">
        <v>287</v>
      </c>
      <c r="CE28" s="607"/>
      <c r="CF28" s="607"/>
      <c r="CG28" s="607"/>
      <c r="CH28" s="607"/>
      <c r="CI28" s="607"/>
      <c r="CJ28" s="607"/>
      <c r="CK28" s="607"/>
      <c r="CL28" s="607"/>
      <c r="CM28" s="607"/>
      <c r="CN28" s="607"/>
      <c r="CO28" s="607"/>
      <c r="CP28" s="607"/>
      <c r="CQ28" s="608"/>
      <c r="CR28" s="609">
        <v>4491166</v>
      </c>
      <c r="CS28" s="610"/>
      <c r="CT28" s="610"/>
      <c r="CU28" s="610"/>
      <c r="CV28" s="610"/>
      <c r="CW28" s="610"/>
      <c r="CX28" s="610"/>
      <c r="CY28" s="611"/>
      <c r="CZ28" s="614">
        <v>9.3000000000000007</v>
      </c>
      <c r="DA28" s="640"/>
      <c r="DB28" s="640"/>
      <c r="DC28" s="644"/>
      <c r="DD28" s="618">
        <v>4442738</v>
      </c>
      <c r="DE28" s="610"/>
      <c r="DF28" s="610"/>
      <c r="DG28" s="610"/>
      <c r="DH28" s="610"/>
      <c r="DI28" s="610"/>
      <c r="DJ28" s="610"/>
      <c r="DK28" s="611"/>
      <c r="DL28" s="618">
        <v>4442738</v>
      </c>
      <c r="DM28" s="610"/>
      <c r="DN28" s="610"/>
      <c r="DO28" s="610"/>
      <c r="DP28" s="610"/>
      <c r="DQ28" s="610"/>
      <c r="DR28" s="610"/>
      <c r="DS28" s="610"/>
      <c r="DT28" s="610"/>
      <c r="DU28" s="610"/>
      <c r="DV28" s="611"/>
      <c r="DW28" s="614">
        <v>16.2</v>
      </c>
      <c r="DX28" s="640"/>
      <c r="DY28" s="640"/>
      <c r="DZ28" s="640"/>
      <c r="EA28" s="640"/>
      <c r="EB28" s="640"/>
      <c r="EC28" s="641"/>
    </row>
    <row r="29" spans="2:133" ht="11.25" customHeight="1" x14ac:dyDescent="0.25">
      <c r="B29" s="606" t="s">
        <v>288</v>
      </c>
      <c r="C29" s="607"/>
      <c r="D29" s="607"/>
      <c r="E29" s="607"/>
      <c r="F29" s="607"/>
      <c r="G29" s="607"/>
      <c r="H29" s="607"/>
      <c r="I29" s="607"/>
      <c r="J29" s="607"/>
      <c r="K29" s="607"/>
      <c r="L29" s="607"/>
      <c r="M29" s="607"/>
      <c r="N29" s="607"/>
      <c r="O29" s="607"/>
      <c r="P29" s="607"/>
      <c r="Q29" s="608"/>
      <c r="R29" s="609">
        <v>341311</v>
      </c>
      <c r="S29" s="610"/>
      <c r="T29" s="610"/>
      <c r="U29" s="610"/>
      <c r="V29" s="610"/>
      <c r="W29" s="610"/>
      <c r="X29" s="610"/>
      <c r="Y29" s="611"/>
      <c r="Z29" s="612">
        <v>0.7</v>
      </c>
      <c r="AA29" s="612"/>
      <c r="AB29" s="612"/>
      <c r="AC29" s="612"/>
      <c r="AD29" s="613" t="s">
        <v>119</v>
      </c>
      <c r="AE29" s="613"/>
      <c r="AF29" s="613"/>
      <c r="AG29" s="613"/>
      <c r="AH29" s="613"/>
      <c r="AI29" s="613"/>
      <c r="AJ29" s="613"/>
      <c r="AK29" s="613"/>
      <c r="AL29" s="614" t="s">
        <v>119</v>
      </c>
      <c r="AM29" s="615"/>
      <c r="AN29" s="615"/>
      <c r="AO29" s="616"/>
      <c r="AP29" s="630"/>
      <c r="AQ29" s="631"/>
      <c r="AR29" s="631"/>
      <c r="AS29" s="631"/>
      <c r="AT29" s="631"/>
      <c r="AU29" s="631"/>
      <c r="AV29" s="631"/>
      <c r="AW29" s="631"/>
      <c r="AX29" s="631"/>
      <c r="AY29" s="631"/>
      <c r="AZ29" s="631"/>
      <c r="BA29" s="631"/>
      <c r="BB29" s="631"/>
      <c r="BC29" s="631"/>
      <c r="BD29" s="631"/>
      <c r="BE29" s="631"/>
      <c r="BF29" s="632"/>
      <c r="BG29" s="609"/>
      <c r="BH29" s="610"/>
      <c r="BI29" s="610"/>
      <c r="BJ29" s="610"/>
      <c r="BK29" s="610"/>
      <c r="BL29" s="610"/>
      <c r="BM29" s="610"/>
      <c r="BN29" s="611"/>
      <c r="BO29" s="612"/>
      <c r="BP29" s="612"/>
      <c r="BQ29" s="612"/>
      <c r="BR29" s="612"/>
      <c r="BS29" s="613"/>
      <c r="BT29" s="613"/>
      <c r="BU29" s="613"/>
      <c r="BV29" s="613"/>
      <c r="BW29" s="613"/>
      <c r="BX29" s="613"/>
      <c r="BY29" s="613"/>
      <c r="BZ29" s="613"/>
      <c r="CA29" s="613"/>
      <c r="CB29" s="617"/>
      <c r="CD29" s="645" t="s">
        <v>289</v>
      </c>
      <c r="CE29" s="646"/>
      <c r="CF29" s="606" t="s">
        <v>63</v>
      </c>
      <c r="CG29" s="607"/>
      <c r="CH29" s="607"/>
      <c r="CI29" s="607"/>
      <c r="CJ29" s="607"/>
      <c r="CK29" s="607"/>
      <c r="CL29" s="607"/>
      <c r="CM29" s="607"/>
      <c r="CN29" s="607"/>
      <c r="CO29" s="607"/>
      <c r="CP29" s="607"/>
      <c r="CQ29" s="608"/>
      <c r="CR29" s="609">
        <v>4491166</v>
      </c>
      <c r="CS29" s="642"/>
      <c r="CT29" s="642"/>
      <c r="CU29" s="642"/>
      <c r="CV29" s="642"/>
      <c r="CW29" s="642"/>
      <c r="CX29" s="642"/>
      <c r="CY29" s="643"/>
      <c r="CZ29" s="614">
        <v>9.3000000000000007</v>
      </c>
      <c r="DA29" s="640"/>
      <c r="DB29" s="640"/>
      <c r="DC29" s="644"/>
      <c r="DD29" s="618">
        <v>4442738</v>
      </c>
      <c r="DE29" s="642"/>
      <c r="DF29" s="642"/>
      <c r="DG29" s="642"/>
      <c r="DH29" s="642"/>
      <c r="DI29" s="642"/>
      <c r="DJ29" s="642"/>
      <c r="DK29" s="643"/>
      <c r="DL29" s="618">
        <v>4442738</v>
      </c>
      <c r="DM29" s="642"/>
      <c r="DN29" s="642"/>
      <c r="DO29" s="642"/>
      <c r="DP29" s="642"/>
      <c r="DQ29" s="642"/>
      <c r="DR29" s="642"/>
      <c r="DS29" s="642"/>
      <c r="DT29" s="642"/>
      <c r="DU29" s="642"/>
      <c r="DV29" s="643"/>
      <c r="DW29" s="614">
        <v>16.2</v>
      </c>
      <c r="DX29" s="640"/>
      <c r="DY29" s="640"/>
      <c r="DZ29" s="640"/>
      <c r="EA29" s="640"/>
      <c r="EB29" s="640"/>
      <c r="EC29" s="641"/>
    </row>
    <row r="30" spans="2:133" ht="11.25" customHeight="1" x14ac:dyDescent="0.25">
      <c r="B30" s="606" t="s">
        <v>290</v>
      </c>
      <c r="C30" s="607"/>
      <c r="D30" s="607"/>
      <c r="E30" s="607"/>
      <c r="F30" s="607"/>
      <c r="G30" s="607"/>
      <c r="H30" s="607"/>
      <c r="I30" s="607"/>
      <c r="J30" s="607"/>
      <c r="K30" s="607"/>
      <c r="L30" s="607"/>
      <c r="M30" s="607"/>
      <c r="N30" s="607"/>
      <c r="O30" s="607"/>
      <c r="P30" s="607"/>
      <c r="Q30" s="608"/>
      <c r="R30" s="609">
        <v>7758055</v>
      </c>
      <c r="S30" s="610"/>
      <c r="T30" s="610"/>
      <c r="U30" s="610"/>
      <c r="V30" s="610"/>
      <c r="W30" s="610"/>
      <c r="X30" s="610"/>
      <c r="Y30" s="611"/>
      <c r="Z30" s="612">
        <v>15.6</v>
      </c>
      <c r="AA30" s="612"/>
      <c r="AB30" s="612"/>
      <c r="AC30" s="612"/>
      <c r="AD30" s="613" t="s">
        <v>119</v>
      </c>
      <c r="AE30" s="613"/>
      <c r="AF30" s="613"/>
      <c r="AG30" s="613"/>
      <c r="AH30" s="613"/>
      <c r="AI30" s="613"/>
      <c r="AJ30" s="613"/>
      <c r="AK30" s="613"/>
      <c r="AL30" s="614" t="s">
        <v>119</v>
      </c>
      <c r="AM30" s="615"/>
      <c r="AN30" s="615"/>
      <c r="AO30" s="616"/>
      <c r="AP30" s="591" t="s">
        <v>208</v>
      </c>
      <c r="AQ30" s="592"/>
      <c r="AR30" s="592"/>
      <c r="AS30" s="592"/>
      <c r="AT30" s="592"/>
      <c r="AU30" s="592"/>
      <c r="AV30" s="592"/>
      <c r="AW30" s="592"/>
      <c r="AX30" s="592"/>
      <c r="AY30" s="592"/>
      <c r="AZ30" s="592"/>
      <c r="BA30" s="592"/>
      <c r="BB30" s="592"/>
      <c r="BC30" s="592"/>
      <c r="BD30" s="592"/>
      <c r="BE30" s="592"/>
      <c r="BF30" s="593"/>
      <c r="BG30" s="591" t="s">
        <v>291</v>
      </c>
      <c r="BH30" s="651"/>
      <c r="BI30" s="651"/>
      <c r="BJ30" s="651"/>
      <c r="BK30" s="651"/>
      <c r="BL30" s="651"/>
      <c r="BM30" s="651"/>
      <c r="BN30" s="651"/>
      <c r="BO30" s="651"/>
      <c r="BP30" s="651"/>
      <c r="BQ30" s="652"/>
      <c r="BR30" s="591" t="s">
        <v>292</v>
      </c>
      <c r="BS30" s="651"/>
      <c r="BT30" s="651"/>
      <c r="BU30" s="651"/>
      <c r="BV30" s="651"/>
      <c r="BW30" s="651"/>
      <c r="BX30" s="651"/>
      <c r="BY30" s="651"/>
      <c r="BZ30" s="651"/>
      <c r="CA30" s="651"/>
      <c r="CB30" s="652"/>
      <c r="CD30" s="647"/>
      <c r="CE30" s="648"/>
      <c r="CF30" s="606" t="s">
        <v>293</v>
      </c>
      <c r="CG30" s="607"/>
      <c r="CH30" s="607"/>
      <c r="CI30" s="607"/>
      <c r="CJ30" s="607"/>
      <c r="CK30" s="607"/>
      <c r="CL30" s="607"/>
      <c r="CM30" s="607"/>
      <c r="CN30" s="607"/>
      <c r="CO30" s="607"/>
      <c r="CP30" s="607"/>
      <c r="CQ30" s="608"/>
      <c r="CR30" s="609">
        <v>4312987</v>
      </c>
      <c r="CS30" s="610"/>
      <c r="CT30" s="610"/>
      <c r="CU30" s="610"/>
      <c r="CV30" s="610"/>
      <c r="CW30" s="610"/>
      <c r="CX30" s="610"/>
      <c r="CY30" s="611"/>
      <c r="CZ30" s="614">
        <v>9</v>
      </c>
      <c r="DA30" s="640"/>
      <c r="DB30" s="640"/>
      <c r="DC30" s="644"/>
      <c r="DD30" s="618">
        <v>4264559</v>
      </c>
      <c r="DE30" s="610"/>
      <c r="DF30" s="610"/>
      <c r="DG30" s="610"/>
      <c r="DH30" s="610"/>
      <c r="DI30" s="610"/>
      <c r="DJ30" s="610"/>
      <c r="DK30" s="611"/>
      <c r="DL30" s="618">
        <v>4264559</v>
      </c>
      <c r="DM30" s="610"/>
      <c r="DN30" s="610"/>
      <c r="DO30" s="610"/>
      <c r="DP30" s="610"/>
      <c r="DQ30" s="610"/>
      <c r="DR30" s="610"/>
      <c r="DS30" s="610"/>
      <c r="DT30" s="610"/>
      <c r="DU30" s="610"/>
      <c r="DV30" s="611"/>
      <c r="DW30" s="614">
        <v>15.6</v>
      </c>
      <c r="DX30" s="640"/>
      <c r="DY30" s="640"/>
      <c r="DZ30" s="640"/>
      <c r="EA30" s="640"/>
      <c r="EB30" s="640"/>
      <c r="EC30" s="641"/>
    </row>
    <row r="31" spans="2:133" ht="11.25" customHeight="1" x14ac:dyDescent="0.25">
      <c r="B31" s="622" t="s">
        <v>294</v>
      </c>
      <c r="C31" s="623"/>
      <c r="D31" s="623"/>
      <c r="E31" s="623"/>
      <c r="F31" s="623"/>
      <c r="G31" s="623"/>
      <c r="H31" s="623"/>
      <c r="I31" s="623"/>
      <c r="J31" s="623"/>
      <c r="K31" s="623"/>
      <c r="L31" s="623"/>
      <c r="M31" s="623"/>
      <c r="N31" s="623"/>
      <c r="O31" s="623"/>
      <c r="P31" s="623"/>
      <c r="Q31" s="624"/>
      <c r="R31" s="609">
        <v>6575</v>
      </c>
      <c r="S31" s="610"/>
      <c r="T31" s="610"/>
      <c r="U31" s="610"/>
      <c r="V31" s="610"/>
      <c r="W31" s="610"/>
      <c r="X31" s="610"/>
      <c r="Y31" s="611"/>
      <c r="Z31" s="612">
        <v>0</v>
      </c>
      <c r="AA31" s="612"/>
      <c r="AB31" s="612"/>
      <c r="AC31" s="612"/>
      <c r="AD31" s="613">
        <v>6575</v>
      </c>
      <c r="AE31" s="613"/>
      <c r="AF31" s="613"/>
      <c r="AG31" s="613"/>
      <c r="AH31" s="613"/>
      <c r="AI31" s="613"/>
      <c r="AJ31" s="613"/>
      <c r="AK31" s="613"/>
      <c r="AL31" s="614">
        <v>0</v>
      </c>
      <c r="AM31" s="615"/>
      <c r="AN31" s="615"/>
      <c r="AO31" s="616"/>
      <c r="AP31" s="655" t="s">
        <v>295</v>
      </c>
      <c r="AQ31" s="656"/>
      <c r="AR31" s="656"/>
      <c r="AS31" s="656"/>
      <c r="AT31" s="661" t="s">
        <v>296</v>
      </c>
      <c r="AU31" s="189"/>
      <c r="AV31" s="189"/>
      <c r="AW31" s="189"/>
      <c r="AX31" s="595" t="s">
        <v>174</v>
      </c>
      <c r="AY31" s="596"/>
      <c r="AZ31" s="596"/>
      <c r="BA31" s="596"/>
      <c r="BB31" s="596"/>
      <c r="BC31" s="596"/>
      <c r="BD31" s="596"/>
      <c r="BE31" s="596"/>
      <c r="BF31" s="597"/>
      <c r="BG31" s="665">
        <v>99.5</v>
      </c>
      <c r="BH31" s="653"/>
      <c r="BI31" s="653"/>
      <c r="BJ31" s="653"/>
      <c r="BK31" s="653"/>
      <c r="BL31" s="653"/>
      <c r="BM31" s="604">
        <v>97.6</v>
      </c>
      <c r="BN31" s="653"/>
      <c r="BO31" s="653"/>
      <c r="BP31" s="653"/>
      <c r="BQ31" s="654"/>
      <c r="BR31" s="665">
        <v>99.4</v>
      </c>
      <c r="BS31" s="653"/>
      <c r="BT31" s="653"/>
      <c r="BU31" s="653"/>
      <c r="BV31" s="653"/>
      <c r="BW31" s="653"/>
      <c r="BX31" s="604">
        <v>97.6</v>
      </c>
      <c r="BY31" s="653"/>
      <c r="BZ31" s="653"/>
      <c r="CA31" s="653"/>
      <c r="CB31" s="654"/>
      <c r="CD31" s="647"/>
      <c r="CE31" s="648"/>
      <c r="CF31" s="606" t="s">
        <v>297</v>
      </c>
      <c r="CG31" s="607"/>
      <c r="CH31" s="607"/>
      <c r="CI31" s="607"/>
      <c r="CJ31" s="607"/>
      <c r="CK31" s="607"/>
      <c r="CL31" s="607"/>
      <c r="CM31" s="607"/>
      <c r="CN31" s="607"/>
      <c r="CO31" s="607"/>
      <c r="CP31" s="607"/>
      <c r="CQ31" s="608"/>
      <c r="CR31" s="609">
        <v>178179</v>
      </c>
      <c r="CS31" s="642"/>
      <c r="CT31" s="642"/>
      <c r="CU31" s="642"/>
      <c r="CV31" s="642"/>
      <c r="CW31" s="642"/>
      <c r="CX31" s="642"/>
      <c r="CY31" s="643"/>
      <c r="CZ31" s="614">
        <v>0.4</v>
      </c>
      <c r="DA31" s="640"/>
      <c r="DB31" s="640"/>
      <c r="DC31" s="644"/>
      <c r="DD31" s="618">
        <v>178179</v>
      </c>
      <c r="DE31" s="642"/>
      <c r="DF31" s="642"/>
      <c r="DG31" s="642"/>
      <c r="DH31" s="642"/>
      <c r="DI31" s="642"/>
      <c r="DJ31" s="642"/>
      <c r="DK31" s="643"/>
      <c r="DL31" s="618">
        <v>178179</v>
      </c>
      <c r="DM31" s="642"/>
      <c r="DN31" s="642"/>
      <c r="DO31" s="642"/>
      <c r="DP31" s="642"/>
      <c r="DQ31" s="642"/>
      <c r="DR31" s="642"/>
      <c r="DS31" s="642"/>
      <c r="DT31" s="642"/>
      <c r="DU31" s="642"/>
      <c r="DV31" s="643"/>
      <c r="DW31" s="614">
        <v>0.7</v>
      </c>
      <c r="DX31" s="640"/>
      <c r="DY31" s="640"/>
      <c r="DZ31" s="640"/>
      <c r="EA31" s="640"/>
      <c r="EB31" s="640"/>
      <c r="EC31" s="641"/>
    </row>
    <row r="32" spans="2:133" ht="11.25" customHeight="1" x14ac:dyDescent="0.25">
      <c r="B32" s="606" t="s">
        <v>298</v>
      </c>
      <c r="C32" s="607"/>
      <c r="D32" s="607"/>
      <c r="E32" s="607"/>
      <c r="F32" s="607"/>
      <c r="G32" s="607"/>
      <c r="H32" s="607"/>
      <c r="I32" s="607"/>
      <c r="J32" s="607"/>
      <c r="K32" s="607"/>
      <c r="L32" s="607"/>
      <c r="M32" s="607"/>
      <c r="N32" s="607"/>
      <c r="O32" s="607"/>
      <c r="P32" s="607"/>
      <c r="Q32" s="608"/>
      <c r="R32" s="609">
        <v>3738310</v>
      </c>
      <c r="S32" s="610"/>
      <c r="T32" s="610"/>
      <c r="U32" s="610"/>
      <c r="V32" s="610"/>
      <c r="W32" s="610"/>
      <c r="X32" s="610"/>
      <c r="Y32" s="611"/>
      <c r="Z32" s="612">
        <v>7.5</v>
      </c>
      <c r="AA32" s="612"/>
      <c r="AB32" s="612"/>
      <c r="AC32" s="612"/>
      <c r="AD32" s="613" t="s">
        <v>119</v>
      </c>
      <c r="AE32" s="613"/>
      <c r="AF32" s="613"/>
      <c r="AG32" s="613"/>
      <c r="AH32" s="613"/>
      <c r="AI32" s="613"/>
      <c r="AJ32" s="613"/>
      <c r="AK32" s="613"/>
      <c r="AL32" s="614" t="s">
        <v>119</v>
      </c>
      <c r="AM32" s="615"/>
      <c r="AN32" s="615"/>
      <c r="AO32" s="616"/>
      <c r="AP32" s="657"/>
      <c r="AQ32" s="658"/>
      <c r="AR32" s="658"/>
      <c r="AS32" s="658"/>
      <c r="AT32" s="662"/>
      <c r="AU32" s="185" t="s">
        <v>299</v>
      </c>
      <c r="AX32" s="606" t="s">
        <v>300</v>
      </c>
      <c r="AY32" s="607"/>
      <c r="AZ32" s="607"/>
      <c r="BA32" s="607"/>
      <c r="BB32" s="607"/>
      <c r="BC32" s="607"/>
      <c r="BD32" s="607"/>
      <c r="BE32" s="607"/>
      <c r="BF32" s="608"/>
      <c r="BG32" s="666">
        <v>99.7</v>
      </c>
      <c r="BH32" s="642"/>
      <c r="BI32" s="642"/>
      <c r="BJ32" s="642"/>
      <c r="BK32" s="642"/>
      <c r="BL32" s="642"/>
      <c r="BM32" s="615">
        <v>98.6</v>
      </c>
      <c r="BN32" s="642"/>
      <c r="BO32" s="642"/>
      <c r="BP32" s="642"/>
      <c r="BQ32" s="664"/>
      <c r="BR32" s="666">
        <v>99.6</v>
      </c>
      <c r="BS32" s="642"/>
      <c r="BT32" s="642"/>
      <c r="BU32" s="642"/>
      <c r="BV32" s="642"/>
      <c r="BW32" s="642"/>
      <c r="BX32" s="615">
        <v>98.4</v>
      </c>
      <c r="BY32" s="642"/>
      <c r="BZ32" s="642"/>
      <c r="CA32" s="642"/>
      <c r="CB32" s="664"/>
      <c r="CD32" s="649"/>
      <c r="CE32" s="650"/>
      <c r="CF32" s="606" t="s">
        <v>301</v>
      </c>
      <c r="CG32" s="607"/>
      <c r="CH32" s="607"/>
      <c r="CI32" s="607"/>
      <c r="CJ32" s="607"/>
      <c r="CK32" s="607"/>
      <c r="CL32" s="607"/>
      <c r="CM32" s="607"/>
      <c r="CN32" s="607"/>
      <c r="CO32" s="607"/>
      <c r="CP32" s="607"/>
      <c r="CQ32" s="608"/>
      <c r="CR32" s="609" t="s">
        <v>119</v>
      </c>
      <c r="CS32" s="610"/>
      <c r="CT32" s="610"/>
      <c r="CU32" s="610"/>
      <c r="CV32" s="610"/>
      <c r="CW32" s="610"/>
      <c r="CX32" s="610"/>
      <c r="CY32" s="611"/>
      <c r="CZ32" s="614" t="s">
        <v>119</v>
      </c>
      <c r="DA32" s="640"/>
      <c r="DB32" s="640"/>
      <c r="DC32" s="644"/>
      <c r="DD32" s="618" t="s">
        <v>119</v>
      </c>
      <c r="DE32" s="610"/>
      <c r="DF32" s="610"/>
      <c r="DG32" s="610"/>
      <c r="DH32" s="610"/>
      <c r="DI32" s="610"/>
      <c r="DJ32" s="610"/>
      <c r="DK32" s="611"/>
      <c r="DL32" s="618" t="s">
        <v>119</v>
      </c>
      <c r="DM32" s="610"/>
      <c r="DN32" s="610"/>
      <c r="DO32" s="610"/>
      <c r="DP32" s="610"/>
      <c r="DQ32" s="610"/>
      <c r="DR32" s="610"/>
      <c r="DS32" s="610"/>
      <c r="DT32" s="610"/>
      <c r="DU32" s="610"/>
      <c r="DV32" s="611"/>
      <c r="DW32" s="614" t="s">
        <v>119</v>
      </c>
      <c r="DX32" s="640"/>
      <c r="DY32" s="640"/>
      <c r="DZ32" s="640"/>
      <c r="EA32" s="640"/>
      <c r="EB32" s="640"/>
      <c r="EC32" s="641"/>
    </row>
    <row r="33" spans="2:133" ht="11.25" customHeight="1" x14ac:dyDescent="0.25">
      <c r="B33" s="606" t="s">
        <v>302</v>
      </c>
      <c r="C33" s="607"/>
      <c r="D33" s="607"/>
      <c r="E33" s="607"/>
      <c r="F33" s="607"/>
      <c r="G33" s="607"/>
      <c r="H33" s="607"/>
      <c r="I33" s="607"/>
      <c r="J33" s="607"/>
      <c r="K33" s="607"/>
      <c r="L33" s="607"/>
      <c r="M33" s="607"/>
      <c r="N33" s="607"/>
      <c r="O33" s="607"/>
      <c r="P33" s="607"/>
      <c r="Q33" s="608"/>
      <c r="R33" s="609">
        <v>83196</v>
      </c>
      <c r="S33" s="610"/>
      <c r="T33" s="610"/>
      <c r="U33" s="610"/>
      <c r="V33" s="610"/>
      <c r="W33" s="610"/>
      <c r="X33" s="610"/>
      <c r="Y33" s="611"/>
      <c r="Z33" s="612">
        <v>0.2</v>
      </c>
      <c r="AA33" s="612"/>
      <c r="AB33" s="612"/>
      <c r="AC33" s="612"/>
      <c r="AD33" s="613">
        <v>18912</v>
      </c>
      <c r="AE33" s="613"/>
      <c r="AF33" s="613"/>
      <c r="AG33" s="613"/>
      <c r="AH33" s="613"/>
      <c r="AI33" s="613"/>
      <c r="AJ33" s="613"/>
      <c r="AK33" s="613"/>
      <c r="AL33" s="614">
        <v>0.1</v>
      </c>
      <c r="AM33" s="615"/>
      <c r="AN33" s="615"/>
      <c r="AO33" s="616"/>
      <c r="AP33" s="659"/>
      <c r="AQ33" s="660"/>
      <c r="AR33" s="660"/>
      <c r="AS33" s="660"/>
      <c r="AT33" s="663"/>
      <c r="AU33" s="190"/>
      <c r="AV33" s="190"/>
      <c r="AW33" s="190"/>
      <c r="AX33" s="630" t="s">
        <v>303</v>
      </c>
      <c r="AY33" s="631"/>
      <c r="AZ33" s="631"/>
      <c r="BA33" s="631"/>
      <c r="BB33" s="631"/>
      <c r="BC33" s="631"/>
      <c r="BD33" s="631"/>
      <c r="BE33" s="631"/>
      <c r="BF33" s="632"/>
      <c r="BG33" s="667">
        <v>99.2</v>
      </c>
      <c r="BH33" s="668"/>
      <c r="BI33" s="668"/>
      <c r="BJ33" s="668"/>
      <c r="BK33" s="668"/>
      <c r="BL33" s="668"/>
      <c r="BM33" s="669">
        <v>96.6</v>
      </c>
      <c r="BN33" s="668"/>
      <c r="BO33" s="668"/>
      <c r="BP33" s="668"/>
      <c r="BQ33" s="670"/>
      <c r="BR33" s="667">
        <v>99.2</v>
      </c>
      <c r="BS33" s="668"/>
      <c r="BT33" s="668"/>
      <c r="BU33" s="668"/>
      <c r="BV33" s="668"/>
      <c r="BW33" s="668"/>
      <c r="BX33" s="669">
        <v>96.6</v>
      </c>
      <c r="BY33" s="668"/>
      <c r="BZ33" s="668"/>
      <c r="CA33" s="668"/>
      <c r="CB33" s="670"/>
      <c r="CD33" s="606" t="s">
        <v>304</v>
      </c>
      <c r="CE33" s="607"/>
      <c r="CF33" s="607"/>
      <c r="CG33" s="607"/>
      <c r="CH33" s="607"/>
      <c r="CI33" s="607"/>
      <c r="CJ33" s="607"/>
      <c r="CK33" s="607"/>
      <c r="CL33" s="607"/>
      <c r="CM33" s="607"/>
      <c r="CN33" s="607"/>
      <c r="CO33" s="607"/>
      <c r="CP33" s="607"/>
      <c r="CQ33" s="608"/>
      <c r="CR33" s="609">
        <v>21888293</v>
      </c>
      <c r="CS33" s="642"/>
      <c r="CT33" s="642"/>
      <c r="CU33" s="642"/>
      <c r="CV33" s="642"/>
      <c r="CW33" s="642"/>
      <c r="CX33" s="642"/>
      <c r="CY33" s="643"/>
      <c r="CZ33" s="614">
        <v>45.4</v>
      </c>
      <c r="DA33" s="640"/>
      <c r="DB33" s="640"/>
      <c r="DC33" s="644"/>
      <c r="DD33" s="618">
        <v>17306393</v>
      </c>
      <c r="DE33" s="642"/>
      <c r="DF33" s="642"/>
      <c r="DG33" s="642"/>
      <c r="DH33" s="642"/>
      <c r="DI33" s="642"/>
      <c r="DJ33" s="642"/>
      <c r="DK33" s="643"/>
      <c r="DL33" s="618">
        <v>11522140</v>
      </c>
      <c r="DM33" s="642"/>
      <c r="DN33" s="642"/>
      <c r="DO33" s="642"/>
      <c r="DP33" s="642"/>
      <c r="DQ33" s="642"/>
      <c r="DR33" s="642"/>
      <c r="DS33" s="642"/>
      <c r="DT33" s="642"/>
      <c r="DU33" s="642"/>
      <c r="DV33" s="643"/>
      <c r="DW33" s="614">
        <v>42.1</v>
      </c>
      <c r="DX33" s="640"/>
      <c r="DY33" s="640"/>
      <c r="DZ33" s="640"/>
      <c r="EA33" s="640"/>
      <c r="EB33" s="640"/>
      <c r="EC33" s="641"/>
    </row>
    <row r="34" spans="2:133" ht="11.25" customHeight="1" x14ac:dyDescent="0.25">
      <c r="B34" s="606" t="s">
        <v>305</v>
      </c>
      <c r="C34" s="607"/>
      <c r="D34" s="607"/>
      <c r="E34" s="607"/>
      <c r="F34" s="607"/>
      <c r="G34" s="607"/>
      <c r="H34" s="607"/>
      <c r="I34" s="607"/>
      <c r="J34" s="607"/>
      <c r="K34" s="607"/>
      <c r="L34" s="607"/>
      <c r="M34" s="607"/>
      <c r="N34" s="607"/>
      <c r="O34" s="607"/>
      <c r="P34" s="607"/>
      <c r="Q34" s="608"/>
      <c r="R34" s="609">
        <v>1017429</v>
      </c>
      <c r="S34" s="610"/>
      <c r="T34" s="610"/>
      <c r="U34" s="610"/>
      <c r="V34" s="610"/>
      <c r="W34" s="610"/>
      <c r="X34" s="610"/>
      <c r="Y34" s="611"/>
      <c r="Z34" s="612">
        <v>2</v>
      </c>
      <c r="AA34" s="612"/>
      <c r="AB34" s="612"/>
      <c r="AC34" s="612"/>
      <c r="AD34" s="613" t="s">
        <v>119</v>
      </c>
      <c r="AE34" s="613"/>
      <c r="AF34" s="613"/>
      <c r="AG34" s="613"/>
      <c r="AH34" s="613"/>
      <c r="AI34" s="613"/>
      <c r="AJ34" s="613"/>
      <c r="AK34" s="613"/>
      <c r="AL34" s="614" t="s">
        <v>119</v>
      </c>
      <c r="AM34" s="615"/>
      <c r="AN34" s="615"/>
      <c r="AO34" s="616"/>
      <c r="AP34" s="191"/>
      <c r="AQ34" s="192"/>
      <c r="AS34" s="189"/>
      <c r="AT34" s="189"/>
      <c r="AU34" s="189"/>
      <c r="AV34" s="189"/>
      <c r="AW34" s="189"/>
      <c r="AX34" s="189"/>
      <c r="AY34" s="189"/>
      <c r="AZ34" s="189"/>
      <c r="BA34" s="189"/>
      <c r="BB34" s="189"/>
      <c r="BC34" s="189"/>
      <c r="BD34" s="189"/>
      <c r="BE34" s="189"/>
      <c r="BF34" s="189"/>
      <c r="BG34" s="192"/>
      <c r="BH34" s="192"/>
      <c r="BI34" s="192"/>
      <c r="BJ34" s="192"/>
      <c r="BK34" s="192"/>
      <c r="BL34" s="192"/>
      <c r="BM34" s="192"/>
      <c r="BN34" s="192"/>
      <c r="BO34" s="192"/>
      <c r="BP34" s="192"/>
      <c r="BQ34" s="192"/>
      <c r="BR34" s="192"/>
      <c r="BS34" s="192"/>
      <c r="BT34" s="192"/>
      <c r="BU34" s="192"/>
      <c r="BV34" s="192"/>
      <c r="BW34" s="192"/>
      <c r="BX34" s="192"/>
      <c r="BY34" s="192"/>
      <c r="BZ34" s="192"/>
      <c r="CA34" s="192"/>
      <c r="CB34" s="192"/>
      <c r="CD34" s="606" t="s">
        <v>306</v>
      </c>
      <c r="CE34" s="607"/>
      <c r="CF34" s="607"/>
      <c r="CG34" s="607"/>
      <c r="CH34" s="607"/>
      <c r="CI34" s="607"/>
      <c r="CJ34" s="607"/>
      <c r="CK34" s="607"/>
      <c r="CL34" s="607"/>
      <c r="CM34" s="607"/>
      <c r="CN34" s="607"/>
      <c r="CO34" s="607"/>
      <c r="CP34" s="607"/>
      <c r="CQ34" s="608"/>
      <c r="CR34" s="609">
        <v>6440095</v>
      </c>
      <c r="CS34" s="610"/>
      <c r="CT34" s="610"/>
      <c r="CU34" s="610"/>
      <c r="CV34" s="610"/>
      <c r="CW34" s="610"/>
      <c r="CX34" s="610"/>
      <c r="CY34" s="611"/>
      <c r="CZ34" s="614">
        <v>13.4</v>
      </c>
      <c r="DA34" s="640"/>
      <c r="DB34" s="640"/>
      <c r="DC34" s="644"/>
      <c r="DD34" s="618">
        <v>4501143</v>
      </c>
      <c r="DE34" s="610"/>
      <c r="DF34" s="610"/>
      <c r="DG34" s="610"/>
      <c r="DH34" s="610"/>
      <c r="DI34" s="610"/>
      <c r="DJ34" s="610"/>
      <c r="DK34" s="611"/>
      <c r="DL34" s="618">
        <v>3613452</v>
      </c>
      <c r="DM34" s="610"/>
      <c r="DN34" s="610"/>
      <c r="DO34" s="610"/>
      <c r="DP34" s="610"/>
      <c r="DQ34" s="610"/>
      <c r="DR34" s="610"/>
      <c r="DS34" s="610"/>
      <c r="DT34" s="610"/>
      <c r="DU34" s="610"/>
      <c r="DV34" s="611"/>
      <c r="DW34" s="614">
        <v>13.2</v>
      </c>
      <c r="DX34" s="640"/>
      <c r="DY34" s="640"/>
      <c r="DZ34" s="640"/>
      <c r="EA34" s="640"/>
      <c r="EB34" s="640"/>
      <c r="EC34" s="641"/>
    </row>
    <row r="35" spans="2:133" ht="11.25" customHeight="1" x14ac:dyDescent="0.25">
      <c r="B35" s="606" t="s">
        <v>307</v>
      </c>
      <c r="C35" s="607"/>
      <c r="D35" s="607"/>
      <c r="E35" s="607"/>
      <c r="F35" s="607"/>
      <c r="G35" s="607"/>
      <c r="H35" s="607"/>
      <c r="I35" s="607"/>
      <c r="J35" s="607"/>
      <c r="K35" s="607"/>
      <c r="L35" s="607"/>
      <c r="M35" s="607"/>
      <c r="N35" s="607"/>
      <c r="O35" s="607"/>
      <c r="P35" s="607"/>
      <c r="Q35" s="608"/>
      <c r="R35" s="609">
        <v>3023885</v>
      </c>
      <c r="S35" s="610"/>
      <c r="T35" s="610"/>
      <c r="U35" s="610"/>
      <c r="V35" s="610"/>
      <c r="W35" s="610"/>
      <c r="X35" s="610"/>
      <c r="Y35" s="611"/>
      <c r="Z35" s="612">
        <v>6.1</v>
      </c>
      <c r="AA35" s="612"/>
      <c r="AB35" s="612"/>
      <c r="AC35" s="612"/>
      <c r="AD35" s="613" t="s">
        <v>119</v>
      </c>
      <c r="AE35" s="613"/>
      <c r="AF35" s="613"/>
      <c r="AG35" s="613"/>
      <c r="AH35" s="613"/>
      <c r="AI35" s="613"/>
      <c r="AJ35" s="613"/>
      <c r="AK35" s="613"/>
      <c r="AL35" s="614" t="s">
        <v>119</v>
      </c>
      <c r="AM35" s="615"/>
      <c r="AN35" s="615"/>
      <c r="AO35" s="616"/>
      <c r="AP35" s="193"/>
      <c r="AQ35" s="591" t="s">
        <v>308</v>
      </c>
      <c r="AR35" s="592"/>
      <c r="AS35" s="592"/>
      <c r="AT35" s="592"/>
      <c r="AU35" s="592"/>
      <c r="AV35" s="592"/>
      <c r="AW35" s="592"/>
      <c r="AX35" s="592"/>
      <c r="AY35" s="592"/>
      <c r="AZ35" s="592"/>
      <c r="BA35" s="592"/>
      <c r="BB35" s="592"/>
      <c r="BC35" s="592"/>
      <c r="BD35" s="592"/>
      <c r="BE35" s="592"/>
      <c r="BF35" s="593"/>
      <c r="BG35" s="591" t="s">
        <v>309</v>
      </c>
      <c r="BH35" s="592"/>
      <c r="BI35" s="592"/>
      <c r="BJ35" s="592"/>
      <c r="BK35" s="592"/>
      <c r="BL35" s="592"/>
      <c r="BM35" s="592"/>
      <c r="BN35" s="592"/>
      <c r="BO35" s="592"/>
      <c r="BP35" s="592"/>
      <c r="BQ35" s="592"/>
      <c r="BR35" s="592"/>
      <c r="BS35" s="592"/>
      <c r="BT35" s="592"/>
      <c r="BU35" s="592"/>
      <c r="BV35" s="592"/>
      <c r="BW35" s="592"/>
      <c r="BX35" s="592"/>
      <c r="BY35" s="592"/>
      <c r="BZ35" s="592"/>
      <c r="CA35" s="592"/>
      <c r="CB35" s="593"/>
      <c r="CD35" s="606" t="s">
        <v>310</v>
      </c>
      <c r="CE35" s="607"/>
      <c r="CF35" s="607"/>
      <c r="CG35" s="607"/>
      <c r="CH35" s="607"/>
      <c r="CI35" s="607"/>
      <c r="CJ35" s="607"/>
      <c r="CK35" s="607"/>
      <c r="CL35" s="607"/>
      <c r="CM35" s="607"/>
      <c r="CN35" s="607"/>
      <c r="CO35" s="607"/>
      <c r="CP35" s="607"/>
      <c r="CQ35" s="608"/>
      <c r="CR35" s="609">
        <v>1656894</v>
      </c>
      <c r="CS35" s="642"/>
      <c r="CT35" s="642"/>
      <c r="CU35" s="642"/>
      <c r="CV35" s="642"/>
      <c r="CW35" s="642"/>
      <c r="CX35" s="642"/>
      <c r="CY35" s="643"/>
      <c r="CZ35" s="614">
        <v>3.4</v>
      </c>
      <c r="DA35" s="640"/>
      <c r="DB35" s="640"/>
      <c r="DC35" s="644"/>
      <c r="DD35" s="618">
        <v>1396660</v>
      </c>
      <c r="DE35" s="642"/>
      <c r="DF35" s="642"/>
      <c r="DG35" s="642"/>
      <c r="DH35" s="642"/>
      <c r="DI35" s="642"/>
      <c r="DJ35" s="642"/>
      <c r="DK35" s="643"/>
      <c r="DL35" s="618">
        <v>1229263</v>
      </c>
      <c r="DM35" s="642"/>
      <c r="DN35" s="642"/>
      <c r="DO35" s="642"/>
      <c r="DP35" s="642"/>
      <c r="DQ35" s="642"/>
      <c r="DR35" s="642"/>
      <c r="DS35" s="642"/>
      <c r="DT35" s="642"/>
      <c r="DU35" s="642"/>
      <c r="DV35" s="643"/>
      <c r="DW35" s="614">
        <v>4.5</v>
      </c>
      <c r="DX35" s="640"/>
      <c r="DY35" s="640"/>
      <c r="DZ35" s="640"/>
      <c r="EA35" s="640"/>
      <c r="EB35" s="640"/>
      <c r="EC35" s="641"/>
    </row>
    <row r="36" spans="2:133" ht="11.25" customHeight="1" x14ac:dyDescent="0.25">
      <c r="B36" s="606" t="s">
        <v>311</v>
      </c>
      <c r="C36" s="607"/>
      <c r="D36" s="607"/>
      <c r="E36" s="607"/>
      <c r="F36" s="607"/>
      <c r="G36" s="607"/>
      <c r="H36" s="607"/>
      <c r="I36" s="607"/>
      <c r="J36" s="607"/>
      <c r="K36" s="607"/>
      <c r="L36" s="607"/>
      <c r="M36" s="607"/>
      <c r="N36" s="607"/>
      <c r="O36" s="607"/>
      <c r="P36" s="607"/>
      <c r="Q36" s="608"/>
      <c r="R36" s="609">
        <v>1414287</v>
      </c>
      <c r="S36" s="610"/>
      <c r="T36" s="610"/>
      <c r="U36" s="610"/>
      <c r="V36" s="610"/>
      <c r="W36" s="610"/>
      <c r="X36" s="610"/>
      <c r="Y36" s="611"/>
      <c r="Z36" s="612">
        <v>2.8</v>
      </c>
      <c r="AA36" s="612"/>
      <c r="AB36" s="612"/>
      <c r="AC36" s="612"/>
      <c r="AD36" s="613" t="s">
        <v>119</v>
      </c>
      <c r="AE36" s="613"/>
      <c r="AF36" s="613"/>
      <c r="AG36" s="613"/>
      <c r="AH36" s="613"/>
      <c r="AI36" s="613"/>
      <c r="AJ36" s="613"/>
      <c r="AK36" s="613"/>
      <c r="AL36" s="614" t="s">
        <v>119</v>
      </c>
      <c r="AM36" s="615"/>
      <c r="AN36" s="615"/>
      <c r="AO36" s="616"/>
      <c r="AP36" s="193"/>
      <c r="AQ36" s="675" t="s">
        <v>312</v>
      </c>
      <c r="AR36" s="676"/>
      <c r="AS36" s="676"/>
      <c r="AT36" s="676"/>
      <c r="AU36" s="676"/>
      <c r="AV36" s="676"/>
      <c r="AW36" s="676"/>
      <c r="AX36" s="676"/>
      <c r="AY36" s="677"/>
      <c r="AZ36" s="598">
        <v>5779202</v>
      </c>
      <c r="BA36" s="599"/>
      <c r="BB36" s="599"/>
      <c r="BC36" s="599"/>
      <c r="BD36" s="599"/>
      <c r="BE36" s="599"/>
      <c r="BF36" s="671"/>
      <c r="BG36" s="595" t="s">
        <v>313</v>
      </c>
      <c r="BH36" s="596"/>
      <c r="BI36" s="596"/>
      <c r="BJ36" s="596"/>
      <c r="BK36" s="596"/>
      <c r="BL36" s="596"/>
      <c r="BM36" s="596"/>
      <c r="BN36" s="596"/>
      <c r="BO36" s="596"/>
      <c r="BP36" s="596"/>
      <c r="BQ36" s="596"/>
      <c r="BR36" s="596"/>
      <c r="BS36" s="596"/>
      <c r="BT36" s="596"/>
      <c r="BU36" s="597"/>
      <c r="BV36" s="598">
        <v>104007</v>
      </c>
      <c r="BW36" s="599"/>
      <c r="BX36" s="599"/>
      <c r="BY36" s="599"/>
      <c r="BZ36" s="599"/>
      <c r="CA36" s="599"/>
      <c r="CB36" s="671"/>
      <c r="CD36" s="606" t="s">
        <v>314</v>
      </c>
      <c r="CE36" s="607"/>
      <c r="CF36" s="607"/>
      <c r="CG36" s="607"/>
      <c r="CH36" s="607"/>
      <c r="CI36" s="607"/>
      <c r="CJ36" s="607"/>
      <c r="CK36" s="607"/>
      <c r="CL36" s="607"/>
      <c r="CM36" s="607"/>
      <c r="CN36" s="607"/>
      <c r="CO36" s="607"/>
      <c r="CP36" s="607"/>
      <c r="CQ36" s="608"/>
      <c r="CR36" s="609">
        <v>8316101</v>
      </c>
      <c r="CS36" s="610"/>
      <c r="CT36" s="610"/>
      <c r="CU36" s="610"/>
      <c r="CV36" s="610"/>
      <c r="CW36" s="610"/>
      <c r="CX36" s="610"/>
      <c r="CY36" s="611"/>
      <c r="CZ36" s="614">
        <v>17.3</v>
      </c>
      <c r="DA36" s="640"/>
      <c r="DB36" s="640"/>
      <c r="DC36" s="644"/>
      <c r="DD36" s="618">
        <v>6908346</v>
      </c>
      <c r="DE36" s="610"/>
      <c r="DF36" s="610"/>
      <c r="DG36" s="610"/>
      <c r="DH36" s="610"/>
      <c r="DI36" s="610"/>
      <c r="DJ36" s="610"/>
      <c r="DK36" s="611"/>
      <c r="DL36" s="618">
        <v>3867209</v>
      </c>
      <c r="DM36" s="610"/>
      <c r="DN36" s="610"/>
      <c r="DO36" s="610"/>
      <c r="DP36" s="610"/>
      <c r="DQ36" s="610"/>
      <c r="DR36" s="610"/>
      <c r="DS36" s="610"/>
      <c r="DT36" s="610"/>
      <c r="DU36" s="610"/>
      <c r="DV36" s="611"/>
      <c r="DW36" s="614">
        <v>14.1</v>
      </c>
      <c r="DX36" s="640"/>
      <c r="DY36" s="640"/>
      <c r="DZ36" s="640"/>
      <c r="EA36" s="640"/>
      <c r="EB36" s="640"/>
      <c r="EC36" s="641"/>
    </row>
    <row r="37" spans="2:133" ht="11.25" customHeight="1" x14ac:dyDescent="0.25">
      <c r="B37" s="606" t="s">
        <v>315</v>
      </c>
      <c r="C37" s="607"/>
      <c r="D37" s="607"/>
      <c r="E37" s="607"/>
      <c r="F37" s="607"/>
      <c r="G37" s="607"/>
      <c r="H37" s="607"/>
      <c r="I37" s="607"/>
      <c r="J37" s="607"/>
      <c r="K37" s="607"/>
      <c r="L37" s="607"/>
      <c r="M37" s="607"/>
      <c r="N37" s="607"/>
      <c r="O37" s="607"/>
      <c r="P37" s="607"/>
      <c r="Q37" s="608"/>
      <c r="R37" s="609">
        <v>1232533</v>
      </c>
      <c r="S37" s="610"/>
      <c r="T37" s="610"/>
      <c r="U37" s="610"/>
      <c r="V37" s="610"/>
      <c r="W37" s="610"/>
      <c r="X37" s="610"/>
      <c r="Y37" s="611"/>
      <c r="Z37" s="612">
        <v>2.5</v>
      </c>
      <c r="AA37" s="612"/>
      <c r="AB37" s="612"/>
      <c r="AC37" s="612"/>
      <c r="AD37" s="613" t="s">
        <v>119</v>
      </c>
      <c r="AE37" s="613"/>
      <c r="AF37" s="613"/>
      <c r="AG37" s="613"/>
      <c r="AH37" s="613"/>
      <c r="AI37" s="613"/>
      <c r="AJ37" s="613"/>
      <c r="AK37" s="613"/>
      <c r="AL37" s="614" t="s">
        <v>119</v>
      </c>
      <c r="AM37" s="615"/>
      <c r="AN37" s="615"/>
      <c r="AO37" s="616"/>
      <c r="AQ37" s="672" t="s">
        <v>316</v>
      </c>
      <c r="AR37" s="673"/>
      <c r="AS37" s="673"/>
      <c r="AT37" s="673"/>
      <c r="AU37" s="673"/>
      <c r="AV37" s="673"/>
      <c r="AW37" s="673"/>
      <c r="AX37" s="673"/>
      <c r="AY37" s="674"/>
      <c r="AZ37" s="609">
        <v>2101419</v>
      </c>
      <c r="BA37" s="610"/>
      <c r="BB37" s="610"/>
      <c r="BC37" s="610"/>
      <c r="BD37" s="642"/>
      <c r="BE37" s="642"/>
      <c r="BF37" s="664"/>
      <c r="BG37" s="606" t="s">
        <v>317</v>
      </c>
      <c r="BH37" s="607"/>
      <c r="BI37" s="607"/>
      <c r="BJ37" s="607"/>
      <c r="BK37" s="607"/>
      <c r="BL37" s="607"/>
      <c r="BM37" s="607"/>
      <c r="BN37" s="607"/>
      <c r="BO37" s="607"/>
      <c r="BP37" s="607"/>
      <c r="BQ37" s="607"/>
      <c r="BR37" s="607"/>
      <c r="BS37" s="607"/>
      <c r="BT37" s="607"/>
      <c r="BU37" s="608"/>
      <c r="BV37" s="609">
        <v>53951</v>
      </c>
      <c r="BW37" s="610"/>
      <c r="BX37" s="610"/>
      <c r="BY37" s="610"/>
      <c r="BZ37" s="610"/>
      <c r="CA37" s="610"/>
      <c r="CB37" s="619"/>
      <c r="CD37" s="606" t="s">
        <v>318</v>
      </c>
      <c r="CE37" s="607"/>
      <c r="CF37" s="607"/>
      <c r="CG37" s="607"/>
      <c r="CH37" s="607"/>
      <c r="CI37" s="607"/>
      <c r="CJ37" s="607"/>
      <c r="CK37" s="607"/>
      <c r="CL37" s="607"/>
      <c r="CM37" s="607"/>
      <c r="CN37" s="607"/>
      <c r="CO37" s="607"/>
      <c r="CP37" s="607"/>
      <c r="CQ37" s="608"/>
      <c r="CR37" s="609">
        <v>2597269</v>
      </c>
      <c r="CS37" s="642"/>
      <c r="CT37" s="642"/>
      <c r="CU37" s="642"/>
      <c r="CV37" s="642"/>
      <c r="CW37" s="642"/>
      <c r="CX37" s="642"/>
      <c r="CY37" s="643"/>
      <c r="CZ37" s="614">
        <v>5.4</v>
      </c>
      <c r="DA37" s="640"/>
      <c r="DB37" s="640"/>
      <c r="DC37" s="644"/>
      <c r="DD37" s="618">
        <v>2560420</v>
      </c>
      <c r="DE37" s="642"/>
      <c r="DF37" s="642"/>
      <c r="DG37" s="642"/>
      <c r="DH37" s="642"/>
      <c r="DI37" s="642"/>
      <c r="DJ37" s="642"/>
      <c r="DK37" s="643"/>
      <c r="DL37" s="618">
        <v>2513814</v>
      </c>
      <c r="DM37" s="642"/>
      <c r="DN37" s="642"/>
      <c r="DO37" s="642"/>
      <c r="DP37" s="642"/>
      <c r="DQ37" s="642"/>
      <c r="DR37" s="642"/>
      <c r="DS37" s="642"/>
      <c r="DT37" s="642"/>
      <c r="DU37" s="642"/>
      <c r="DV37" s="643"/>
      <c r="DW37" s="614">
        <v>9.1999999999999993</v>
      </c>
      <c r="DX37" s="640"/>
      <c r="DY37" s="640"/>
      <c r="DZ37" s="640"/>
      <c r="EA37" s="640"/>
      <c r="EB37" s="640"/>
      <c r="EC37" s="641"/>
    </row>
    <row r="38" spans="2:133" ht="11.25" customHeight="1" x14ac:dyDescent="0.25">
      <c r="B38" s="606" t="s">
        <v>319</v>
      </c>
      <c r="C38" s="607"/>
      <c r="D38" s="607"/>
      <c r="E38" s="607"/>
      <c r="F38" s="607"/>
      <c r="G38" s="607"/>
      <c r="H38" s="607"/>
      <c r="I38" s="607"/>
      <c r="J38" s="607"/>
      <c r="K38" s="607"/>
      <c r="L38" s="607"/>
      <c r="M38" s="607"/>
      <c r="N38" s="607"/>
      <c r="O38" s="607"/>
      <c r="P38" s="607"/>
      <c r="Q38" s="608"/>
      <c r="R38" s="609">
        <v>1832483</v>
      </c>
      <c r="S38" s="610"/>
      <c r="T38" s="610"/>
      <c r="U38" s="610"/>
      <c r="V38" s="610"/>
      <c r="W38" s="610"/>
      <c r="X38" s="610"/>
      <c r="Y38" s="611"/>
      <c r="Z38" s="612">
        <v>3.7</v>
      </c>
      <c r="AA38" s="612"/>
      <c r="AB38" s="612"/>
      <c r="AC38" s="612"/>
      <c r="AD38" s="613" t="s">
        <v>119</v>
      </c>
      <c r="AE38" s="613"/>
      <c r="AF38" s="613"/>
      <c r="AG38" s="613"/>
      <c r="AH38" s="613"/>
      <c r="AI38" s="613"/>
      <c r="AJ38" s="613"/>
      <c r="AK38" s="613"/>
      <c r="AL38" s="614" t="s">
        <v>119</v>
      </c>
      <c r="AM38" s="615"/>
      <c r="AN38" s="615"/>
      <c r="AO38" s="616"/>
      <c r="AQ38" s="672" t="s">
        <v>320</v>
      </c>
      <c r="AR38" s="673"/>
      <c r="AS38" s="673"/>
      <c r="AT38" s="673"/>
      <c r="AU38" s="673"/>
      <c r="AV38" s="673"/>
      <c r="AW38" s="673"/>
      <c r="AX38" s="673"/>
      <c r="AY38" s="674"/>
      <c r="AZ38" s="609">
        <v>125414</v>
      </c>
      <c r="BA38" s="610"/>
      <c r="BB38" s="610"/>
      <c r="BC38" s="610"/>
      <c r="BD38" s="642"/>
      <c r="BE38" s="642"/>
      <c r="BF38" s="664"/>
      <c r="BG38" s="606" t="s">
        <v>321</v>
      </c>
      <c r="BH38" s="607"/>
      <c r="BI38" s="607"/>
      <c r="BJ38" s="607"/>
      <c r="BK38" s="607"/>
      <c r="BL38" s="607"/>
      <c r="BM38" s="607"/>
      <c r="BN38" s="607"/>
      <c r="BO38" s="607"/>
      <c r="BP38" s="607"/>
      <c r="BQ38" s="607"/>
      <c r="BR38" s="607"/>
      <c r="BS38" s="607"/>
      <c r="BT38" s="607"/>
      <c r="BU38" s="608"/>
      <c r="BV38" s="609">
        <v>10971</v>
      </c>
      <c r="BW38" s="610"/>
      <c r="BX38" s="610"/>
      <c r="BY38" s="610"/>
      <c r="BZ38" s="610"/>
      <c r="CA38" s="610"/>
      <c r="CB38" s="619"/>
      <c r="CD38" s="606" t="s">
        <v>322</v>
      </c>
      <c r="CE38" s="607"/>
      <c r="CF38" s="607"/>
      <c r="CG38" s="607"/>
      <c r="CH38" s="607"/>
      <c r="CI38" s="607"/>
      <c r="CJ38" s="607"/>
      <c r="CK38" s="607"/>
      <c r="CL38" s="607"/>
      <c r="CM38" s="607"/>
      <c r="CN38" s="607"/>
      <c r="CO38" s="607"/>
      <c r="CP38" s="607"/>
      <c r="CQ38" s="608"/>
      <c r="CR38" s="609">
        <v>3552369</v>
      </c>
      <c r="CS38" s="610"/>
      <c r="CT38" s="610"/>
      <c r="CU38" s="610"/>
      <c r="CV38" s="610"/>
      <c r="CW38" s="610"/>
      <c r="CX38" s="610"/>
      <c r="CY38" s="611"/>
      <c r="CZ38" s="614">
        <v>7.4</v>
      </c>
      <c r="DA38" s="640"/>
      <c r="DB38" s="640"/>
      <c r="DC38" s="644"/>
      <c r="DD38" s="618">
        <v>2953007</v>
      </c>
      <c r="DE38" s="610"/>
      <c r="DF38" s="610"/>
      <c r="DG38" s="610"/>
      <c r="DH38" s="610"/>
      <c r="DI38" s="610"/>
      <c r="DJ38" s="610"/>
      <c r="DK38" s="611"/>
      <c r="DL38" s="618">
        <v>2812216</v>
      </c>
      <c r="DM38" s="610"/>
      <c r="DN38" s="610"/>
      <c r="DO38" s="610"/>
      <c r="DP38" s="610"/>
      <c r="DQ38" s="610"/>
      <c r="DR38" s="610"/>
      <c r="DS38" s="610"/>
      <c r="DT38" s="610"/>
      <c r="DU38" s="610"/>
      <c r="DV38" s="611"/>
      <c r="DW38" s="614">
        <v>10.3</v>
      </c>
      <c r="DX38" s="640"/>
      <c r="DY38" s="640"/>
      <c r="DZ38" s="640"/>
      <c r="EA38" s="640"/>
      <c r="EB38" s="640"/>
      <c r="EC38" s="641"/>
    </row>
    <row r="39" spans="2:133" ht="11.25" customHeight="1" x14ac:dyDescent="0.25">
      <c r="B39" s="606" t="s">
        <v>323</v>
      </c>
      <c r="C39" s="607"/>
      <c r="D39" s="607"/>
      <c r="E39" s="607"/>
      <c r="F39" s="607"/>
      <c r="G39" s="607"/>
      <c r="H39" s="607"/>
      <c r="I39" s="607"/>
      <c r="J39" s="607"/>
      <c r="K39" s="607"/>
      <c r="L39" s="607"/>
      <c r="M39" s="607"/>
      <c r="N39" s="607"/>
      <c r="O39" s="607"/>
      <c r="P39" s="607"/>
      <c r="Q39" s="608"/>
      <c r="R39" s="609" t="s">
        <v>119</v>
      </c>
      <c r="S39" s="610"/>
      <c r="T39" s="610"/>
      <c r="U39" s="610"/>
      <c r="V39" s="610"/>
      <c r="W39" s="610"/>
      <c r="X39" s="610"/>
      <c r="Y39" s="611"/>
      <c r="Z39" s="612" t="s">
        <v>119</v>
      </c>
      <c r="AA39" s="612"/>
      <c r="AB39" s="612"/>
      <c r="AC39" s="612"/>
      <c r="AD39" s="613" t="s">
        <v>119</v>
      </c>
      <c r="AE39" s="613"/>
      <c r="AF39" s="613"/>
      <c r="AG39" s="613"/>
      <c r="AH39" s="613"/>
      <c r="AI39" s="613"/>
      <c r="AJ39" s="613"/>
      <c r="AK39" s="613"/>
      <c r="AL39" s="614" t="s">
        <v>119</v>
      </c>
      <c r="AM39" s="615"/>
      <c r="AN39" s="615"/>
      <c r="AO39" s="616"/>
      <c r="AQ39" s="672" t="s">
        <v>324</v>
      </c>
      <c r="AR39" s="673"/>
      <c r="AS39" s="673"/>
      <c r="AT39" s="673"/>
      <c r="AU39" s="673"/>
      <c r="AV39" s="673"/>
      <c r="AW39" s="673"/>
      <c r="AX39" s="673"/>
      <c r="AY39" s="674"/>
      <c r="AZ39" s="609">
        <v>77659</v>
      </c>
      <c r="BA39" s="610"/>
      <c r="BB39" s="610"/>
      <c r="BC39" s="610"/>
      <c r="BD39" s="642"/>
      <c r="BE39" s="642"/>
      <c r="BF39" s="664"/>
      <c r="BG39" s="606" t="s">
        <v>325</v>
      </c>
      <c r="BH39" s="607"/>
      <c r="BI39" s="607"/>
      <c r="BJ39" s="607"/>
      <c r="BK39" s="607"/>
      <c r="BL39" s="607"/>
      <c r="BM39" s="607"/>
      <c r="BN39" s="607"/>
      <c r="BO39" s="607"/>
      <c r="BP39" s="607"/>
      <c r="BQ39" s="607"/>
      <c r="BR39" s="607"/>
      <c r="BS39" s="607"/>
      <c r="BT39" s="607"/>
      <c r="BU39" s="608"/>
      <c r="BV39" s="609">
        <v>16419</v>
      </c>
      <c r="BW39" s="610"/>
      <c r="BX39" s="610"/>
      <c r="BY39" s="610"/>
      <c r="BZ39" s="610"/>
      <c r="CA39" s="610"/>
      <c r="CB39" s="619"/>
      <c r="CD39" s="606" t="s">
        <v>326</v>
      </c>
      <c r="CE39" s="607"/>
      <c r="CF39" s="607"/>
      <c r="CG39" s="607"/>
      <c r="CH39" s="607"/>
      <c r="CI39" s="607"/>
      <c r="CJ39" s="607"/>
      <c r="CK39" s="607"/>
      <c r="CL39" s="607"/>
      <c r="CM39" s="607"/>
      <c r="CN39" s="607"/>
      <c r="CO39" s="607"/>
      <c r="CP39" s="607"/>
      <c r="CQ39" s="608"/>
      <c r="CR39" s="609">
        <v>1564463</v>
      </c>
      <c r="CS39" s="642"/>
      <c r="CT39" s="642"/>
      <c r="CU39" s="642"/>
      <c r="CV39" s="642"/>
      <c r="CW39" s="642"/>
      <c r="CX39" s="642"/>
      <c r="CY39" s="643"/>
      <c r="CZ39" s="614">
        <v>3.2</v>
      </c>
      <c r="DA39" s="640"/>
      <c r="DB39" s="640"/>
      <c r="DC39" s="644"/>
      <c r="DD39" s="618">
        <v>1507556</v>
      </c>
      <c r="DE39" s="642"/>
      <c r="DF39" s="642"/>
      <c r="DG39" s="642"/>
      <c r="DH39" s="642"/>
      <c r="DI39" s="642"/>
      <c r="DJ39" s="642"/>
      <c r="DK39" s="643"/>
      <c r="DL39" s="618" t="s">
        <v>119</v>
      </c>
      <c r="DM39" s="642"/>
      <c r="DN39" s="642"/>
      <c r="DO39" s="642"/>
      <c r="DP39" s="642"/>
      <c r="DQ39" s="642"/>
      <c r="DR39" s="642"/>
      <c r="DS39" s="642"/>
      <c r="DT39" s="642"/>
      <c r="DU39" s="642"/>
      <c r="DV39" s="643"/>
      <c r="DW39" s="614" t="s">
        <v>119</v>
      </c>
      <c r="DX39" s="640"/>
      <c r="DY39" s="640"/>
      <c r="DZ39" s="640"/>
      <c r="EA39" s="640"/>
      <c r="EB39" s="640"/>
      <c r="EC39" s="641"/>
    </row>
    <row r="40" spans="2:133" ht="11.25" customHeight="1" x14ac:dyDescent="0.25">
      <c r="B40" s="606" t="s">
        <v>327</v>
      </c>
      <c r="C40" s="607"/>
      <c r="D40" s="607"/>
      <c r="E40" s="607"/>
      <c r="F40" s="607"/>
      <c r="G40" s="607"/>
      <c r="H40" s="607"/>
      <c r="I40" s="607"/>
      <c r="J40" s="607"/>
      <c r="K40" s="607"/>
      <c r="L40" s="607"/>
      <c r="M40" s="607"/>
      <c r="N40" s="607"/>
      <c r="O40" s="607"/>
      <c r="P40" s="607"/>
      <c r="Q40" s="608"/>
      <c r="R40" s="609">
        <v>87583</v>
      </c>
      <c r="S40" s="610"/>
      <c r="T40" s="610"/>
      <c r="U40" s="610"/>
      <c r="V40" s="610"/>
      <c r="W40" s="610"/>
      <c r="X40" s="610"/>
      <c r="Y40" s="611"/>
      <c r="Z40" s="612">
        <v>0.2</v>
      </c>
      <c r="AA40" s="612"/>
      <c r="AB40" s="612"/>
      <c r="AC40" s="612"/>
      <c r="AD40" s="613" t="s">
        <v>119</v>
      </c>
      <c r="AE40" s="613"/>
      <c r="AF40" s="613"/>
      <c r="AG40" s="613"/>
      <c r="AH40" s="613"/>
      <c r="AI40" s="613"/>
      <c r="AJ40" s="613"/>
      <c r="AK40" s="613"/>
      <c r="AL40" s="614" t="s">
        <v>119</v>
      </c>
      <c r="AM40" s="615"/>
      <c r="AN40" s="615"/>
      <c r="AO40" s="616"/>
      <c r="AQ40" s="672" t="s">
        <v>328</v>
      </c>
      <c r="AR40" s="673"/>
      <c r="AS40" s="673"/>
      <c r="AT40" s="673"/>
      <c r="AU40" s="673"/>
      <c r="AV40" s="673"/>
      <c r="AW40" s="673"/>
      <c r="AX40" s="673"/>
      <c r="AY40" s="674"/>
      <c r="AZ40" s="609" t="s">
        <v>119</v>
      </c>
      <c r="BA40" s="610"/>
      <c r="BB40" s="610"/>
      <c r="BC40" s="610"/>
      <c r="BD40" s="642"/>
      <c r="BE40" s="642"/>
      <c r="BF40" s="664"/>
      <c r="BG40" s="657" t="s">
        <v>329</v>
      </c>
      <c r="BH40" s="658"/>
      <c r="BI40" s="658"/>
      <c r="BJ40" s="658"/>
      <c r="BK40" s="658"/>
      <c r="BL40" s="194"/>
      <c r="BM40" s="607" t="s">
        <v>330</v>
      </c>
      <c r="BN40" s="607"/>
      <c r="BO40" s="607"/>
      <c r="BP40" s="607"/>
      <c r="BQ40" s="607"/>
      <c r="BR40" s="607"/>
      <c r="BS40" s="607"/>
      <c r="BT40" s="607"/>
      <c r="BU40" s="608"/>
      <c r="BV40" s="609">
        <v>92</v>
      </c>
      <c r="BW40" s="610"/>
      <c r="BX40" s="610"/>
      <c r="BY40" s="610"/>
      <c r="BZ40" s="610"/>
      <c r="CA40" s="610"/>
      <c r="CB40" s="619"/>
      <c r="CD40" s="606" t="s">
        <v>331</v>
      </c>
      <c r="CE40" s="607"/>
      <c r="CF40" s="607"/>
      <c r="CG40" s="607"/>
      <c r="CH40" s="607"/>
      <c r="CI40" s="607"/>
      <c r="CJ40" s="607"/>
      <c r="CK40" s="607"/>
      <c r="CL40" s="607"/>
      <c r="CM40" s="607"/>
      <c r="CN40" s="607"/>
      <c r="CO40" s="607"/>
      <c r="CP40" s="607"/>
      <c r="CQ40" s="608"/>
      <c r="CR40" s="609">
        <v>358371</v>
      </c>
      <c r="CS40" s="610"/>
      <c r="CT40" s="610"/>
      <c r="CU40" s="610"/>
      <c r="CV40" s="610"/>
      <c r="CW40" s="610"/>
      <c r="CX40" s="610"/>
      <c r="CY40" s="611"/>
      <c r="CZ40" s="614">
        <v>0.7</v>
      </c>
      <c r="DA40" s="640"/>
      <c r="DB40" s="640"/>
      <c r="DC40" s="644"/>
      <c r="DD40" s="618">
        <v>39681</v>
      </c>
      <c r="DE40" s="610"/>
      <c r="DF40" s="610"/>
      <c r="DG40" s="610"/>
      <c r="DH40" s="610"/>
      <c r="DI40" s="610"/>
      <c r="DJ40" s="610"/>
      <c r="DK40" s="611"/>
      <c r="DL40" s="618" t="s">
        <v>119</v>
      </c>
      <c r="DM40" s="610"/>
      <c r="DN40" s="610"/>
      <c r="DO40" s="610"/>
      <c r="DP40" s="610"/>
      <c r="DQ40" s="610"/>
      <c r="DR40" s="610"/>
      <c r="DS40" s="610"/>
      <c r="DT40" s="610"/>
      <c r="DU40" s="610"/>
      <c r="DV40" s="611"/>
      <c r="DW40" s="614" t="s">
        <v>119</v>
      </c>
      <c r="DX40" s="640"/>
      <c r="DY40" s="640"/>
      <c r="DZ40" s="640"/>
      <c r="EA40" s="640"/>
      <c r="EB40" s="640"/>
      <c r="EC40" s="641"/>
    </row>
    <row r="41" spans="2:133" ht="11.25" customHeight="1" x14ac:dyDescent="0.25">
      <c r="B41" s="630" t="s">
        <v>332</v>
      </c>
      <c r="C41" s="631"/>
      <c r="D41" s="631"/>
      <c r="E41" s="631"/>
      <c r="F41" s="631"/>
      <c r="G41" s="631"/>
      <c r="H41" s="631"/>
      <c r="I41" s="631"/>
      <c r="J41" s="631"/>
      <c r="K41" s="631"/>
      <c r="L41" s="631"/>
      <c r="M41" s="631"/>
      <c r="N41" s="631"/>
      <c r="O41" s="631"/>
      <c r="P41" s="631"/>
      <c r="Q41" s="632"/>
      <c r="R41" s="681">
        <v>49706510</v>
      </c>
      <c r="S41" s="682"/>
      <c r="T41" s="682"/>
      <c r="U41" s="682"/>
      <c r="V41" s="682"/>
      <c r="W41" s="682"/>
      <c r="X41" s="682"/>
      <c r="Y41" s="686"/>
      <c r="Z41" s="687">
        <v>100</v>
      </c>
      <c r="AA41" s="687"/>
      <c r="AB41" s="687"/>
      <c r="AC41" s="687"/>
      <c r="AD41" s="688">
        <v>27302376</v>
      </c>
      <c r="AE41" s="688"/>
      <c r="AF41" s="688"/>
      <c r="AG41" s="688"/>
      <c r="AH41" s="688"/>
      <c r="AI41" s="688"/>
      <c r="AJ41" s="688"/>
      <c r="AK41" s="688"/>
      <c r="AL41" s="689">
        <v>100</v>
      </c>
      <c r="AM41" s="669"/>
      <c r="AN41" s="669"/>
      <c r="AO41" s="690"/>
      <c r="AQ41" s="672" t="s">
        <v>333</v>
      </c>
      <c r="AR41" s="673"/>
      <c r="AS41" s="673"/>
      <c r="AT41" s="673"/>
      <c r="AU41" s="673"/>
      <c r="AV41" s="673"/>
      <c r="AW41" s="673"/>
      <c r="AX41" s="673"/>
      <c r="AY41" s="674"/>
      <c r="AZ41" s="609">
        <v>649607</v>
      </c>
      <c r="BA41" s="610"/>
      <c r="BB41" s="610"/>
      <c r="BC41" s="610"/>
      <c r="BD41" s="642"/>
      <c r="BE41" s="642"/>
      <c r="BF41" s="664"/>
      <c r="BG41" s="657"/>
      <c r="BH41" s="658"/>
      <c r="BI41" s="658"/>
      <c r="BJ41" s="658"/>
      <c r="BK41" s="658"/>
      <c r="BL41" s="194"/>
      <c r="BM41" s="607" t="s">
        <v>334</v>
      </c>
      <c r="BN41" s="607"/>
      <c r="BO41" s="607"/>
      <c r="BP41" s="607"/>
      <c r="BQ41" s="607"/>
      <c r="BR41" s="607"/>
      <c r="BS41" s="607"/>
      <c r="BT41" s="607"/>
      <c r="BU41" s="608"/>
      <c r="BV41" s="609">
        <v>1</v>
      </c>
      <c r="BW41" s="610"/>
      <c r="BX41" s="610"/>
      <c r="BY41" s="610"/>
      <c r="BZ41" s="610"/>
      <c r="CA41" s="610"/>
      <c r="CB41" s="619"/>
      <c r="CD41" s="606" t="s">
        <v>335</v>
      </c>
      <c r="CE41" s="607"/>
      <c r="CF41" s="607"/>
      <c r="CG41" s="607"/>
      <c r="CH41" s="607"/>
      <c r="CI41" s="607"/>
      <c r="CJ41" s="607"/>
      <c r="CK41" s="607"/>
      <c r="CL41" s="607"/>
      <c r="CM41" s="607"/>
      <c r="CN41" s="607"/>
      <c r="CO41" s="607"/>
      <c r="CP41" s="607"/>
      <c r="CQ41" s="608"/>
      <c r="CR41" s="609" t="s">
        <v>119</v>
      </c>
      <c r="CS41" s="642"/>
      <c r="CT41" s="642"/>
      <c r="CU41" s="642"/>
      <c r="CV41" s="642"/>
      <c r="CW41" s="642"/>
      <c r="CX41" s="642"/>
      <c r="CY41" s="643"/>
      <c r="CZ41" s="614" t="s">
        <v>119</v>
      </c>
      <c r="DA41" s="640"/>
      <c r="DB41" s="640"/>
      <c r="DC41" s="644"/>
      <c r="DD41" s="618" t="s">
        <v>119</v>
      </c>
      <c r="DE41" s="642"/>
      <c r="DF41" s="642"/>
      <c r="DG41" s="642"/>
      <c r="DH41" s="642"/>
      <c r="DI41" s="642"/>
      <c r="DJ41" s="642"/>
      <c r="DK41" s="643"/>
      <c r="DL41" s="692"/>
      <c r="DM41" s="693"/>
      <c r="DN41" s="693"/>
      <c r="DO41" s="693"/>
      <c r="DP41" s="693"/>
      <c r="DQ41" s="693"/>
      <c r="DR41" s="693"/>
      <c r="DS41" s="693"/>
      <c r="DT41" s="693"/>
      <c r="DU41" s="693"/>
      <c r="DV41" s="694"/>
      <c r="DW41" s="683"/>
      <c r="DX41" s="684"/>
      <c r="DY41" s="684"/>
      <c r="DZ41" s="684"/>
      <c r="EA41" s="684"/>
      <c r="EB41" s="684"/>
      <c r="EC41" s="685"/>
    </row>
    <row r="42" spans="2:133" ht="11.25" customHeight="1" x14ac:dyDescent="0.25">
      <c r="AQ42" s="678" t="s">
        <v>336</v>
      </c>
      <c r="AR42" s="679"/>
      <c r="AS42" s="679"/>
      <c r="AT42" s="679"/>
      <c r="AU42" s="679"/>
      <c r="AV42" s="679"/>
      <c r="AW42" s="679"/>
      <c r="AX42" s="679"/>
      <c r="AY42" s="680"/>
      <c r="AZ42" s="681">
        <v>2825103</v>
      </c>
      <c r="BA42" s="682"/>
      <c r="BB42" s="682"/>
      <c r="BC42" s="682"/>
      <c r="BD42" s="668"/>
      <c r="BE42" s="668"/>
      <c r="BF42" s="670"/>
      <c r="BG42" s="659"/>
      <c r="BH42" s="660"/>
      <c r="BI42" s="660"/>
      <c r="BJ42" s="660"/>
      <c r="BK42" s="660"/>
      <c r="BL42" s="195"/>
      <c r="BM42" s="631" t="s">
        <v>337</v>
      </c>
      <c r="BN42" s="631"/>
      <c r="BO42" s="631"/>
      <c r="BP42" s="631"/>
      <c r="BQ42" s="631"/>
      <c r="BR42" s="631"/>
      <c r="BS42" s="631"/>
      <c r="BT42" s="631"/>
      <c r="BU42" s="632"/>
      <c r="BV42" s="681">
        <v>392</v>
      </c>
      <c r="BW42" s="682"/>
      <c r="BX42" s="682"/>
      <c r="BY42" s="682"/>
      <c r="BZ42" s="682"/>
      <c r="CA42" s="682"/>
      <c r="CB42" s="691"/>
      <c r="CD42" s="606" t="s">
        <v>338</v>
      </c>
      <c r="CE42" s="607"/>
      <c r="CF42" s="607"/>
      <c r="CG42" s="607"/>
      <c r="CH42" s="607"/>
      <c r="CI42" s="607"/>
      <c r="CJ42" s="607"/>
      <c r="CK42" s="607"/>
      <c r="CL42" s="607"/>
      <c r="CM42" s="607"/>
      <c r="CN42" s="607"/>
      <c r="CO42" s="607"/>
      <c r="CP42" s="607"/>
      <c r="CQ42" s="608"/>
      <c r="CR42" s="609">
        <v>2915333</v>
      </c>
      <c r="CS42" s="642"/>
      <c r="CT42" s="642"/>
      <c r="CU42" s="642"/>
      <c r="CV42" s="642"/>
      <c r="CW42" s="642"/>
      <c r="CX42" s="642"/>
      <c r="CY42" s="643"/>
      <c r="CZ42" s="614">
        <v>6.1</v>
      </c>
      <c r="DA42" s="640"/>
      <c r="DB42" s="640"/>
      <c r="DC42" s="644"/>
      <c r="DD42" s="618">
        <v>803213</v>
      </c>
      <c r="DE42" s="642"/>
      <c r="DF42" s="642"/>
      <c r="DG42" s="642"/>
      <c r="DH42" s="642"/>
      <c r="DI42" s="642"/>
      <c r="DJ42" s="642"/>
      <c r="DK42" s="643"/>
      <c r="DL42" s="692"/>
      <c r="DM42" s="693"/>
      <c r="DN42" s="693"/>
      <c r="DO42" s="693"/>
      <c r="DP42" s="693"/>
      <c r="DQ42" s="693"/>
      <c r="DR42" s="693"/>
      <c r="DS42" s="693"/>
      <c r="DT42" s="693"/>
      <c r="DU42" s="693"/>
      <c r="DV42" s="694"/>
      <c r="DW42" s="683"/>
      <c r="DX42" s="684"/>
      <c r="DY42" s="684"/>
      <c r="DZ42" s="684"/>
      <c r="EA42" s="684"/>
      <c r="EB42" s="684"/>
      <c r="EC42" s="685"/>
    </row>
    <row r="43" spans="2:133" ht="11.25" customHeight="1" x14ac:dyDescent="0.25">
      <c r="B43" s="185" t="s">
        <v>339</v>
      </c>
      <c r="CD43" s="606" t="s">
        <v>340</v>
      </c>
      <c r="CE43" s="607"/>
      <c r="CF43" s="607"/>
      <c r="CG43" s="607"/>
      <c r="CH43" s="607"/>
      <c r="CI43" s="607"/>
      <c r="CJ43" s="607"/>
      <c r="CK43" s="607"/>
      <c r="CL43" s="607"/>
      <c r="CM43" s="607"/>
      <c r="CN43" s="607"/>
      <c r="CO43" s="607"/>
      <c r="CP43" s="607"/>
      <c r="CQ43" s="608"/>
      <c r="CR43" s="609">
        <v>103858</v>
      </c>
      <c r="CS43" s="642"/>
      <c r="CT43" s="642"/>
      <c r="CU43" s="642"/>
      <c r="CV43" s="642"/>
      <c r="CW43" s="642"/>
      <c r="CX43" s="642"/>
      <c r="CY43" s="643"/>
      <c r="CZ43" s="614">
        <v>0.2</v>
      </c>
      <c r="DA43" s="640"/>
      <c r="DB43" s="640"/>
      <c r="DC43" s="644"/>
      <c r="DD43" s="618">
        <v>103858</v>
      </c>
      <c r="DE43" s="642"/>
      <c r="DF43" s="642"/>
      <c r="DG43" s="642"/>
      <c r="DH43" s="642"/>
      <c r="DI43" s="642"/>
      <c r="DJ43" s="642"/>
      <c r="DK43" s="643"/>
      <c r="DL43" s="692"/>
      <c r="DM43" s="693"/>
      <c r="DN43" s="693"/>
      <c r="DO43" s="693"/>
      <c r="DP43" s="693"/>
      <c r="DQ43" s="693"/>
      <c r="DR43" s="693"/>
      <c r="DS43" s="693"/>
      <c r="DT43" s="693"/>
      <c r="DU43" s="693"/>
      <c r="DV43" s="694"/>
      <c r="DW43" s="683"/>
      <c r="DX43" s="684"/>
      <c r="DY43" s="684"/>
      <c r="DZ43" s="684"/>
      <c r="EA43" s="684"/>
      <c r="EB43" s="684"/>
      <c r="EC43" s="685"/>
    </row>
    <row r="44" spans="2:133" ht="11.25" customHeight="1" x14ac:dyDescent="0.25">
      <c r="B44" s="695" t="s">
        <v>341</v>
      </c>
      <c r="C44" s="695"/>
      <c r="D44" s="695"/>
      <c r="E44" s="695"/>
      <c r="F44" s="695"/>
      <c r="G44" s="695"/>
      <c r="H44" s="695"/>
      <c r="I44" s="695"/>
      <c r="J44" s="695"/>
      <c r="K44" s="695"/>
      <c r="L44" s="695"/>
      <c r="M44" s="695"/>
      <c r="N44" s="695"/>
      <c r="O44" s="695"/>
      <c r="P44" s="695"/>
      <c r="Q44" s="695"/>
      <c r="R44" s="695"/>
      <c r="S44" s="695"/>
      <c r="T44" s="695"/>
      <c r="U44" s="695"/>
      <c r="V44" s="695"/>
      <c r="W44" s="695"/>
      <c r="X44" s="695"/>
      <c r="Y44" s="695"/>
      <c r="Z44" s="695"/>
      <c r="AA44" s="695"/>
      <c r="AB44" s="695"/>
      <c r="AC44" s="695"/>
      <c r="AD44" s="695"/>
      <c r="AE44" s="695"/>
      <c r="AF44" s="695"/>
      <c r="AG44" s="695"/>
      <c r="AH44" s="695"/>
      <c r="AI44" s="695"/>
      <c r="AJ44" s="695"/>
      <c r="AK44" s="695"/>
      <c r="AL44" s="695"/>
      <c r="AM44" s="695"/>
      <c r="AN44" s="695"/>
      <c r="AO44" s="695"/>
      <c r="AP44" s="695"/>
      <c r="AQ44" s="695"/>
      <c r="AR44" s="695"/>
      <c r="AS44" s="695"/>
      <c r="AT44" s="695"/>
      <c r="AU44" s="695"/>
      <c r="AV44" s="695"/>
      <c r="AW44" s="695"/>
      <c r="AX44" s="695"/>
      <c r="AY44" s="695"/>
      <c r="AZ44" s="695"/>
      <c r="BA44" s="695"/>
      <c r="BB44" s="695"/>
      <c r="BC44" s="695"/>
      <c r="BD44" s="695"/>
      <c r="BE44" s="695"/>
      <c r="BF44" s="695"/>
      <c r="BG44" s="695"/>
      <c r="BH44" s="695"/>
      <c r="BI44" s="695"/>
      <c r="BJ44" s="695"/>
      <c r="BK44" s="695"/>
      <c r="BL44" s="695"/>
      <c r="BM44" s="695"/>
      <c r="BN44" s="695"/>
      <c r="BO44" s="695"/>
      <c r="BP44" s="695"/>
      <c r="BQ44" s="695"/>
      <c r="BR44" s="695"/>
      <c r="BS44" s="695"/>
      <c r="BT44" s="695"/>
      <c r="BU44" s="695"/>
      <c r="BV44" s="695"/>
      <c r="BW44" s="695"/>
      <c r="BX44" s="695"/>
      <c r="BY44" s="695"/>
      <c r="BZ44" s="695"/>
      <c r="CA44" s="695"/>
      <c r="CB44" s="695"/>
      <c r="CC44" s="696"/>
      <c r="CD44" s="645" t="s">
        <v>289</v>
      </c>
      <c r="CE44" s="646"/>
      <c r="CF44" s="606" t="s">
        <v>342</v>
      </c>
      <c r="CG44" s="607"/>
      <c r="CH44" s="607"/>
      <c r="CI44" s="607"/>
      <c r="CJ44" s="607"/>
      <c r="CK44" s="607"/>
      <c r="CL44" s="607"/>
      <c r="CM44" s="607"/>
      <c r="CN44" s="607"/>
      <c r="CO44" s="607"/>
      <c r="CP44" s="607"/>
      <c r="CQ44" s="608"/>
      <c r="CR44" s="609">
        <v>2915333</v>
      </c>
      <c r="CS44" s="610"/>
      <c r="CT44" s="610"/>
      <c r="CU44" s="610"/>
      <c r="CV44" s="610"/>
      <c r="CW44" s="610"/>
      <c r="CX44" s="610"/>
      <c r="CY44" s="611"/>
      <c r="CZ44" s="614">
        <v>6.1</v>
      </c>
      <c r="DA44" s="615"/>
      <c r="DB44" s="615"/>
      <c r="DC44" s="621"/>
      <c r="DD44" s="618">
        <v>803213</v>
      </c>
      <c r="DE44" s="610"/>
      <c r="DF44" s="610"/>
      <c r="DG44" s="610"/>
      <c r="DH44" s="610"/>
      <c r="DI44" s="610"/>
      <c r="DJ44" s="610"/>
      <c r="DK44" s="611"/>
      <c r="DL44" s="692"/>
      <c r="DM44" s="693"/>
      <c r="DN44" s="693"/>
      <c r="DO44" s="693"/>
      <c r="DP44" s="693"/>
      <c r="DQ44" s="693"/>
      <c r="DR44" s="693"/>
      <c r="DS44" s="693"/>
      <c r="DT44" s="693"/>
      <c r="DU44" s="693"/>
      <c r="DV44" s="694"/>
      <c r="DW44" s="683"/>
      <c r="DX44" s="684"/>
      <c r="DY44" s="684"/>
      <c r="DZ44" s="684"/>
      <c r="EA44" s="684"/>
      <c r="EB44" s="684"/>
      <c r="EC44" s="685"/>
    </row>
    <row r="45" spans="2:133" ht="11.25" customHeight="1" x14ac:dyDescent="0.25">
      <c r="B45" s="695" t="s">
        <v>343</v>
      </c>
      <c r="C45" s="695"/>
      <c r="D45" s="695"/>
      <c r="E45" s="695"/>
      <c r="F45" s="695"/>
      <c r="G45" s="695"/>
      <c r="H45" s="695"/>
      <c r="I45" s="695"/>
      <c r="J45" s="695"/>
      <c r="K45" s="695"/>
      <c r="L45" s="695"/>
      <c r="M45" s="695"/>
      <c r="N45" s="695"/>
      <c r="O45" s="695"/>
      <c r="P45" s="695"/>
      <c r="Q45" s="695"/>
      <c r="R45" s="695"/>
      <c r="S45" s="695"/>
      <c r="T45" s="695"/>
      <c r="U45" s="695"/>
      <c r="V45" s="695"/>
      <c r="W45" s="695"/>
      <c r="X45" s="695"/>
      <c r="Y45" s="695"/>
      <c r="Z45" s="695"/>
      <c r="AA45" s="695"/>
      <c r="AB45" s="695"/>
      <c r="AC45" s="695"/>
      <c r="AD45" s="695"/>
      <c r="AE45" s="695"/>
      <c r="AF45" s="695"/>
      <c r="AG45" s="695"/>
      <c r="AH45" s="695"/>
      <c r="AI45" s="695"/>
      <c r="AJ45" s="695"/>
      <c r="AK45" s="695"/>
      <c r="AL45" s="695"/>
      <c r="AM45" s="695"/>
      <c r="AN45" s="695"/>
      <c r="AO45" s="695"/>
      <c r="AP45" s="695"/>
      <c r="AQ45" s="695"/>
      <c r="AR45" s="695"/>
      <c r="AS45" s="695"/>
      <c r="AT45" s="695"/>
      <c r="AU45" s="695"/>
      <c r="AV45" s="695"/>
      <c r="AW45" s="695"/>
      <c r="AX45" s="695"/>
      <c r="AY45" s="695"/>
      <c r="AZ45" s="695"/>
      <c r="BA45" s="695"/>
      <c r="BB45" s="695"/>
      <c r="BC45" s="695"/>
      <c r="BD45" s="695"/>
      <c r="BE45" s="695"/>
      <c r="BF45" s="695"/>
      <c r="BG45" s="695"/>
      <c r="BH45" s="695"/>
      <c r="BI45" s="695"/>
      <c r="BJ45" s="695"/>
      <c r="BK45" s="695"/>
      <c r="BL45" s="695"/>
      <c r="BM45" s="695"/>
      <c r="BN45" s="695"/>
      <c r="BO45" s="695"/>
      <c r="BP45" s="695"/>
      <c r="BQ45" s="695"/>
      <c r="BR45" s="695"/>
      <c r="BS45" s="695"/>
      <c r="BT45" s="695"/>
      <c r="BU45" s="695"/>
      <c r="BV45" s="695"/>
      <c r="BW45" s="695"/>
      <c r="BX45" s="695"/>
      <c r="BY45" s="695"/>
      <c r="BZ45" s="695"/>
      <c r="CA45" s="695"/>
      <c r="CB45" s="695"/>
      <c r="CC45" s="696"/>
      <c r="CD45" s="647"/>
      <c r="CE45" s="648"/>
      <c r="CF45" s="606" t="s">
        <v>344</v>
      </c>
      <c r="CG45" s="607"/>
      <c r="CH45" s="607"/>
      <c r="CI45" s="607"/>
      <c r="CJ45" s="607"/>
      <c r="CK45" s="607"/>
      <c r="CL45" s="607"/>
      <c r="CM45" s="607"/>
      <c r="CN45" s="607"/>
      <c r="CO45" s="607"/>
      <c r="CP45" s="607"/>
      <c r="CQ45" s="608"/>
      <c r="CR45" s="609">
        <v>888639</v>
      </c>
      <c r="CS45" s="642"/>
      <c r="CT45" s="642"/>
      <c r="CU45" s="642"/>
      <c r="CV45" s="642"/>
      <c r="CW45" s="642"/>
      <c r="CX45" s="642"/>
      <c r="CY45" s="643"/>
      <c r="CZ45" s="614">
        <v>1.8</v>
      </c>
      <c r="DA45" s="640"/>
      <c r="DB45" s="640"/>
      <c r="DC45" s="644"/>
      <c r="DD45" s="618">
        <v>156732</v>
      </c>
      <c r="DE45" s="642"/>
      <c r="DF45" s="642"/>
      <c r="DG45" s="642"/>
      <c r="DH45" s="642"/>
      <c r="DI45" s="642"/>
      <c r="DJ45" s="642"/>
      <c r="DK45" s="643"/>
      <c r="DL45" s="692"/>
      <c r="DM45" s="693"/>
      <c r="DN45" s="693"/>
      <c r="DO45" s="693"/>
      <c r="DP45" s="693"/>
      <c r="DQ45" s="693"/>
      <c r="DR45" s="693"/>
      <c r="DS45" s="693"/>
      <c r="DT45" s="693"/>
      <c r="DU45" s="693"/>
      <c r="DV45" s="694"/>
      <c r="DW45" s="683"/>
      <c r="DX45" s="684"/>
      <c r="DY45" s="684"/>
      <c r="DZ45" s="684"/>
      <c r="EA45" s="684"/>
      <c r="EB45" s="684"/>
      <c r="EC45" s="685"/>
    </row>
    <row r="46" spans="2:133" ht="11.25" customHeight="1" x14ac:dyDescent="0.25">
      <c r="B46" s="196"/>
      <c r="CD46" s="647"/>
      <c r="CE46" s="648"/>
      <c r="CF46" s="606" t="s">
        <v>345</v>
      </c>
      <c r="CG46" s="607"/>
      <c r="CH46" s="607"/>
      <c r="CI46" s="607"/>
      <c r="CJ46" s="607"/>
      <c r="CK46" s="607"/>
      <c r="CL46" s="607"/>
      <c r="CM46" s="607"/>
      <c r="CN46" s="607"/>
      <c r="CO46" s="607"/>
      <c r="CP46" s="607"/>
      <c r="CQ46" s="608"/>
      <c r="CR46" s="609">
        <v>1753118</v>
      </c>
      <c r="CS46" s="610"/>
      <c r="CT46" s="610"/>
      <c r="CU46" s="610"/>
      <c r="CV46" s="610"/>
      <c r="CW46" s="610"/>
      <c r="CX46" s="610"/>
      <c r="CY46" s="611"/>
      <c r="CZ46" s="614">
        <v>3.6</v>
      </c>
      <c r="DA46" s="615"/>
      <c r="DB46" s="615"/>
      <c r="DC46" s="621"/>
      <c r="DD46" s="618">
        <v>622756</v>
      </c>
      <c r="DE46" s="610"/>
      <c r="DF46" s="610"/>
      <c r="DG46" s="610"/>
      <c r="DH46" s="610"/>
      <c r="DI46" s="610"/>
      <c r="DJ46" s="610"/>
      <c r="DK46" s="611"/>
      <c r="DL46" s="692"/>
      <c r="DM46" s="693"/>
      <c r="DN46" s="693"/>
      <c r="DO46" s="693"/>
      <c r="DP46" s="693"/>
      <c r="DQ46" s="693"/>
      <c r="DR46" s="693"/>
      <c r="DS46" s="693"/>
      <c r="DT46" s="693"/>
      <c r="DU46" s="693"/>
      <c r="DV46" s="694"/>
      <c r="DW46" s="683"/>
      <c r="DX46" s="684"/>
      <c r="DY46" s="684"/>
      <c r="DZ46" s="684"/>
      <c r="EA46" s="684"/>
      <c r="EB46" s="684"/>
      <c r="EC46" s="685"/>
    </row>
    <row r="47" spans="2:133" ht="11.25" customHeight="1" x14ac:dyDescent="0.25">
      <c r="B47" s="196"/>
      <c r="CD47" s="647"/>
      <c r="CE47" s="648"/>
      <c r="CF47" s="606" t="s">
        <v>346</v>
      </c>
      <c r="CG47" s="607"/>
      <c r="CH47" s="607"/>
      <c r="CI47" s="607"/>
      <c r="CJ47" s="607"/>
      <c r="CK47" s="607"/>
      <c r="CL47" s="607"/>
      <c r="CM47" s="607"/>
      <c r="CN47" s="607"/>
      <c r="CO47" s="607"/>
      <c r="CP47" s="607"/>
      <c r="CQ47" s="608"/>
      <c r="CR47" s="609" t="s">
        <v>119</v>
      </c>
      <c r="CS47" s="642"/>
      <c r="CT47" s="642"/>
      <c r="CU47" s="642"/>
      <c r="CV47" s="642"/>
      <c r="CW47" s="642"/>
      <c r="CX47" s="642"/>
      <c r="CY47" s="643"/>
      <c r="CZ47" s="614" t="s">
        <v>119</v>
      </c>
      <c r="DA47" s="640"/>
      <c r="DB47" s="640"/>
      <c r="DC47" s="644"/>
      <c r="DD47" s="618" t="s">
        <v>119</v>
      </c>
      <c r="DE47" s="642"/>
      <c r="DF47" s="642"/>
      <c r="DG47" s="642"/>
      <c r="DH47" s="642"/>
      <c r="DI47" s="642"/>
      <c r="DJ47" s="642"/>
      <c r="DK47" s="643"/>
      <c r="DL47" s="692"/>
      <c r="DM47" s="693"/>
      <c r="DN47" s="693"/>
      <c r="DO47" s="693"/>
      <c r="DP47" s="693"/>
      <c r="DQ47" s="693"/>
      <c r="DR47" s="693"/>
      <c r="DS47" s="693"/>
      <c r="DT47" s="693"/>
      <c r="DU47" s="693"/>
      <c r="DV47" s="694"/>
      <c r="DW47" s="683"/>
      <c r="DX47" s="684"/>
      <c r="DY47" s="684"/>
      <c r="DZ47" s="684"/>
      <c r="EA47" s="684"/>
      <c r="EB47" s="684"/>
      <c r="EC47" s="685"/>
    </row>
    <row r="48" spans="2:133" ht="10.5" x14ac:dyDescent="0.25">
      <c r="B48" s="196"/>
      <c r="CD48" s="649"/>
      <c r="CE48" s="650"/>
      <c r="CF48" s="606" t="s">
        <v>347</v>
      </c>
      <c r="CG48" s="607"/>
      <c r="CH48" s="607"/>
      <c r="CI48" s="607"/>
      <c r="CJ48" s="607"/>
      <c r="CK48" s="607"/>
      <c r="CL48" s="607"/>
      <c r="CM48" s="607"/>
      <c r="CN48" s="607"/>
      <c r="CO48" s="607"/>
      <c r="CP48" s="607"/>
      <c r="CQ48" s="608"/>
      <c r="CR48" s="609" t="s">
        <v>119</v>
      </c>
      <c r="CS48" s="610"/>
      <c r="CT48" s="610"/>
      <c r="CU48" s="610"/>
      <c r="CV48" s="610"/>
      <c r="CW48" s="610"/>
      <c r="CX48" s="610"/>
      <c r="CY48" s="611"/>
      <c r="CZ48" s="614" t="s">
        <v>119</v>
      </c>
      <c r="DA48" s="615"/>
      <c r="DB48" s="615"/>
      <c r="DC48" s="621"/>
      <c r="DD48" s="618" t="s">
        <v>119</v>
      </c>
      <c r="DE48" s="610"/>
      <c r="DF48" s="610"/>
      <c r="DG48" s="610"/>
      <c r="DH48" s="610"/>
      <c r="DI48" s="610"/>
      <c r="DJ48" s="610"/>
      <c r="DK48" s="611"/>
      <c r="DL48" s="692"/>
      <c r="DM48" s="693"/>
      <c r="DN48" s="693"/>
      <c r="DO48" s="693"/>
      <c r="DP48" s="693"/>
      <c r="DQ48" s="693"/>
      <c r="DR48" s="693"/>
      <c r="DS48" s="693"/>
      <c r="DT48" s="693"/>
      <c r="DU48" s="693"/>
      <c r="DV48" s="694"/>
      <c r="DW48" s="683"/>
      <c r="DX48" s="684"/>
      <c r="DY48" s="684"/>
      <c r="DZ48" s="684"/>
      <c r="EA48" s="684"/>
      <c r="EB48" s="684"/>
      <c r="EC48" s="685"/>
    </row>
    <row r="49" spans="2:133" ht="11.25" customHeight="1" x14ac:dyDescent="0.25">
      <c r="B49" s="196"/>
      <c r="CD49" s="630" t="s">
        <v>348</v>
      </c>
      <c r="CE49" s="631"/>
      <c r="CF49" s="631"/>
      <c r="CG49" s="631"/>
      <c r="CH49" s="631"/>
      <c r="CI49" s="631"/>
      <c r="CJ49" s="631"/>
      <c r="CK49" s="631"/>
      <c r="CL49" s="631"/>
      <c r="CM49" s="631"/>
      <c r="CN49" s="631"/>
      <c r="CO49" s="631"/>
      <c r="CP49" s="631"/>
      <c r="CQ49" s="632"/>
      <c r="CR49" s="681">
        <v>48163778</v>
      </c>
      <c r="CS49" s="668"/>
      <c r="CT49" s="668"/>
      <c r="CU49" s="668"/>
      <c r="CV49" s="668"/>
      <c r="CW49" s="668"/>
      <c r="CX49" s="668"/>
      <c r="CY49" s="697"/>
      <c r="CZ49" s="689">
        <v>100</v>
      </c>
      <c r="DA49" s="698"/>
      <c r="DB49" s="698"/>
      <c r="DC49" s="699"/>
      <c r="DD49" s="700">
        <v>33696525</v>
      </c>
      <c r="DE49" s="668"/>
      <c r="DF49" s="668"/>
      <c r="DG49" s="668"/>
      <c r="DH49" s="668"/>
      <c r="DI49" s="668"/>
      <c r="DJ49" s="668"/>
      <c r="DK49" s="697"/>
      <c r="DL49" s="701"/>
      <c r="DM49" s="702"/>
      <c r="DN49" s="702"/>
      <c r="DO49" s="702"/>
      <c r="DP49" s="702"/>
      <c r="DQ49" s="702"/>
      <c r="DR49" s="702"/>
      <c r="DS49" s="702"/>
      <c r="DT49" s="702"/>
      <c r="DU49" s="702"/>
      <c r="DV49" s="703"/>
      <c r="DW49" s="704"/>
      <c r="DX49" s="705"/>
      <c r="DY49" s="705"/>
      <c r="DZ49" s="705"/>
      <c r="EA49" s="705"/>
      <c r="EB49" s="705"/>
      <c r="EC49" s="706"/>
    </row>
  </sheetData>
  <sheetProtection algorithmName="SHA-512" hashValue="kuyzFuynIAOM/G8nalm3xt0fSrriBnIN2O51McU3WIRsczO602DeAmM75zZqvI4A9SqFh8OlW98J/8N+xJTzrw==" saltValue="5CQODhgQkTepOBijA7Jxv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2.75" zeroHeight="1" x14ac:dyDescent="0.25"/>
  <cols>
    <col min="1" max="130" width="2.796875" style="202" customWidth="1"/>
    <col min="131" max="131" width="1.6640625" style="202" customWidth="1"/>
    <col min="132" max="16384" width="9" style="202" hidden="1"/>
  </cols>
  <sheetData>
    <row r="1" spans="1:131" ht="11.25" customHeight="1" thickBot="1" x14ac:dyDescent="0.3">
      <c r="A1" s="198"/>
      <c r="B1" s="198"/>
      <c r="C1" s="198"/>
      <c r="D1" s="198"/>
      <c r="E1" s="198"/>
      <c r="F1" s="198"/>
      <c r="G1" s="198"/>
      <c r="H1" s="198"/>
      <c r="I1" s="198"/>
      <c r="J1" s="198"/>
      <c r="K1" s="198"/>
      <c r="L1" s="198"/>
      <c r="M1" s="198"/>
      <c r="N1" s="199"/>
      <c r="O1" s="199"/>
      <c r="P1" s="199"/>
      <c r="Q1" s="199"/>
      <c r="R1" s="199"/>
      <c r="S1" s="199"/>
      <c r="T1" s="199"/>
      <c r="U1" s="199"/>
      <c r="V1" s="199"/>
      <c r="W1" s="199"/>
      <c r="X1" s="199"/>
      <c r="Y1" s="199"/>
      <c r="Z1" s="199"/>
      <c r="AA1" s="199"/>
      <c r="AB1" s="199"/>
      <c r="AC1" s="199"/>
      <c r="AD1" s="199"/>
      <c r="AE1" s="199"/>
      <c r="AF1" s="199"/>
      <c r="AG1" s="199"/>
      <c r="AH1" s="199"/>
      <c r="AI1" s="199"/>
      <c r="AJ1" s="199"/>
      <c r="AK1" s="199"/>
      <c r="AL1" s="199"/>
      <c r="AM1" s="199"/>
      <c r="AN1" s="199"/>
      <c r="AO1" s="199"/>
      <c r="AP1" s="199"/>
      <c r="AQ1" s="199"/>
      <c r="AR1" s="199"/>
      <c r="AS1" s="199"/>
      <c r="AT1" s="199"/>
      <c r="AU1" s="199"/>
      <c r="AV1" s="199"/>
      <c r="AW1" s="199"/>
      <c r="AX1" s="199"/>
      <c r="AY1" s="199"/>
      <c r="AZ1" s="199"/>
      <c r="BA1" s="199"/>
      <c r="BB1" s="199"/>
      <c r="BC1" s="199"/>
      <c r="BD1" s="199"/>
      <c r="BE1" s="199"/>
      <c r="BF1" s="199"/>
      <c r="BG1" s="199"/>
      <c r="BH1" s="199"/>
      <c r="BI1" s="199"/>
      <c r="BJ1" s="199"/>
      <c r="BK1" s="199"/>
      <c r="BL1" s="199"/>
      <c r="BM1" s="199"/>
      <c r="BN1" s="199"/>
      <c r="BO1" s="199"/>
      <c r="BP1" s="199"/>
      <c r="BQ1" s="199"/>
      <c r="BR1" s="199"/>
      <c r="BS1" s="199"/>
      <c r="BT1" s="199"/>
      <c r="BU1" s="199"/>
      <c r="BV1" s="199"/>
      <c r="BW1" s="199"/>
      <c r="BX1" s="199"/>
      <c r="BY1" s="199"/>
      <c r="BZ1" s="199"/>
      <c r="CA1" s="199"/>
      <c r="CB1" s="199"/>
      <c r="CC1" s="199"/>
      <c r="CD1" s="199"/>
      <c r="CE1" s="199"/>
      <c r="CF1" s="199"/>
      <c r="CG1" s="199"/>
      <c r="CH1" s="199"/>
      <c r="CI1" s="199"/>
      <c r="CJ1" s="199"/>
      <c r="CK1" s="199"/>
      <c r="CL1" s="199"/>
      <c r="CM1" s="199"/>
      <c r="CN1" s="199"/>
      <c r="CO1" s="199"/>
      <c r="CP1" s="199"/>
      <c r="CQ1" s="199"/>
      <c r="CR1" s="199"/>
      <c r="CS1" s="199"/>
      <c r="CT1" s="199"/>
      <c r="CU1" s="199"/>
      <c r="CV1" s="199"/>
      <c r="CW1" s="199"/>
      <c r="CX1" s="199"/>
      <c r="CY1" s="199"/>
      <c r="CZ1" s="199"/>
      <c r="DA1" s="199"/>
      <c r="DB1" s="199"/>
      <c r="DC1" s="199"/>
      <c r="DD1" s="199"/>
      <c r="DE1" s="199"/>
      <c r="DF1" s="199"/>
      <c r="DG1" s="199"/>
      <c r="DH1" s="199"/>
      <c r="DI1" s="199"/>
      <c r="DJ1" s="199"/>
      <c r="DK1" s="199"/>
      <c r="DL1" s="199"/>
      <c r="DM1" s="199"/>
      <c r="DN1" s="199"/>
      <c r="DO1" s="199"/>
      <c r="DP1" s="199"/>
      <c r="DQ1" s="200"/>
      <c r="DR1" s="200"/>
      <c r="DS1" s="200"/>
      <c r="DT1" s="200"/>
      <c r="DU1" s="200"/>
      <c r="DV1" s="200"/>
      <c r="DW1" s="200"/>
      <c r="DX1" s="200"/>
      <c r="DY1" s="200"/>
      <c r="DZ1" s="200"/>
      <c r="EA1" s="201"/>
    </row>
    <row r="2" spans="1:131" ht="26.25" customHeight="1" thickBot="1" x14ac:dyDescent="0.3">
      <c r="A2" s="707" t="s">
        <v>349</v>
      </c>
      <c r="B2" s="707"/>
      <c r="C2" s="707"/>
      <c r="D2" s="707"/>
      <c r="E2" s="707"/>
      <c r="F2" s="707"/>
      <c r="G2" s="707"/>
      <c r="H2" s="707"/>
      <c r="I2" s="707"/>
      <c r="J2" s="707"/>
      <c r="K2" s="707"/>
      <c r="L2" s="707"/>
      <c r="M2" s="707"/>
      <c r="N2" s="707"/>
      <c r="O2" s="707"/>
      <c r="P2" s="707"/>
      <c r="Q2" s="707"/>
      <c r="R2" s="707"/>
      <c r="S2" s="707"/>
      <c r="T2" s="707"/>
      <c r="U2" s="707"/>
      <c r="V2" s="707"/>
      <c r="W2" s="707"/>
      <c r="X2" s="707"/>
      <c r="Y2" s="707"/>
      <c r="Z2" s="707"/>
      <c r="AA2" s="707"/>
      <c r="AB2" s="707"/>
      <c r="AC2" s="707"/>
      <c r="AD2" s="707"/>
      <c r="AE2" s="707"/>
      <c r="AF2" s="707"/>
      <c r="AG2" s="707"/>
      <c r="AH2" s="707"/>
      <c r="AI2" s="707"/>
      <c r="AJ2" s="707"/>
      <c r="AK2" s="707"/>
      <c r="AL2" s="707"/>
      <c r="AM2" s="707"/>
      <c r="AN2" s="707"/>
      <c r="AO2" s="707"/>
      <c r="AP2" s="707"/>
      <c r="AQ2" s="707"/>
      <c r="AR2" s="707"/>
      <c r="AS2" s="707"/>
      <c r="AT2" s="707"/>
      <c r="AU2" s="707"/>
      <c r="AV2" s="707"/>
      <c r="AW2" s="707"/>
      <c r="AX2" s="707"/>
      <c r="AY2" s="707"/>
      <c r="AZ2" s="707"/>
      <c r="BA2" s="707"/>
      <c r="BB2" s="707"/>
      <c r="BC2" s="707"/>
      <c r="BD2" s="707"/>
      <c r="BE2" s="707"/>
      <c r="BF2" s="707"/>
      <c r="BG2" s="707"/>
      <c r="BH2" s="707"/>
      <c r="BI2" s="707"/>
      <c r="BJ2" s="199"/>
      <c r="BK2" s="199"/>
      <c r="BL2" s="199"/>
      <c r="BM2" s="199"/>
      <c r="BN2" s="199"/>
      <c r="BO2" s="199"/>
      <c r="BP2" s="199"/>
      <c r="BQ2" s="199"/>
      <c r="BR2" s="199"/>
      <c r="BS2" s="199"/>
      <c r="BT2" s="199"/>
      <c r="BU2" s="199"/>
      <c r="BV2" s="199"/>
      <c r="BW2" s="199"/>
      <c r="BX2" s="199"/>
      <c r="BY2" s="199"/>
      <c r="BZ2" s="199"/>
      <c r="CA2" s="199"/>
      <c r="CB2" s="199"/>
      <c r="CC2" s="199"/>
      <c r="CD2" s="199"/>
      <c r="CE2" s="199"/>
      <c r="CF2" s="199"/>
      <c r="CG2" s="199"/>
      <c r="CH2" s="199"/>
      <c r="CI2" s="199"/>
      <c r="CJ2" s="199"/>
      <c r="CK2" s="199"/>
      <c r="CL2" s="199"/>
      <c r="CM2" s="199"/>
      <c r="CN2" s="199"/>
      <c r="CO2" s="199"/>
      <c r="CP2" s="199"/>
      <c r="CQ2" s="199"/>
      <c r="CR2" s="199"/>
      <c r="CS2" s="199"/>
      <c r="CT2" s="199"/>
      <c r="CU2" s="199"/>
      <c r="CV2" s="199"/>
      <c r="CW2" s="199"/>
      <c r="CX2" s="199"/>
      <c r="CY2" s="199"/>
      <c r="CZ2" s="199"/>
      <c r="DA2" s="199"/>
      <c r="DB2" s="199"/>
      <c r="DC2" s="199"/>
      <c r="DD2" s="199"/>
      <c r="DE2" s="199"/>
      <c r="DF2" s="199"/>
      <c r="DG2" s="199"/>
      <c r="DH2" s="199"/>
      <c r="DI2" s="199"/>
      <c r="DJ2" s="708" t="s">
        <v>350</v>
      </c>
      <c r="DK2" s="709"/>
      <c r="DL2" s="709"/>
      <c r="DM2" s="709"/>
      <c r="DN2" s="709"/>
      <c r="DO2" s="710"/>
      <c r="DP2" s="199"/>
      <c r="DQ2" s="708" t="s">
        <v>351</v>
      </c>
      <c r="DR2" s="709"/>
      <c r="DS2" s="709"/>
      <c r="DT2" s="709"/>
      <c r="DU2" s="709"/>
      <c r="DV2" s="709"/>
      <c r="DW2" s="709"/>
      <c r="DX2" s="709"/>
      <c r="DY2" s="709"/>
      <c r="DZ2" s="710"/>
      <c r="EA2" s="201"/>
    </row>
    <row r="3" spans="1:131" ht="11.25" customHeight="1" x14ac:dyDescent="0.25">
      <c r="A3" s="199"/>
      <c r="B3" s="199"/>
      <c r="C3" s="199"/>
      <c r="D3" s="199"/>
      <c r="E3" s="199"/>
      <c r="F3" s="199"/>
      <c r="G3" s="199"/>
      <c r="H3" s="199"/>
      <c r="I3" s="199"/>
      <c r="J3" s="199"/>
      <c r="K3" s="199"/>
      <c r="L3" s="199"/>
      <c r="M3" s="199"/>
      <c r="N3" s="199"/>
      <c r="O3" s="199"/>
      <c r="P3" s="199"/>
      <c r="Q3" s="199"/>
      <c r="R3" s="199"/>
      <c r="S3" s="199"/>
      <c r="T3" s="199"/>
      <c r="U3" s="199"/>
      <c r="V3" s="199"/>
      <c r="W3" s="199"/>
      <c r="X3" s="199"/>
      <c r="Y3" s="199"/>
      <c r="Z3" s="199"/>
      <c r="AA3" s="199"/>
      <c r="AB3" s="199"/>
      <c r="AC3" s="199"/>
      <c r="AD3" s="199"/>
      <c r="AE3" s="199"/>
      <c r="AF3" s="199"/>
      <c r="AG3" s="199"/>
      <c r="AH3" s="199"/>
      <c r="AI3" s="199"/>
      <c r="AJ3" s="199"/>
      <c r="AK3" s="199"/>
      <c r="AL3" s="199"/>
      <c r="AM3" s="199"/>
      <c r="AN3" s="199"/>
      <c r="AO3" s="199"/>
      <c r="AP3" s="199"/>
      <c r="AQ3" s="199"/>
      <c r="AR3" s="199"/>
      <c r="AS3" s="199"/>
      <c r="AT3" s="199"/>
      <c r="AU3" s="199"/>
      <c r="AV3" s="199"/>
      <c r="AW3" s="199"/>
      <c r="AX3" s="199"/>
      <c r="AY3" s="199"/>
      <c r="AZ3" s="199"/>
      <c r="BA3" s="199"/>
      <c r="BB3" s="199"/>
      <c r="BC3" s="199"/>
      <c r="BD3" s="199"/>
      <c r="BE3" s="199"/>
      <c r="BF3" s="199"/>
      <c r="BG3" s="199"/>
      <c r="BH3" s="199"/>
      <c r="BI3" s="199"/>
      <c r="BJ3" s="199"/>
      <c r="BK3" s="199"/>
      <c r="BL3" s="199"/>
      <c r="BM3" s="199"/>
      <c r="BN3" s="199"/>
      <c r="BO3" s="199"/>
      <c r="BP3" s="199"/>
      <c r="BQ3" s="199"/>
      <c r="BR3" s="199"/>
      <c r="BS3" s="199"/>
      <c r="BT3" s="199"/>
      <c r="BU3" s="199"/>
      <c r="BV3" s="199"/>
      <c r="BW3" s="199"/>
      <c r="BX3" s="199"/>
      <c r="BY3" s="199"/>
      <c r="BZ3" s="199"/>
      <c r="CA3" s="199"/>
      <c r="CB3" s="199"/>
      <c r="CC3" s="199"/>
      <c r="CD3" s="199"/>
      <c r="CE3" s="199"/>
      <c r="CF3" s="199"/>
      <c r="CG3" s="199"/>
      <c r="CH3" s="199"/>
      <c r="CI3" s="199"/>
      <c r="CJ3" s="199"/>
      <c r="CK3" s="199"/>
      <c r="CL3" s="199"/>
      <c r="CM3" s="199"/>
      <c r="CN3" s="199"/>
      <c r="CO3" s="199"/>
      <c r="CP3" s="199"/>
      <c r="CQ3" s="199"/>
      <c r="CR3" s="199"/>
      <c r="CS3" s="199"/>
      <c r="CT3" s="199"/>
      <c r="CU3" s="199"/>
      <c r="CV3" s="199"/>
      <c r="CW3" s="199"/>
      <c r="CX3" s="199"/>
      <c r="CY3" s="199"/>
      <c r="CZ3" s="199"/>
      <c r="DA3" s="199"/>
      <c r="DB3" s="199"/>
      <c r="DC3" s="199"/>
      <c r="DD3" s="199"/>
      <c r="DE3" s="199"/>
      <c r="DF3" s="199"/>
      <c r="DG3" s="199"/>
      <c r="DH3" s="199"/>
      <c r="DI3" s="199"/>
      <c r="DJ3" s="199"/>
      <c r="DK3" s="199"/>
      <c r="DL3" s="199"/>
      <c r="DM3" s="199"/>
      <c r="DN3" s="199"/>
      <c r="DO3" s="199"/>
      <c r="DP3" s="199"/>
      <c r="DQ3" s="199"/>
      <c r="DR3" s="199"/>
      <c r="DS3" s="199"/>
      <c r="DT3" s="199"/>
      <c r="DU3" s="199"/>
      <c r="DV3" s="199"/>
      <c r="DW3" s="199"/>
      <c r="DX3" s="199"/>
      <c r="DY3" s="199"/>
      <c r="DZ3" s="199"/>
      <c r="EA3" s="201"/>
    </row>
    <row r="4" spans="1:131" s="206" customFormat="1" ht="26.25" customHeight="1" thickBot="1" x14ac:dyDescent="0.3">
      <c r="A4" s="711" t="s">
        <v>352</v>
      </c>
      <c r="B4" s="711"/>
      <c r="C4" s="711"/>
      <c r="D4" s="711"/>
      <c r="E4" s="711"/>
      <c r="F4" s="711"/>
      <c r="G4" s="711"/>
      <c r="H4" s="711"/>
      <c r="I4" s="711"/>
      <c r="J4" s="711"/>
      <c r="K4" s="711"/>
      <c r="L4" s="711"/>
      <c r="M4" s="711"/>
      <c r="N4" s="711"/>
      <c r="O4" s="711"/>
      <c r="P4" s="711"/>
      <c r="Q4" s="711"/>
      <c r="R4" s="711"/>
      <c r="S4" s="711"/>
      <c r="T4" s="711"/>
      <c r="U4" s="711"/>
      <c r="V4" s="711"/>
      <c r="W4" s="711"/>
      <c r="X4" s="711"/>
      <c r="Y4" s="711"/>
      <c r="Z4" s="711"/>
      <c r="AA4" s="711"/>
      <c r="AB4" s="711"/>
      <c r="AC4" s="711"/>
      <c r="AD4" s="711"/>
      <c r="AE4" s="711"/>
      <c r="AF4" s="711"/>
      <c r="AG4" s="711"/>
      <c r="AH4" s="711"/>
      <c r="AI4" s="711"/>
      <c r="AJ4" s="711"/>
      <c r="AK4" s="711"/>
      <c r="AL4" s="711"/>
      <c r="AM4" s="711"/>
      <c r="AN4" s="711"/>
      <c r="AO4" s="711"/>
      <c r="AP4" s="711"/>
      <c r="AQ4" s="711"/>
      <c r="AR4" s="711"/>
      <c r="AS4" s="711"/>
      <c r="AT4" s="711"/>
      <c r="AU4" s="711"/>
      <c r="AV4" s="711"/>
      <c r="AW4" s="711"/>
      <c r="AX4" s="711"/>
      <c r="AY4" s="711"/>
      <c r="AZ4" s="203"/>
      <c r="BA4" s="203"/>
      <c r="BB4" s="203"/>
      <c r="BC4" s="203"/>
      <c r="BD4" s="203"/>
      <c r="BE4" s="204"/>
      <c r="BF4" s="204"/>
      <c r="BG4" s="204"/>
      <c r="BH4" s="204"/>
      <c r="BI4" s="204"/>
      <c r="BJ4" s="204"/>
      <c r="BK4" s="204"/>
      <c r="BL4" s="204"/>
      <c r="BM4" s="204"/>
      <c r="BN4" s="204"/>
      <c r="BO4" s="204"/>
      <c r="BP4" s="204"/>
      <c r="BQ4" s="712" t="s">
        <v>353</v>
      </c>
      <c r="BR4" s="712"/>
      <c r="BS4" s="712"/>
      <c r="BT4" s="712"/>
      <c r="BU4" s="712"/>
      <c r="BV4" s="712"/>
      <c r="BW4" s="712"/>
      <c r="BX4" s="712"/>
      <c r="BY4" s="712"/>
      <c r="BZ4" s="712"/>
      <c r="CA4" s="712"/>
      <c r="CB4" s="712"/>
      <c r="CC4" s="712"/>
      <c r="CD4" s="712"/>
      <c r="CE4" s="712"/>
      <c r="CF4" s="712"/>
      <c r="CG4" s="712"/>
      <c r="CH4" s="712"/>
      <c r="CI4" s="712"/>
      <c r="CJ4" s="712"/>
      <c r="CK4" s="712"/>
      <c r="CL4" s="712"/>
      <c r="CM4" s="712"/>
      <c r="CN4" s="712"/>
      <c r="CO4" s="712"/>
      <c r="CP4" s="712"/>
      <c r="CQ4" s="712"/>
      <c r="CR4" s="712"/>
      <c r="CS4" s="712"/>
      <c r="CT4" s="712"/>
      <c r="CU4" s="712"/>
      <c r="CV4" s="712"/>
      <c r="CW4" s="712"/>
      <c r="CX4" s="712"/>
      <c r="CY4" s="712"/>
      <c r="CZ4" s="712"/>
      <c r="DA4" s="712"/>
      <c r="DB4" s="712"/>
      <c r="DC4" s="712"/>
      <c r="DD4" s="712"/>
      <c r="DE4" s="712"/>
      <c r="DF4" s="712"/>
      <c r="DG4" s="712"/>
      <c r="DH4" s="712"/>
      <c r="DI4" s="712"/>
      <c r="DJ4" s="712"/>
      <c r="DK4" s="712"/>
      <c r="DL4" s="712"/>
      <c r="DM4" s="712"/>
      <c r="DN4" s="712"/>
      <c r="DO4" s="712"/>
      <c r="DP4" s="712"/>
      <c r="DQ4" s="712"/>
      <c r="DR4" s="712"/>
      <c r="DS4" s="712"/>
      <c r="DT4" s="712"/>
      <c r="DU4" s="712"/>
      <c r="DV4" s="712"/>
      <c r="DW4" s="712"/>
      <c r="DX4" s="712"/>
      <c r="DY4" s="712"/>
      <c r="DZ4" s="712"/>
      <c r="EA4" s="205"/>
    </row>
    <row r="5" spans="1:131" s="206" customFormat="1" ht="26.25" customHeight="1" x14ac:dyDescent="0.25">
      <c r="A5" s="713" t="s">
        <v>354</v>
      </c>
      <c r="B5" s="714"/>
      <c r="C5" s="714"/>
      <c r="D5" s="714"/>
      <c r="E5" s="714"/>
      <c r="F5" s="714"/>
      <c r="G5" s="714"/>
      <c r="H5" s="714"/>
      <c r="I5" s="714"/>
      <c r="J5" s="714"/>
      <c r="K5" s="714"/>
      <c r="L5" s="714"/>
      <c r="M5" s="714"/>
      <c r="N5" s="714"/>
      <c r="O5" s="714"/>
      <c r="P5" s="715"/>
      <c r="Q5" s="719" t="s">
        <v>355</v>
      </c>
      <c r="R5" s="720"/>
      <c r="S5" s="720"/>
      <c r="T5" s="720"/>
      <c r="U5" s="721"/>
      <c r="V5" s="719" t="s">
        <v>356</v>
      </c>
      <c r="W5" s="720"/>
      <c r="X5" s="720"/>
      <c r="Y5" s="720"/>
      <c r="Z5" s="721"/>
      <c r="AA5" s="719" t="s">
        <v>357</v>
      </c>
      <c r="AB5" s="720"/>
      <c r="AC5" s="720"/>
      <c r="AD5" s="720"/>
      <c r="AE5" s="720"/>
      <c r="AF5" s="725" t="s">
        <v>358</v>
      </c>
      <c r="AG5" s="720"/>
      <c r="AH5" s="720"/>
      <c r="AI5" s="720"/>
      <c r="AJ5" s="726"/>
      <c r="AK5" s="720" t="s">
        <v>359</v>
      </c>
      <c r="AL5" s="720"/>
      <c r="AM5" s="720"/>
      <c r="AN5" s="720"/>
      <c r="AO5" s="721"/>
      <c r="AP5" s="719" t="s">
        <v>360</v>
      </c>
      <c r="AQ5" s="720"/>
      <c r="AR5" s="720"/>
      <c r="AS5" s="720"/>
      <c r="AT5" s="721"/>
      <c r="AU5" s="719" t="s">
        <v>361</v>
      </c>
      <c r="AV5" s="720"/>
      <c r="AW5" s="720"/>
      <c r="AX5" s="720"/>
      <c r="AY5" s="726"/>
      <c r="AZ5" s="203"/>
      <c r="BA5" s="203"/>
      <c r="BB5" s="203"/>
      <c r="BC5" s="203"/>
      <c r="BD5" s="203"/>
      <c r="BE5" s="204"/>
      <c r="BF5" s="204"/>
      <c r="BG5" s="204"/>
      <c r="BH5" s="204"/>
      <c r="BI5" s="204"/>
      <c r="BJ5" s="204"/>
      <c r="BK5" s="204"/>
      <c r="BL5" s="204"/>
      <c r="BM5" s="204"/>
      <c r="BN5" s="204"/>
      <c r="BO5" s="204"/>
      <c r="BP5" s="204"/>
      <c r="BQ5" s="713" t="s">
        <v>362</v>
      </c>
      <c r="BR5" s="714"/>
      <c r="BS5" s="714"/>
      <c r="BT5" s="714"/>
      <c r="BU5" s="714"/>
      <c r="BV5" s="714"/>
      <c r="BW5" s="714"/>
      <c r="BX5" s="714"/>
      <c r="BY5" s="714"/>
      <c r="BZ5" s="714"/>
      <c r="CA5" s="714"/>
      <c r="CB5" s="714"/>
      <c r="CC5" s="714"/>
      <c r="CD5" s="714"/>
      <c r="CE5" s="714"/>
      <c r="CF5" s="714"/>
      <c r="CG5" s="715"/>
      <c r="CH5" s="719" t="s">
        <v>363</v>
      </c>
      <c r="CI5" s="720"/>
      <c r="CJ5" s="720"/>
      <c r="CK5" s="720"/>
      <c r="CL5" s="721"/>
      <c r="CM5" s="719" t="s">
        <v>364</v>
      </c>
      <c r="CN5" s="720"/>
      <c r="CO5" s="720"/>
      <c r="CP5" s="720"/>
      <c r="CQ5" s="721"/>
      <c r="CR5" s="719" t="s">
        <v>365</v>
      </c>
      <c r="CS5" s="720"/>
      <c r="CT5" s="720"/>
      <c r="CU5" s="720"/>
      <c r="CV5" s="721"/>
      <c r="CW5" s="719" t="s">
        <v>366</v>
      </c>
      <c r="CX5" s="720"/>
      <c r="CY5" s="720"/>
      <c r="CZ5" s="720"/>
      <c r="DA5" s="721"/>
      <c r="DB5" s="719" t="s">
        <v>367</v>
      </c>
      <c r="DC5" s="720"/>
      <c r="DD5" s="720"/>
      <c r="DE5" s="720"/>
      <c r="DF5" s="721"/>
      <c r="DG5" s="751" t="s">
        <v>368</v>
      </c>
      <c r="DH5" s="752"/>
      <c r="DI5" s="752"/>
      <c r="DJ5" s="752"/>
      <c r="DK5" s="753"/>
      <c r="DL5" s="751" t="s">
        <v>369</v>
      </c>
      <c r="DM5" s="752"/>
      <c r="DN5" s="752"/>
      <c r="DO5" s="752"/>
      <c r="DP5" s="753"/>
      <c r="DQ5" s="719" t="s">
        <v>370</v>
      </c>
      <c r="DR5" s="720"/>
      <c r="DS5" s="720"/>
      <c r="DT5" s="720"/>
      <c r="DU5" s="721"/>
      <c r="DV5" s="719" t="s">
        <v>361</v>
      </c>
      <c r="DW5" s="720"/>
      <c r="DX5" s="720"/>
      <c r="DY5" s="720"/>
      <c r="DZ5" s="726"/>
      <c r="EA5" s="205"/>
    </row>
    <row r="6" spans="1:131" s="206" customFormat="1" ht="26.25" customHeight="1" thickBot="1" x14ac:dyDescent="0.3">
      <c r="A6" s="716"/>
      <c r="B6" s="717"/>
      <c r="C6" s="717"/>
      <c r="D6" s="717"/>
      <c r="E6" s="717"/>
      <c r="F6" s="717"/>
      <c r="G6" s="717"/>
      <c r="H6" s="717"/>
      <c r="I6" s="717"/>
      <c r="J6" s="717"/>
      <c r="K6" s="717"/>
      <c r="L6" s="717"/>
      <c r="M6" s="717"/>
      <c r="N6" s="717"/>
      <c r="O6" s="717"/>
      <c r="P6" s="718"/>
      <c r="Q6" s="722"/>
      <c r="R6" s="723"/>
      <c r="S6" s="723"/>
      <c r="T6" s="723"/>
      <c r="U6" s="724"/>
      <c r="V6" s="722"/>
      <c r="W6" s="723"/>
      <c r="X6" s="723"/>
      <c r="Y6" s="723"/>
      <c r="Z6" s="724"/>
      <c r="AA6" s="722"/>
      <c r="AB6" s="723"/>
      <c r="AC6" s="723"/>
      <c r="AD6" s="723"/>
      <c r="AE6" s="723"/>
      <c r="AF6" s="727"/>
      <c r="AG6" s="723"/>
      <c r="AH6" s="723"/>
      <c r="AI6" s="723"/>
      <c r="AJ6" s="728"/>
      <c r="AK6" s="723"/>
      <c r="AL6" s="723"/>
      <c r="AM6" s="723"/>
      <c r="AN6" s="723"/>
      <c r="AO6" s="724"/>
      <c r="AP6" s="722"/>
      <c r="AQ6" s="723"/>
      <c r="AR6" s="723"/>
      <c r="AS6" s="723"/>
      <c r="AT6" s="724"/>
      <c r="AU6" s="722"/>
      <c r="AV6" s="723"/>
      <c r="AW6" s="723"/>
      <c r="AX6" s="723"/>
      <c r="AY6" s="728"/>
      <c r="AZ6" s="203"/>
      <c r="BA6" s="203"/>
      <c r="BB6" s="203"/>
      <c r="BC6" s="203"/>
      <c r="BD6" s="203"/>
      <c r="BE6" s="204"/>
      <c r="BF6" s="204"/>
      <c r="BG6" s="204"/>
      <c r="BH6" s="204"/>
      <c r="BI6" s="204"/>
      <c r="BJ6" s="204"/>
      <c r="BK6" s="204"/>
      <c r="BL6" s="204"/>
      <c r="BM6" s="204"/>
      <c r="BN6" s="204"/>
      <c r="BO6" s="204"/>
      <c r="BP6" s="204"/>
      <c r="BQ6" s="716"/>
      <c r="BR6" s="717"/>
      <c r="BS6" s="717"/>
      <c r="BT6" s="717"/>
      <c r="BU6" s="717"/>
      <c r="BV6" s="717"/>
      <c r="BW6" s="717"/>
      <c r="BX6" s="717"/>
      <c r="BY6" s="717"/>
      <c r="BZ6" s="717"/>
      <c r="CA6" s="717"/>
      <c r="CB6" s="717"/>
      <c r="CC6" s="717"/>
      <c r="CD6" s="717"/>
      <c r="CE6" s="717"/>
      <c r="CF6" s="717"/>
      <c r="CG6" s="718"/>
      <c r="CH6" s="722"/>
      <c r="CI6" s="723"/>
      <c r="CJ6" s="723"/>
      <c r="CK6" s="723"/>
      <c r="CL6" s="724"/>
      <c r="CM6" s="722"/>
      <c r="CN6" s="723"/>
      <c r="CO6" s="723"/>
      <c r="CP6" s="723"/>
      <c r="CQ6" s="724"/>
      <c r="CR6" s="722"/>
      <c r="CS6" s="723"/>
      <c r="CT6" s="723"/>
      <c r="CU6" s="723"/>
      <c r="CV6" s="724"/>
      <c r="CW6" s="722"/>
      <c r="CX6" s="723"/>
      <c r="CY6" s="723"/>
      <c r="CZ6" s="723"/>
      <c r="DA6" s="724"/>
      <c r="DB6" s="722"/>
      <c r="DC6" s="723"/>
      <c r="DD6" s="723"/>
      <c r="DE6" s="723"/>
      <c r="DF6" s="724"/>
      <c r="DG6" s="754"/>
      <c r="DH6" s="755"/>
      <c r="DI6" s="755"/>
      <c r="DJ6" s="755"/>
      <c r="DK6" s="756"/>
      <c r="DL6" s="754"/>
      <c r="DM6" s="755"/>
      <c r="DN6" s="755"/>
      <c r="DO6" s="755"/>
      <c r="DP6" s="756"/>
      <c r="DQ6" s="722"/>
      <c r="DR6" s="723"/>
      <c r="DS6" s="723"/>
      <c r="DT6" s="723"/>
      <c r="DU6" s="724"/>
      <c r="DV6" s="722"/>
      <c r="DW6" s="723"/>
      <c r="DX6" s="723"/>
      <c r="DY6" s="723"/>
      <c r="DZ6" s="728"/>
      <c r="EA6" s="205"/>
    </row>
    <row r="7" spans="1:131" s="206" customFormat="1" ht="26.25" customHeight="1" thickTop="1" x14ac:dyDescent="0.25">
      <c r="A7" s="207">
        <v>1</v>
      </c>
      <c r="B7" s="735" t="s">
        <v>371</v>
      </c>
      <c r="C7" s="736"/>
      <c r="D7" s="736"/>
      <c r="E7" s="736"/>
      <c r="F7" s="736"/>
      <c r="G7" s="736"/>
      <c r="H7" s="736"/>
      <c r="I7" s="736"/>
      <c r="J7" s="736"/>
      <c r="K7" s="736"/>
      <c r="L7" s="736"/>
      <c r="M7" s="736"/>
      <c r="N7" s="736"/>
      <c r="O7" s="736"/>
      <c r="P7" s="737"/>
      <c r="Q7" s="738">
        <v>49962</v>
      </c>
      <c r="R7" s="739"/>
      <c r="S7" s="739"/>
      <c r="T7" s="739"/>
      <c r="U7" s="739"/>
      <c r="V7" s="739">
        <v>48422</v>
      </c>
      <c r="W7" s="739"/>
      <c r="X7" s="739"/>
      <c r="Y7" s="739"/>
      <c r="Z7" s="739"/>
      <c r="AA7" s="739">
        <v>1540</v>
      </c>
      <c r="AB7" s="739"/>
      <c r="AC7" s="739"/>
      <c r="AD7" s="739"/>
      <c r="AE7" s="740"/>
      <c r="AF7" s="741">
        <v>1262</v>
      </c>
      <c r="AG7" s="742"/>
      <c r="AH7" s="742"/>
      <c r="AI7" s="742"/>
      <c r="AJ7" s="743"/>
      <c r="AK7" s="744">
        <v>3024</v>
      </c>
      <c r="AL7" s="745"/>
      <c r="AM7" s="745"/>
      <c r="AN7" s="745"/>
      <c r="AO7" s="745"/>
      <c r="AP7" s="745">
        <v>41784</v>
      </c>
      <c r="AQ7" s="745"/>
      <c r="AR7" s="745"/>
      <c r="AS7" s="745"/>
      <c r="AT7" s="745"/>
      <c r="AU7" s="746"/>
      <c r="AV7" s="746"/>
      <c r="AW7" s="746"/>
      <c r="AX7" s="746"/>
      <c r="AY7" s="747"/>
      <c r="AZ7" s="203"/>
      <c r="BA7" s="203"/>
      <c r="BB7" s="203"/>
      <c r="BC7" s="203"/>
      <c r="BD7" s="203"/>
      <c r="BE7" s="204"/>
      <c r="BF7" s="204"/>
      <c r="BG7" s="204"/>
      <c r="BH7" s="204"/>
      <c r="BI7" s="204"/>
      <c r="BJ7" s="204"/>
      <c r="BK7" s="204"/>
      <c r="BL7" s="204"/>
      <c r="BM7" s="204"/>
      <c r="BN7" s="204"/>
      <c r="BO7" s="204"/>
      <c r="BP7" s="204"/>
      <c r="BQ7" s="207">
        <v>1</v>
      </c>
      <c r="BR7" s="208"/>
      <c r="BS7" s="748" t="s">
        <v>537</v>
      </c>
      <c r="BT7" s="749"/>
      <c r="BU7" s="749"/>
      <c r="BV7" s="749"/>
      <c r="BW7" s="749"/>
      <c r="BX7" s="749"/>
      <c r="BY7" s="749"/>
      <c r="BZ7" s="749"/>
      <c r="CA7" s="749"/>
      <c r="CB7" s="749"/>
      <c r="CC7" s="749"/>
      <c r="CD7" s="749"/>
      <c r="CE7" s="749"/>
      <c r="CF7" s="749"/>
      <c r="CG7" s="750"/>
      <c r="CH7" s="729">
        <v>-4</v>
      </c>
      <c r="CI7" s="730"/>
      <c r="CJ7" s="730"/>
      <c r="CK7" s="730"/>
      <c r="CL7" s="731"/>
      <c r="CM7" s="729">
        <v>95</v>
      </c>
      <c r="CN7" s="730"/>
      <c r="CO7" s="730"/>
      <c r="CP7" s="730"/>
      <c r="CQ7" s="731"/>
      <c r="CR7" s="729">
        <v>30</v>
      </c>
      <c r="CS7" s="730"/>
      <c r="CT7" s="730"/>
      <c r="CU7" s="730"/>
      <c r="CV7" s="731"/>
      <c r="CW7" s="729">
        <v>8</v>
      </c>
      <c r="CX7" s="730"/>
      <c r="CY7" s="730"/>
      <c r="CZ7" s="730"/>
      <c r="DA7" s="731"/>
      <c r="DB7" s="729" t="s">
        <v>512</v>
      </c>
      <c r="DC7" s="730"/>
      <c r="DD7" s="730"/>
      <c r="DE7" s="730"/>
      <c r="DF7" s="731"/>
      <c r="DG7" s="729" t="s">
        <v>512</v>
      </c>
      <c r="DH7" s="730"/>
      <c r="DI7" s="730"/>
      <c r="DJ7" s="730"/>
      <c r="DK7" s="731"/>
      <c r="DL7" s="729" t="s">
        <v>542</v>
      </c>
      <c r="DM7" s="730"/>
      <c r="DN7" s="730"/>
      <c r="DO7" s="730"/>
      <c r="DP7" s="731"/>
      <c r="DQ7" s="729" t="s">
        <v>512</v>
      </c>
      <c r="DR7" s="730"/>
      <c r="DS7" s="730"/>
      <c r="DT7" s="730"/>
      <c r="DU7" s="731"/>
      <c r="DV7" s="732"/>
      <c r="DW7" s="733"/>
      <c r="DX7" s="733"/>
      <c r="DY7" s="733"/>
      <c r="DZ7" s="734"/>
      <c r="EA7" s="205"/>
    </row>
    <row r="8" spans="1:131" s="206" customFormat="1" ht="26.25" customHeight="1" x14ac:dyDescent="0.25">
      <c r="A8" s="209">
        <v>2</v>
      </c>
      <c r="B8" s="770" t="s">
        <v>372</v>
      </c>
      <c r="C8" s="771"/>
      <c r="D8" s="771"/>
      <c r="E8" s="771"/>
      <c r="F8" s="771"/>
      <c r="G8" s="771"/>
      <c r="H8" s="771"/>
      <c r="I8" s="771"/>
      <c r="J8" s="771"/>
      <c r="K8" s="771"/>
      <c r="L8" s="771"/>
      <c r="M8" s="771"/>
      <c r="N8" s="771"/>
      <c r="O8" s="771"/>
      <c r="P8" s="772"/>
      <c r="Q8" s="773">
        <v>1</v>
      </c>
      <c r="R8" s="774"/>
      <c r="S8" s="774"/>
      <c r="T8" s="774"/>
      <c r="U8" s="774"/>
      <c r="V8" s="774">
        <v>1</v>
      </c>
      <c r="W8" s="774"/>
      <c r="X8" s="774"/>
      <c r="Y8" s="774"/>
      <c r="Z8" s="774"/>
      <c r="AA8" s="774">
        <v>0</v>
      </c>
      <c r="AB8" s="774"/>
      <c r="AC8" s="774"/>
      <c r="AD8" s="774"/>
      <c r="AE8" s="775"/>
      <c r="AF8" s="776" t="s">
        <v>119</v>
      </c>
      <c r="AG8" s="777"/>
      <c r="AH8" s="777"/>
      <c r="AI8" s="777"/>
      <c r="AJ8" s="778"/>
      <c r="AK8" s="757" t="s">
        <v>512</v>
      </c>
      <c r="AL8" s="758"/>
      <c r="AM8" s="758"/>
      <c r="AN8" s="758"/>
      <c r="AO8" s="758"/>
      <c r="AP8" s="758" t="s">
        <v>513</v>
      </c>
      <c r="AQ8" s="758"/>
      <c r="AR8" s="758"/>
      <c r="AS8" s="758"/>
      <c r="AT8" s="758"/>
      <c r="AU8" s="759"/>
      <c r="AV8" s="759"/>
      <c r="AW8" s="759"/>
      <c r="AX8" s="759"/>
      <c r="AY8" s="760"/>
      <c r="AZ8" s="203"/>
      <c r="BA8" s="203"/>
      <c r="BB8" s="203"/>
      <c r="BC8" s="203"/>
      <c r="BD8" s="203"/>
      <c r="BE8" s="204"/>
      <c r="BF8" s="204"/>
      <c r="BG8" s="204"/>
      <c r="BH8" s="204"/>
      <c r="BI8" s="204"/>
      <c r="BJ8" s="204"/>
      <c r="BK8" s="204"/>
      <c r="BL8" s="204"/>
      <c r="BM8" s="204"/>
      <c r="BN8" s="204"/>
      <c r="BO8" s="204"/>
      <c r="BP8" s="204"/>
      <c r="BQ8" s="209">
        <v>2</v>
      </c>
      <c r="BR8" s="210"/>
      <c r="BS8" s="761" t="s">
        <v>538</v>
      </c>
      <c r="BT8" s="762"/>
      <c r="BU8" s="762"/>
      <c r="BV8" s="762"/>
      <c r="BW8" s="762"/>
      <c r="BX8" s="762"/>
      <c r="BY8" s="762"/>
      <c r="BZ8" s="762"/>
      <c r="CA8" s="762"/>
      <c r="CB8" s="762"/>
      <c r="CC8" s="762"/>
      <c r="CD8" s="762"/>
      <c r="CE8" s="762"/>
      <c r="CF8" s="762"/>
      <c r="CG8" s="763"/>
      <c r="CH8" s="764">
        <v>-3</v>
      </c>
      <c r="CI8" s="765"/>
      <c r="CJ8" s="765"/>
      <c r="CK8" s="765"/>
      <c r="CL8" s="766"/>
      <c r="CM8" s="764">
        <v>79</v>
      </c>
      <c r="CN8" s="765"/>
      <c r="CO8" s="765"/>
      <c r="CP8" s="765"/>
      <c r="CQ8" s="766"/>
      <c r="CR8" s="764">
        <v>50</v>
      </c>
      <c r="CS8" s="765"/>
      <c r="CT8" s="765"/>
      <c r="CU8" s="765"/>
      <c r="CV8" s="766"/>
      <c r="CW8" s="764">
        <v>23</v>
      </c>
      <c r="CX8" s="765"/>
      <c r="CY8" s="765"/>
      <c r="CZ8" s="765"/>
      <c r="DA8" s="766"/>
      <c r="DB8" s="764" t="s">
        <v>531</v>
      </c>
      <c r="DC8" s="765"/>
      <c r="DD8" s="765"/>
      <c r="DE8" s="765"/>
      <c r="DF8" s="766"/>
      <c r="DG8" s="764" t="s">
        <v>512</v>
      </c>
      <c r="DH8" s="765"/>
      <c r="DI8" s="765"/>
      <c r="DJ8" s="765"/>
      <c r="DK8" s="766"/>
      <c r="DL8" s="764" t="s">
        <v>512</v>
      </c>
      <c r="DM8" s="765"/>
      <c r="DN8" s="765"/>
      <c r="DO8" s="765"/>
      <c r="DP8" s="766"/>
      <c r="DQ8" s="764" t="s">
        <v>512</v>
      </c>
      <c r="DR8" s="765"/>
      <c r="DS8" s="765"/>
      <c r="DT8" s="765"/>
      <c r="DU8" s="766"/>
      <c r="DV8" s="767"/>
      <c r="DW8" s="768"/>
      <c r="DX8" s="768"/>
      <c r="DY8" s="768"/>
      <c r="DZ8" s="769"/>
      <c r="EA8" s="205"/>
    </row>
    <row r="9" spans="1:131" s="206" customFormat="1" ht="26.25" customHeight="1" x14ac:dyDescent="0.25">
      <c r="A9" s="209">
        <v>3</v>
      </c>
      <c r="B9" s="770" t="s">
        <v>373</v>
      </c>
      <c r="C9" s="771"/>
      <c r="D9" s="771"/>
      <c r="E9" s="771"/>
      <c r="F9" s="771"/>
      <c r="G9" s="771"/>
      <c r="H9" s="771"/>
      <c r="I9" s="771"/>
      <c r="J9" s="771"/>
      <c r="K9" s="771"/>
      <c r="L9" s="771"/>
      <c r="M9" s="771"/>
      <c r="N9" s="771"/>
      <c r="O9" s="771"/>
      <c r="P9" s="772"/>
      <c r="Q9" s="773">
        <v>193</v>
      </c>
      <c r="R9" s="774"/>
      <c r="S9" s="774"/>
      <c r="T9" s="774"/>
      <c r="U9" s="774"/>
      <c r="V9" s="774">
        <v>190</v>
      </c>
      <c r="W9" s="774"/>
      <c r="X9" s="774"/>
      <c r="Y9" s="774"/>
      <c r="Z9" s="774"/>
      <c r="AA9" s="774">
        <v>3</v>
      </c>
      <c r="AB9" s="774"/>
      <c r="AC9" s="774"/>
      <c r="AD9" s="774"/>
      <c r="AE9" s="775"/>
      <c r="AF9" s="776" t="s">
        <v>119</v>
      </c>
      <c r="AG9" s="777"/>
      <c r="AH9" s="777"/>
      <c r="AI9" s="777"/>
      <c r="AJ9" s="778"/>
      <c r="AK9" s="757">
        <v>175</v>
      </c>
      <c r="AL9" s="758"/>
      <c r="AM9" s="758"/>
      <c r="AN9" s="758"/>
      <c r="AO9" s="758"/>
      <c r="AP9" s="758" t="s">
        <v>512</v>
      </c>
      <c r="AQ9" s="758"/>
      <c r="AR9" s="758"/>
      <c r="AS9" s="758"/>
      <c r="AT9" s="758"/>
      <c r="AU9" s="759"/>
      <c r="AV9" s="759"/>
      <c r="AW9" s="759"/>
      <c r="AX9" s="759"/>
      <c r="AY9" s="760"/>
      <c r="AZ9" s="203"/>
      <c r="BA9" s="203"/>
      <c r="BB9" s="203"/>
      <c r="BC9" s="203"/>
      <c r="BD9" s="203"/>
      <c r="BE9" s="204"/>
      <c r="BF9" s="204"/>
      <c r="BG9" s="204"/>
      <c r="BH9" s="204"/>
      <c r="BI9" s="204"/>
      <c r="BJ9" s="204"/>
      <c r="BK9" s="204"/>
      <c r="BL9" s="204"/>
      <c r="BM9" s="204"/>
      <c r="BN9" s="204"/>
      <c r="BO9" s="204"/>
      <c r="BP9" s="204"/>
      <c r="BQ9" s="209">
        <v>3</v>
      </c>
      <c r="BR9" s="210"/>
      <c r="BS9" s="761" t="s">
        <v>539</v>
      </c>
      <c r="BT9" s="762"/>
      <c r="BU9" s="762"/>
      <c r="BV9" s="762"/>
      <c r="BW9" s="762"/>
      <c r="BX9" s="762"/>
      <c r="BY9" s="762"/>
      <c r="BZ9" s="762"/>
      <c r="CA9" s="762"/>
      <c r="CB9" s="762"/>
      <c r="CC9" s="762"/>
      <c r="CD9" s="762"/>
      <c r="CE9" s="762"/>
      <c r="CF9" s="762"/>
      <c r="CG9" s="763"/>
      <c r="CH9" s="764">
        <v>1</v>
      </c>
      <c r="CI9" s="765"/>
      <c r="CJ9" s="765"/>
      <c r="CK9" s="765"/>
      <c r="CL9" s="766"/>
      <c r="CM9" s="764">
        <v>30</v>
      </c>
      <c r="CN9" s="765"/>
      <c r="CO9" s="765"/>
      <c r="CP9" s="765"/>
      <c r="CQ9" s="766"/>
      <c r="CR9" s="764">
        <v>6</v>
      </c>
      <c r="CS9" s="765"/>
      <c r="CT9" s="765"/>
      <c r="CU9" s="765"/>
      <c r="CV9" s="766"/>
      <c r="CW9" s="764" t="s">
        <v>596</v>
      </c>
      <c r="CX9" s="765"/>
      <c r="CY9" s="765"/>
      <c r="CZ9" s="765"/>
      <c r="DA9" s="766"/>
      <c r="DB9" s="764" t="s">
        <v>512</v>
      </c>
      <c r="DC9" s="765"/>
      <c r="DD9" s="765"/>
      <c r="DE9" s="765"/>
      <c r="DF9" s="766"/>
      <c r="DG9" s="764" t="s">
        <v>512</v>
      </c>
      <c r="DH9" s="765"/>
      <c r="DI9" s="765"/>
      <c r="DJ9" s="765"/>
      <c r="DK9" s="766"/>
      <c r="DL9" s="764" t="s">
        <v>512</v>
      </c>
      <c r="DM9" s="765"/>
      <c r="DN9" s="765"/>
      <c r="DO9" s="765"/>
      <c r="DP9" s="766"/>
      <c r="DQ9" s="764" t="s">
        <v>541</v>
      </c>
      <c r="DR9" s="765"/>
      <c r="DS9" s="765"/>
      <c r="DT9" s="765"/>
      <c r="DU9" s="766"/>
      <c r="DV9" s="767"/>
      <c r="DW9" s="768"/>
      <c r="DX9" s="768"/>
      <c r="DY9" s="768"/>
      <c r="DZ9" s="769"/>
      <c r="EA9" s="205"/>
    </row>
    <row r="10" spans="1:131" s="206" customFormat="1" ht="26.25" customHeight="1" x14ac:dyDescent="0.25">
      <c r="A10" s="209">
        <v>4</v>
      </c>
      <c r="B10" s="770"/>
      <c r="C10" s="771"/>
      <c r="D10" s="771"/>
      <c r="E10" s="771"/>
      <c r="F10" s="771"/>
      <c r="G10" s="771"/>
      <c r="H10" s="771"/>
      <c r="I10" s="771"/>
      <c r="J10" s="771"/>
      <c r="K10" s="771"/>
      <c r="L10" s="771"/>
      <c r="M10" s="771"/>
      <c r="N10" s="771"/>
      <c r="O10" s="771"/>
      <c r="P10" s="772"/>
      <c r="Q10" s="773"/>
      <c r="R10" s="774"/>
      <c r="S10" s="774"/>
      <c r="T10" s="774"/>
      <c r="U10" s="774"/>
      <c r="V10" s="774"/>
      <c r="W10" s="774"/>
      <c r="X10" s="774"/>
      <c r="Y10" s="774"/>
      <c r="Z10" s="774"/>
      <c r="AA10" s="774"/>
      <c r="AB10" s="774"/>
      <c r="AC10" s="774"/>
      <c r="AD10" s="774"/>
      <c r="AE10" s="775"/>
      <c r="AF10" s="776"/>
      <c r="AG10" s="777"/>
      <c r="AH10" s="777"/>
      <c r="AI10" s="777"/>
      <c r="AJ10" s="778"/>
      <c r="AK10" s="757"/>
      <c r="AL10" s="758"/>
      <c r="AM10" s="758"/>
      <c r="AN10" s="758"/>
      <c r="AO10" s="758"/>
      <c r="AP10" s="758"/>
      <c r="AQ10" s="758"/>
      <c r="AR10" s="758"/>
      <c r="AS10" s="758"/>
      <c r="AT10" s="758"/>
      <c r="AU10" s="759"/>
      <c r="AV10" s="759"/>
      <c r="AW10" s="759"/>
      <c r="AX10" s="759"/>
      <c r="AY10" s="760"/>
      <c r="AZ10" s="203"/>
      <c r="BA10" s="203"/>
      <c r="BB10" s="203"/>
      <c r="BC10" s="203"/>
      <c r="BD10" s="203"/>
      <c r="BE10" s="204"/>
      <c r="BF10" s="204"/>
      <c r="BG10" s="204"/>
      <c r="BH10" s="204"/>
      <c r="BI10" s="204"/>
      <c r="BJ10" s="204"/>
      <c r="BK10" s="204"/>
      <c r="BL10" s="204"/>
      <c r="BM10" s="204"/>
      <c r="BN10" s="204"/>
      <c r="BO10" s="204"/>
      <c r="BP10" s="204"/>
      <c r="BQ10" s="209">
        <v>4</v>
      </c>
      <c r="BR10" s="210"/>
      <c r="BS10" s="761" t="s">
        <v>540</v>
      </c>
      <c r="BT10" s="762"/>
      <c r="BU10" s="762"/>
      <c r="BV10" s="762"/>
      <c r="BW10" s="762"/>
      <c r="BX10" s="762"/>
      <c r="BY10" s="762"/>
      <c r="BZ10" s="762"/>
      <c r="CA10" s="762"/>
      <c r="CB10" s="762"/>
      <c r="CC10" s="762"/>
      <c r="CD10" s="762"/>
      <c r="CE10" s="762"/>
      <c r="CF10" s="762"/>
      <c r="CG10" s="763"/>
      <c r="CH10" s="764">
        <v>3</v>
      </c>
      <c r="CI10" s="765"/>
      <c r="CJ10" s="765"/>
      <c r="CK10" s="765"/>
      <c r="CL10" s="766"/>
      <c r="CM10" s="764">
        <v>85</v>
      </c>
      <c r="CN10" s="765"/>
      <c r="CO10" s="765"/>
      <c r="CP10" s="765"/>
      <c r="CQ10" s="766"/>
      <c r="CR10" s="764">
        <v>20</v>
      </c>
      <c r="CS10" s="765"/>
      <c r="CT10" s="765"/>
      <c r="CU10" s="765"/>
      <c r="CV10" s="766"/>
      <c r="CW10" s="764">
        <v>56</v>
      </c>
      <c r="CX10" s="765"/>
      <c r="CY10" s="765"/>
      <c r="CZ10" s="765"/>
      <c r="DA10" s="766"/>
      <c r="DB10" s="764" t="s">
        <v>512</v>
      </c>
      <c r="DC10" s="765"/>
      <c r="DD10" s="765"/>
      <c r="DE10" s="765"/>
      <c r="DF10" s="766"/>
      <c r="DG10" s="764" t="s">
        <v>531</v>
      </c>
      <c r="DH10" s="765"/>
      <c r="DI10" s="765"/>
      <c r="DJ10" s="765"/>
      <c r="DK10" s="766"/>
      <c r="DL10" s="764" t="s">
        <v>542</v>
      </c>
      <c r="DM10" s="765"/>
      <c r="DN10" s="765"/>
      <c r="DO10" s="765"/>
      <c r="DP10" s="766"/>
      <c r="DQ10" s="764" t="s">
        <v>512</v>
      </c>
      <c r="DR10" s="765"/>
      <c r="DS10" s="765"/>
      <c r="DT10" s="765"/>
      <c r="DU10" s="766"/>
      <c r="DV10" s="767"/>
      <c r="DW10" s="768"/>
      <c r="DX10" s="768"/>
      <c r="DY10" s="768"/>
      <c r="DZ10" s="769"/>
      <c r="EA10" s="205"/>
    </row>
    <row r="11" spans="1:131" s="206" customFormat="1" ht="26.25" customHeight="1" x14ac:dyDescent="0.25">
      <c r="A11" s="209">
        <v>5</v>
      </c>
      <c r="B11" s="770"/>
      <c r="C11" s="771"/>
      <c r="D11" s="771"/>
      <c r="E11" s="771"/>
      <c r="F11" s="771"/>
      <c r="G11" s="771"/>
      <c r="H11" s="771"/>
      <c r="I11" s="771"/>
      <c r="J11" s="771"/>
      <c r="K11" s="771"/>
      <c r="L11" s="771"/>
      <c r="M11" s="771"/>
      <c r="N11" s="771"/>
      <c r="O11" s="771"/>
      <c r="P11" s="772"/>
      <c r="Q11" s="773"/>
      <c r="R11" s="774"/>
      <c r="S11" s="774"/>
      <c r="T11" s="774"/>
      <c r="U11" s="774"/>
      <c r="V11" s="774"/>
      <c r="W11" s="774"/>
      <c r="X11" s="774"/>
      <c r="Y11" s="774"/>
      <c r="Z11" s="774"/>
      <c r="AA11" s="774"/>
      <c r="AB11" s="774"/>
      <c r="AC11" s="774"/>
      <c r="AD11" s="774"/>
      <c r="AE11" s="775"/>
      <c r="AF11" s="776"/>
      <c r="AG11" s="777"/>
      <c r="AH11" s="777"/>
      <c r="AI11" s="777"/>
      <c r="AJ11" s="778"/>
      <c r="AK11" s="757"/>
      <c r="AL11" s="758"/>
      <c r="AM11" s="758"/>
      <c r="AN11" s="758"/>
      <c r="AO11" s="758"/>
      <c r="AP11" s="758"/>
      <c r="AQ11" s="758"/>
      <c r="AR11" s="758"/>
      <c r="AS11" s="758"/>
      <c r="AT11" s="758"/>
      <c r="AU11" s="759"/>
      <c r="AV11" s="759"/>
      <c r="AW11" s="759"/>
      <c r="AX11" s="759"/>
      <c r="AY11" s="760"/>
      <c r="AZ11" s="203"/>
      <c r="BA11" s="203"/>
      <c r="BB11" s="203"/>
      <c r="BC11" s="203"/>
      <c r="BD11" s="203"/>
      <c r="BE11" s="204"/>
      <c r="BF11" s="204"/>
      <c r="BG11" s="204"/>
      <c r="BH11" s="204"/>
      <c r="BI11" s="204"/>
      <c r="BJ11" s="204"/>
      <c r="BK11" s="204"/>
      <c r="BL11" s="204"/>
      <c r="BM11" s="204"/>
      <c r="BN11" s="204"/>
      <c r="BO11" s="204"/>
      <c r="BP11" s="204"/>
      <c r="BQ11" s="209">
        <v>5</v>
      </c>
      <c r="BR11" s="210"/>
      <c r="BS11" s="761"/>
      <c r="BT11" s="762"/>
      <c r="BU11" s="762"/>
      <c r="BV11" s="762"/>
      <c r="BW11" s="762"/>
      <c r="BX11" s="762"/>
      <c r="BY11" s="762"/>
      <c r="BZ11" s="762"/>
      <c r="CA11" s="762"/>
      <c r="CB11" s="762"/>
      <c r="CC11" s="762"/>
      <c r="CD11" s="762"/>
      <c r="CE11" s="762"/>
      <c r="CF11" s="762"/>
      <c r="CG11" s="763"/>
      <c r="CH11" s="764"/>
      <c r="CI11" s="765"/>
      <c r="CJ11" s="765"/>
      <c r="CK11" s="765"/>
      <c r="CL11" s="766"/>
      <c r="CM11" s="764"/>
      <c r="CN11" s="765"/>
      <c r="CO11" s="765"/>
      <c r="CP11" s="765"/>
      <c r="CQ11" s="766"/>
      <c r="CR11" s="764"/>
      <c r="CS11" s="765"/>
      <c r="CT11" s="765"/>
      <c r="CU11" s="765"/>
      <c r="CV11" s="766"/>
      <c r="CW11" s="764"/>
      <c r="CX11" s="765"/>
      <c r="CY11" s="765"/>
      <c r="CZ11" s="765"/>
      <c r="DA11" s="766"/>
      <c r="DB11" s="764"/>
      <c r="DC11" s="765"/>
      <c r="DD11" s="765"/>
      <c r="DE11" s="765"/>
      <c r="DF11" s="766"/>
      <c r="DG11" s="764"/>
      <c r="DH11" s="765"/>
      <c r="DI11" s="765"/>
      <c r="DJ11" s="765"/>
      <c r="DK11" s="766"/>
      <c r="DL11" s="764"/>
      <c r="DM11" s="765"/>
      <c r="DN11" s="765"/>
      <c r="DO11" s="765"/>
      <c r="DP11" s="766"/>
      <c r="DQ11" s="764"/>
      <c r="DR11" s="765"/>
      <c r="DS11" s="765"/>
      <c r="DT11" s="765"/>
      <c r="DU11" s="766"/>
      <c r="DV11" s="767"/>
      <c r="DW11" s="768"/>
      <c r="DX11" s="768"/>
      <c r="DY11" s="768"/>
      <c r="DZ11" s="769"/>
      <c r="EA11" s="205"/>
    </row>
    <row r="12" spans="1:131" s="206" customFormat="1" ht="26.25" customHeight="1" x14ac:dyDescent="0.25">
      <c r="A12" s="209">
        <v>6</v>
      </c>
      <c r="B12" s="770"/>
      <c r="C12" s="771"/>
      <c r="D12" s="771"/>
      <c r="E12" s="771"/>
      <c r="F12" s="771"/>
      <c r="G12" s="771"/>
      <c r="H12" s="771"/>
      <c r="I12" s="771"/>
      <c r="J12" s="771"/>
      <c r="K12" s="771"/>
      <c r="L12" s="771"/>
      <c r="M12" s="771"/>
      <c r="N12" s="771"/>
      <c r="O12" s="771"/>
      <c r="P12" s="772"/>
      <c r="Q12" s="773"/>
      <c r="R12" s="774"/>
      <c r="S12" s="774"/>
      <c r="T12" s="774"/>
      <c r="U12" s="774"/>
      <c r="V12" s="774"/>
      <c r="W12" s="774"/>
      <c r="X12" s="774"/>
      <c r="Y12" s="774"/>
      <c r="Z12" s="774"/>
      <c r="AA12" s="774"/>
      <c r="AB12" s="774"/>
      <c r="AC12" s="774"/>
      <c r="AD12" s="774"/>
      <c r="AE12" s="775"/>
      <c r="AF12" s="776"/>
      <c r="AG12" s="777"/>
      <c r="AH12" s="777"/>
      <c r="AI12" s="777"/>
      <c r="AJ12" s="778"/>
      <c r="AK12" s="757"/>
      <c r="AL12" s="758"/>
      <c r="AM12" s="758"/>
      <c r="AN12" s="758"/>
      <c r="AO12" s="758"/>
      <c r="AP12" s="758"/>
      <c r="AQ12" s="758"/>
      <c r="AR12" s="758"/>
      <c r="AS12" s="758"/>
      <c r="AT12" s="758"/>
      <c r="AU12" s="759"/>
      <c r="AV12" s="759"/>
      <c r="AW12" s="759"/>
      <c r="AX12" s="759"/>
      <c r="AY12" s="760"/>
      <c r="AZ12" s="203"/>
      <c r="BA12" s="203"/>
      <c r="BB12" s="203"/>
      <c r="BC12" s="203"/>
      <c r="BD12" s="203"/>
      <c r="BE12" s="204"/>
      <c r="BF12" s="204"/>
      <c r="BG12" s="204"/>
      <c r="BH12" s="204"/>
      <c r="BI12" s="204"/>
      <c r="BJ12" s="204"/>
      <c r="BK12" s="204"/>
      <c r="BL12" s="204"/>
      <c r="BM12" s="204"/>
      <c r="BN12" s="204"/>
      <c r="BO12" s="204"/>
      <c r="BP12" s="204"/>
      <c r="BQ12" s="209">
        <v>6</v>
      </c>
      <c r="BR12" s="210"/>
      <c r="BS12" s="767"/>
      <c r="BT12" s="768"/>
      <c r="BU12" s="768"/>
      <c r="BV12" s="768"/>
      <c r="BW12" s="768"/>
      <c r="BX12" s="768"/>
      <c r="BY12" s="768"/>
      <c r="BZ12" s="768"/>
      <c r="CA12" s="768"/>
      <c r="CB12" s="768"/>
      <c r="CC12" s="768"/>
      <c r="CD12" s="768"/>
      <c r="CE12" s="768"/>
      <c r="CF12" s="768"/>
      <c r="CG12" s="779"/>
      <c r="CH12" s="764"/>
      <c r="CI12" s="765"/>
      <c r="CJ12" s="765"/>
      <c r="CK12" s="765"/>
      <c r="CL12" s="766"/>
      <c r="CM12" s="764"/>
      <c r="CN12" s="765"/>
      <c r="CO12" s="765"/>
      <c r="CP12" s="765"/>
      <c r="CQ12" s="766"/>
      <c r="CR12" s="764"/>
      <c r="CS12" s="765"/>
      <c r="CT12" s="765"/>
      <c r="CU12" s="765"/>
      <c r="CV12" s="766"/>
      <c r="CW12" s="764"/>
      <c r="CX12" s="765"/>
      <c r="CY12" s="765"/>
      <c r="CZ12" s="765"/>
      <c r="DA12" s="766"/>
      <c r="DB12" s="764"/>
      <c r="DC12" s="765"/>
      <c r="DD12" s="765"/>
      <c r="DE12" s="765"/>
      <c r="DF12" s="766"/>
      <c r="DG12" s="764"/>
      <c r="DH12" s="765"/>
      <c r="DI12" s="765"/>
      <c r="DJ12" s="765"/>
      <c r="DK12" s="766"/>
      <c r="DL12" s="764"/>
      <c r="DM12" s="765"/>
      <c r="DN12" s="765"/>
      <c r="DO12" s="765"/>
      <c r="DP12" s="766"/>
      <c r="DQ12" s="764"/>
      <c r="DR12" s="765"/>
      <c r="DS12" s="765"/>
      <c r="DT12" s="765"/>
      <c r="DU12" s="766"/>
      <c r="DV12" s="767"/>
      <c r="DW12" s="768"/>
      <c r="DX12" s="768"/>
      <c r="DY12" s="768"/>
      <c r="DZ12" s="769"/>
      <c r="EA12" s="205"/>
    </row>
    <row r="13" spans="1:131" s="206" customFormat="1" ht="26.25" customHeight="1" x14ac:dyDescent="0.25">
      <c r="A13" s="209">
        <v>7</v>
      </c>
      <c r="B13" s="770"/>
      <c r="C13" s="771"/>
      <c r="D13" s="771"/>
      <c r="E13" s="771"/>
      <c r="F13" s="771"/>
      <c r="G13" s="771"/>
      <c r="H13" s="771"/>
      <c r="I13" s="771"/>
      <c r="J13" s="771"/>
      <c r="K13" s="771"/>
      <c r="L13" s="771"/>
      <c r="M13" s="771"/>
      <c r="N13" s="771"/>
      <c r="O13" s="771"/>
      <c r="P13" s="772"/>
      <c r="Q13" s="773"/>
      <c r="R13" s="774"/>
      <c r="S13" s="774"/>
      <c r="T13" s="774"/>
      <c r="U13" s="774"/>
      <c r="V13" s="774"/>
      <c r="W13" s="774"/>
      <c r="X13" s="774"/>
      <c r="Y13" s="774"/>
      <c r="Z13" s="774"/>
      <c r="AA13" s="774"/>
      <c r="AB13" s="774"/>
      <c r="AC13" s="774"/>
      <c r="AD13" s="774"/>
      <c r="AE13" s="775"/>
      <c r="AF13" s="776"/>
      <c r="AG13" s="777"/>
      <c r="AH13" s="777"/>
      <c r="AI13" s="777"/>
      <c r="AJ13" s="778"/>
      <c r="AK13" s="757"/>
      <c r="AL13" s="758"/>
      <c r="AM13" s="758"/>
      <c r="AN13" s="758"/>
      <c r="AO13" s="758"/>
      <c r="AP13" s="758"/>
      <c r="AQ13" s="758"/>
      <c r="AR13" s="758"/>
      <c r="AS13" s="758"/>
      <c r="AT13" s="758"/>
      <c r="AU13" s="759"/>
      <c r="AV13" s="759"/>
      <c r="AW13" s="759"/>
      <c r="AX13" s="759"/>
      <c r="AY13" s="760"/>
      <c r="AZ13" s="203"/>
      <c r="BA13" s="203"/>
      <c r="BB13" s="203"/>
      <c r="BC13" s="203"/>
      <c r="BD13" s="203"/>
      <c r="BE13" s="204"/>
      <c r="BF13" s="204"/>
      <c r="BG13" s="204"/>
      <c r="BH13" s="204"/>
      <c r="BI13" s="204"/>
      <c r="BJ13" s="204"/>
      <c r="BK13" s="204"/>
      <c r="BL13" s="204"/>
      <c r="BM13" s="204"/>
      <c r="BN13" s="204"/>
      <c r="BO13" s="204"/>
      <c r="BP13" s="204"/>
      <c r="BQ13" s="209">
        <v>7</v>
      </c>
      <c r="BR13" s="210"/>
      <c r="BS13" s="767"/>
      <c r="BT13" s="768"/>
      <c r="BU13" s="768"/>
      <c r="BV13" s="768"/>
      <c r="BW13" s="768"/>
      <c r="BX13" s="768"/>
      <c r="BY13" s="768"/>
      <c r="BZ13" s="768"/>
      <c r="CA13" s="768"/>
      <c r="CB13" s="768"/>
      <c r="CC13" s="768"/>
      <c r="CD13" s="768"/>
      <c r="CE13" s="768"/>
      <c r="CF13" s="768"/>
      <c r="CG13" s="779"/>
      <c r="CH13" s="764"/>
      <c r="CI13" s="765"/>
      <c r="CJ13" s="765"/>
      <c r="CK13" s="765"/>
      <c r="CL13" s="766"/>
      <c r="CM13" s="764"/>
      <c r="CN13" s="765"/>
      <c r="CO13" s="765"/>
      <c r="CP13" s="765"/>
      <c r="CQ13" s="766"/>
      <c r="CR13" s="764"/>
      <c r="CS13" s="765"/>
      <c r="CT13" s="765"/>
      <c r="CU13" s="765"/>
      <c r="CV13" s="766"/>
      <c r="CW13" s="764"/>
      <c r="CX13" s="765"/>
      <c r="CY13" s="765"/>
      <c r="CZ13" s="765"/>
      <c r="DA13" s="766"/>
      <c r="DB13" s="764"/>
      <c r="DC13" s="765"/>
      <c r="DD13" s="765"/>
      <c r="DE13" s="765"/>
      <c r="DF13" s="766"/>
      <c r="DG13" s="764"/>
      <c r="DH13" s="765"/>
      <c r="DI13" s="765"/>
      <c r="DJ13" s="765"/>
      <c r="DK13" s="766"/>
      <c r="DL13" s="764"/>
      <c r="DM13" s="765"/>
      <c r="DN13" s="765"/>
      <c r="DO13" s="765"/>
      <c r="DP13" s="766"/>
      <c r="DQ13" s="764"/>
      <c r="DR13" s="765"/>
      <c r="DS13" s="765"/>
      <c r="DT13" s="765"/>
      <c r="DU13" s="766"/>
      <c r="DV13" s="767"/>
      <c r="DW13" s="768"/>
      <c r="DX13" s="768"/>
      <c r="DY13" s="768"/>
      <c r="DZ13" s="769"/>
      <c r="EA13" s="205"/>
    </row>
    <row r="14" spans="1:131" s="206" customFormat="1" ht="26.25" customHeight="1" x14ac:dyDescent="0.25">
      <c r="A14" s="209">
        <v>8</v>
      </c>
      <c r="B14" s="770"/>
      <c r="C14" s="771"/>
      <c r="D14" s="771"/>
      <c r="E14" s="771"/>
      <c r="F14" s="771"/>
      <c r="G14" s="771"/>
      <c r="H14" s="771"/>
      <c r="I14" s="771"/>
      <c r="J14" s="771"/>
      <c r="K14" s="771"/>
      <c r="L14" s="771"/>
      <c r="M14" s="771"/>
      <c r="N14" s="771"/>
      <c r="O14" s="771"/>
      <c r="P14" s="772"/>
      <c r="Q14" s="773"/>
      <c r="R14" s="774"/>
      <c r="S14" s="774"/>
      <c r="T14" s="774"/>
      <c r="U14" s="774"/>
      <c r="V14" s="774"/>
      <c r="W14" s="774"/>
      <c r="X14" s="774"/>
      <c r="Y14" s="774"/>
      <c r="Z14" s="774"/>
      <c r="AA14" s="774"/>
      <c r="AB14" s="774"/>
      <c r="AC14" s="774"/>
      <c r="AD14" s="774"/>
      <c r="AE14" s="775"/>
      <c r="AF14" s="776"/>
      <c r="AG14" s="777"/>
      <c r="AH14" s="777"/>
      <c r="AI14" s="777"/>
      <c r="AJ14" s="778"/>
      <c r="AK14" s="757"/>
      <c r="AL14" s="758"/>
      <c r="AM14" s="758"/>
      <c r="AN14" s="758"/>
      <c r="AO14" s="758"/>
      <c r="AP14" s="758"/>
      <c r="AQ14" s="758"/>
      <c r="AR14" s="758"/>
      <c r="AS14" s="758"/>
      <c r="AT14" s="758"/>
      <c r="AU14" s="759"/>
      <c r="AV14" s="759"/>
      <c r="AW14" s="759"/>
      <c r="AX14" s="759"/>
      <c r="AY14" s="760"/>
      <c r="AZ14" s="203"/>
      <c r="BA14" s="203"/>
      <c r="BB14" s="203"/>
      <c r="BC14" s="203"/>
      <c r="BD14" s="203"/>
      <c r="BE14" s="204"/>
      <c r="BF14" s="204"/>
      <c r="BG14" s="204"/>
      <c r="BH14" s="204"/>
      <c r="BI14" s="204"/>
      <c r="BJ14" s="204"/>
      <c r="BK14" s="204"/>
      <c r="BL14" s="204"/>
      <c r="BM14" s="204"/>
      <c r="BN14" s="204"/>
      <c r="BO14" s="204"/>
      <c r="BP14" s="204"/>
      <c r="BQ14" s="209">
        <v>8</v>
      </c>
      <c r="BR14" s="210"/>
      <c r="BS14" s="767"/>
      <c r="BT14" s="768"/>
      <c r="BU14" s="768"/>
      <c r="BV14" s="768"/>
      <c r="BW14" s="768"/>
      <c r="BX14" s="768"/>
      <c r="BY14" s="768"/>
      <c r="BZ14" s="768"/>
      <c r="CA14" s="768"/>
      <c r="CB14" s="768"/>
      <c r="CC14" s="768"/>
      <c r="CD14" s="768"/>
      <c r="CE14" s="768"/>
      <c r="CF14" s="768"/>
      <c r="CG14" s="779"/>
      <c r="CH14" s="764"/>
      <c r="CI14" s="765"/>
      <c r="CJ14" s="765"/>
      <c r="CK14" s="765"/>
      <c r="CL14" s="766"/>
      <c r="CM14" s="764"/>
      <c r="CN14" s="765"/>
      <c r="CO14" s="765"/>
      <c r="CP14" s="765"/>
      <c r="CQ14" s="766"/>
      <c r="CR14" s="764"/>
      <c r="CS14" s="765"/>
      <c r="CT14" s="765"/>
      <c r="CU14" s="765"/>
      <c r="CV14" s="766"/>
      <c r="CW14" s="764"/>
      <c r="CX14" s="765"/>
      <c r="CY14" s="765"/>
      <c r="CZ14" s="765"/>
      <c r="DA14" s="766"/>
      <c r="DB14" s="764"/>
      <c r="DC14" s="765"/>
      <c r="DD14" s="765"/>
      <c r="DE14" s="765"/>
      <c r="DF14" s="766"/>
      <c r="DG14" s="764"/>
      <c r="DH14" s="765"/>
      <c r="DI14" s="765"/>
      <c r="DJ14" s="765"/>
      <c r="DK14" s="766"/>
      <c r="DL14" s="764"/>
      <c r="DM14" s="765"/>
      <c r="DN14" s="765"/>
      <c r="DO14" s="765"/>
      <c r="DP14" s="766"/>
      <c r="DQ14" s="764"/>
      <c r="DR14" s="765"/>
      <c r="DS14" s="765"/>
      <c r="DT14" s="765"/>
      <c r="DU14" s="766"/>
      <c r="DV14" s="767"/>
      <c r="DW14" s="768"/>
      <c r="DX14" s="768"/>
      <c r="DY14" s="768"/>
      <c r="DZ14" s="769"/>
      <c r="EA14" s="205"/>
    </row>
    <row r="15" spans="1:131" s="206" customFormat="1" ht="26.25" customHeight="1" x14ac:dyDescent="0.25">
      <c r="A15" s="209">
        <v>9</v>
      </c>
      <c r="B15" s="770"/>
      <c r="C15" s="771"/>
      <c r="D15" s="771"/>
      <c r="E15" s="771"/>
      <c r="F15" s="771"/>
      <c r="G15" s="771"/>
      <c r="H15" s="771"/>
      <c r="I15" s="771"/>
      <c r="J15" s="771"/>
      <c r="K15" s="771"/>
      <c r="L15" s="771"/>
      <c r="M15" s="771"/>
      <c r="N15" s="771"/>
      <c r="O15" s="771"/>
      <c r="P15" s="772"/>
      <c r="Q15" s="773"/>
      <c r="R15" s="774"/>
      <c r="S15" s="774"/>
      <c r="T15" s="774"/>
      <c r="U15" s="774"/>
      <c r="V15" s="774"/>
      <c r="W15" s="774"/>
      <c r="X15" s="774"/>
      <c r="Y15" s="774"/>
      <c r="Z15" s="774"/>
      <c r="AA15" s="774"/>
      <c r="AB15" s="774"/>
      <c r="AC15" s="774"/>
      <c r="AD15" s="774"/>
      <c r="AE15" s="775"/>
      <c r="AF15" s="776"/>
      <c r="AG15" s="777"/>
      <c r="AH15" s="777"/>
      <c r="AI15" s="777"/>
      <c r="AJ15" s="778"/>
      <c r="AK15" s="757"/>
      <c r="AL15" s="758"/>
      <c r="AM15" s="758"/>
      <c r="AN15" s="758"/>
      <c r="AO15" s="758"/>
      <c r="AP15" s="758"/>
      <c r="AQ15" s="758"/>
      <c r="AR15" s="758"/>
      <c r="AS15" s="758"/>
      <c r="AT15" s="758"/>
      <c r="AU15" s="759"/>
      <c r="AV15" s="759"/>
      <c r="AW15" s="759"/>
      <c r="AX15" s="759"/>
      <c r="AY15" s="760"/>
      <c r="AZ15" s="203"/>
      <c r="BA15" s="203"/>
      <c r="BB15" s="203"/>
      <c r="BC15" s="203"/>
      <c r="BD15" s="203"/>
      <c r="BE15" s="204"/>
      <c r="BF15" s="204"/>
      <c r="BG15" s="204"/>
      <c r="BH15" s="204"/>
      <c r="BI15" s="204"/>
      <c r="BJ15" s="204"/>
      <c r="BK15" s="204"/>
      <c r="BL15" s="204"/>
      <c r="BM15" s="204"/>
      <c r="BN15" s="204"/>
      <c r="BO15" s="204"/>
      <c r="BP15" s="204"/>
      <c r="BQ15" s="209">
        <v>9</v>
      </c>
      <c r="BR15" s="210"/>
      <c r="BS15" s="767"/>
      <c r="BT15" s="768"/>
      <c r="BU15" s="768"/>
      <c r="BV15" s="768"/>
      <c r="BW15" s="768"/>
      <c r="BX15" s="768"/>
      <c r="BY15" s="768"/>
      <c r="BZ15" s="768"/>
      <c r="CA15" s="768"/>
      <c r="CB15" s="768"/>
      <c r="CC15" s="768"/>
      <c r="CD15" s="768"/>
      <c r="CE15" s="768"/>
      <c r="CF15" s="768"/>
      <c r="CG15" s="779"/>
      <c r="CH15" s="764"/>
      <c r="CI15" s="765"/>
      <c r="CJ15" s="765"/>
      <c r="CK15" s="765"/>
      <c r="CL15" s="766"/>
      <c r="CM15" s="764"/>
      <c r="CN15" s="765"/>
      <c r="CO15" s="765"/>
      <c r="CP15" s="765"/>
      <c r="CQ15" s="766"/>
      <c r="CR15" s="764"/>
      <c r="CS15" s="765"/>
      <c r="CT15" s="765"/>
      <c r="CU15" s="765"/>
      <c r="CV15" s="766"/>
      <c r="CW15" s="764"/>
      <c r="CX15" s="765"/>
      <c r="CY15" s="765"/>
      <c r="CZ15" s="765"/>
      <c r="DA15" s="766"/>
      <c r="DB15" s="764"/>
      <c r="DC15" s="765"/>
      <c r="DD15" s="765"/>
      <c r="DE15" s="765"/>
      <c r="DF15" s="766"/>
      <c r="DG15" s="764"/>
      <c r="DH15" s="765"/>
      <c r="DI15" s="765"/>
      <c r="DJ15" s="765"/>
      <c r="DK15" s="766"/>
      <c r="DL15" s="764"/>
      <c r="DM15" s="765"/>
      <c r="DN15" s="765"/>
      <c r="DO15" s="765"/>
      <c r="DP15" s="766"/>
      <c r="DQ15" s="764"/>
      <c r="DR15" s="765"/>
      <c r="DS15" s="765"/>
      <c r="DT15" s="765"/>
      <c r="DU15" s="766"/>
      <c r="DV15" s="767"/>
      <c r="DW15" s="768"/>
      <c r="DX15" s="768"/>
      <c r="DY15" s="768"/>
      <c r="DZ15" s="769"/>
      <c r="EA15" s="205"/>
    </row>
    <row r="16" spans="1:131" s="206" customFormat="1" ht="26.25" customHeight="1" x14ac:dyDescent="0.25">
      <c r="A16" s="209">
        <v>10</v>
      </c>
      <c r="B16" s="770"/>
      <c r="C16" s="771"/>
      <c r="D16" s="771"/>
      <c r="E16" s="771"/>
      <c r="F16" s="771"/>
      <c r="G16" s="771"/>
      <c r="H16" s="771"/>
      <c r="I16" s="771"/>
      <c r="J16" s="771"/>
      <c r="K16" s="771"/>
      <c r="L16" s="771"/>
      <c r="M16" s="771"/>
      <c r="N16" s="771"/>
      <c r="O16" s="771"/>
      <c r="P16" s="772"/>
      <c r="Q16" s="773"/>
      <c r="R16" s="774"/>
      <c r="S16" s="774"/>
      <c r="T16" s="774"/>
      <c r="U16" s="774"/>
      <c r="V16" s="774"/>
      <c r="W16" s="774"/>
      <c r="X16" s="774"/>
      <c r="Y16" s="774"/>
      <c r="Z16" s="774"/>
      <c r="AA16" s="774"/>
      <c r="AB16" s="774"/>
      <c r="AC16" s="774"/>
      <c r="AD16" s="774"/>
      <c r="AE16" s="775"/>
      <c r="AF16" s="776"/>
      <c r="AG16" s="777"/>
      <c r="AH16" s="777"/>
      <c r="AI16" s="777"/>
      <c r="AJ16" s="778"/>
      <c r="AK16" s="757"/>
      <c r="AL16" s="758"/>
      <c r="AM16" s="758"/>
      <c r="AN16" s="758"/>
      <c r="AO16" s="758"/>
      <c r="AP16" s="758"/>
      <c r="AQ16" s="758"/>
      <c r="AR16" s="758"/>
      <c r="AS16" s="758"/>
      <c r="AT16" s="758"/>
      <c r="AU16" s="759"/>
      <c r="AV16" s="759"/>
      <c r="AW16" s="759"/>
      <c r="AX16" s="759"/>
      <c r="AY16" s="760"/>
      <c r="AZ16" s="203"/>
      <c r="BA16" s="203"/>
      <c r="BB16" s="203"/>
      <c r="BC16" s="203"/>
      <c r="BD16" s="203"/>
      <c r="BE16" s="204"/>
      <c r="BF16" s="204"/>
      <c r="BG16" s="204"/>
      <c r="BH16" s="204"/>
      <c r="BI16" s="204"/>
      <c r="BJ16" s="204"/>
      <c r="BK16" s="204"/>
      <c r="BL16" s="204"/>
      <c r="BM16" s="204"/>
      <c r="BN16" s="204"/>
      <c r="BO16" s="204"/>
      <c r="BP16" s="204"/>
      <c r="BQ16" s="209">
        <v>10</v>
      </c>
      <c r="BR16" s="210"/>
      <c r="BS16" s="767"/>
      <c r="BT16" s="768"/>
      <c r="BU16" s="768"/>
      <c r="BV16" s="768"/>
      <c r="BW16" s="768"/>
      <c r="BX16" s="768"/>
      <c r="BY16" s="768"/>
      <c r="BZ16" s="768"/>
      <c r="CA16" s="768"/>
      <c r="CB16" s="768"/>
      <c r="CC16" s="768"/>
      <c r="CD16" s="768"/>
      <c r="CE16" s="768"/>
      <c r="CF16" s="768"/>
      <c r="CG16" s="779"/>
      <c r="CH16" s="764"/>
      <c r="CI16" s="765"/>
      <c r="CJ16" s="765"/>
      <c r="CK16" s="765"/>
      <c r="CL16" s="766"/>
      <c r="CM16" s="764"/>
      <c r="CN16" s="765"/>
      <c r="CO16" s="765"/>
      <c r="CP16" s="765"/>
      <c r="CQ16" s="766"/>
      <c r="CR16" s="764"/>
      <c r="CS16" s="765"/>
      <c r="CT16" s="765"/>
      <c r="CU16" s="765"/>
      <c r="CV16" s="766"/>
      <c r="CW16" s="764"/>
      <c r="CX16" s="765"/>
      <c r="CY16" s="765"/>
      <c r="CZ16" s="765"/>
      <c r="DA16" s="766"/>
      <c r="DB16" s="764"/>
      <c r="DC16" s="765"/>
      <c r="DD16" s="765"/>
      <c r="DE16" s="765"/>
      <c r="DF16" s="766"/>
      <c r="DG16" s="764"/>
      <c r="DH16" s="765"/>
      <c r="DI16" s="765"/>
      <c r="DJ16" s="765"/>
      <c r="DK16" s="766"/>
      <c r="DL16" s="764"/>
      <c r="DM16" s="765"/>
      <c r="DN16" s="765"/>
      <c r="DO16" s="765"/>
      <c r="DP16" s="766"/>
      <c r="DQ16" s="764"/>
      <c r="DR16" s="765"/>
      <c r="DS16" s="765"/>
      <c r="DT16" s="765"/>
      <c r="DU16" s="766"/>
      <c r="DV16" s="767"/>
      <c r="DW16" s="768"/>
      <c r="DX16" s="768"/>
      <c r="DY16" s="768"/>
      <c r="DZ16" s="769"/>
      <c r="EA16" s="205"/>
    </row>
    <row r="17" spans="1:131" s="206" customFormat="1" ht="26.25" customHeight="1" x14ac:dyDescent="0.25">
      <c r="A17" s="209">
        <v>11</v>
      </c>
      <c r="B17" s="770"/>
      <c r="C17" s="771"/>
      <c r="D17" s="771"/>
      <c r="E17" s="771"/>
      <c r="F17" s="771"/>
      <c r="G17" s="771"/>
      <c r="H17" s="771"/>
      <c r="I17" s="771"/>
      <c r="J17" s="771"/>
      <c r="K17" s="771"/>
      <c r="L17" s="771"/>
      <c r="M17" s="771"/>
      <c r="N17" s="771"/>
      <c r="O17" s="771"/>
      <c r="P17" s="772"/>
      <c r="Q17" s="773"/>
      <c r="R17" s="774"/>
      <c r="S17" s="774"/>
      <c r="T17" s="774"/>
      <c r="U17" s="774"/>
      <c r="V17" s="774"/>
      <c r="W17" s="774"/>
      <c r="X17" s="774"/>
      <c r="Y17" s="774"/>
      <c r="Z17" s="774"/>
      <c r="AA17" s="774"/>
      <c r="AB17" s="774"/>
      <c r="AC17" s="774"/>
      <c r="AD17" s="774"/>
      <c r="AE17" s="775"/>
      <c r="AF17" s="776"/>
      <c r="AG17" s="777"/>
      <c r="AH17" s="777"/>
      <c r="AI17" s="777"/>
      <c r="AJ17" s="778"/>
      <c r="AK17" s="757"/>
      <c r="AL17" s="758"/>
      <c r="AM17" s="758"/>
      <c r="AN17" s="758"/>
      <c r="AO17" s="758"/>
      <c r="AP17" s="758"/>
      <c r="AQ17" s="758"/>
      <c r="AR17" s="758"/>
      <c r="AS17" s="758"/>
      <c r="AT17" s="758"/>
      <c r="AU17" s="759"/>
      <c r="AV17" s="759"/>
      <c r="AW17" s="759"/>
      <c r="AX17" s="759"/>
      <c r="AY17" s="760"/>
      <c r="AZ17" s="203"/>
      <c r="BA17" s="203"/>
      <c r="BB17" s="203"/>
      <c r="BC17" s="203"/>
      <c r="BD17" s="203"/>
      <c r="BE17" s="204"/>
      <c r="BF17" s="204"/>
      <c r="BG17" s="204"/>
      <c r="BH17" s="204"/>
      <c r="BI17" s="204"/>
      <c r="BJ17" s="204"/>
      <c r="BK17" s="204"/>
      <c r="BL17" s="204"/>
      <c r="BM17" s="204"/>
      <c r="BN17" s="204"/>
      <c r="BO17" s="204"/>
      <c r="BP17" s="204"/>
      <c r="BQ17" s="209">
        <v>11</v>
      </c>
      <c r="BR17" s="210"/>
      <c r="BS17" s="767"/>
      <c r="BT17" s="768"/>
      <c r="BU17" s="768"/>
      <c r="BV17" s="768"/>
      <c r="BW17" s="768"/>
      <c r="BX17" s="768"/>
      <c r="BY17" s="768"/>
      <c r="BZ17" s="768"/>
      <c r="CA17" s="768"/>
      <c r="CB17" s="768"/>
      <c r="CC17" s="768"/>
      <c r="CD17" s="768"/>
      <c r="CE17" s="768"/>
      <c r="CF17" s="768"/>
      <c r="CG17" s="779"/>
      <c r="CH17" s="764"/>
      <c r="CI17" s="765"/>
      <c r="CJ17" s="765"/>
      <c r="CK17" s="765"/>
      <c r="CL17" s="766"/>
      <c r="CM17" s="764"/>
      <c r="CN17" s="765"/>
      <c r="CO17" s="765"/>
      <c r="CP17" s="765"/>
      <c r="CQ17" s="766"/>
      <c r="CR17" s="764"/>
      <c r="CS17" s="765"/>
      <c r="CT17" s="765"/>
      <c r="CU17" s="765"/>
      <c r="CV17" s="766"/>
      <c r="CW17" s="764"/>
      <c r="CX17" s="765"/>
      <c r="CY17" s="765"/>
      <c r="CZ17" s="765"/>
      <c r="DA17" s="766"/>
      <c r="DB17" s="764"/>
      <c r="DC17" s="765"/>
      <c r="DD17" s="765"/>
      <c r="DE17" s="765"/>
      <c r="DF17" s="766"/>
      <c r="DG17" s="764"/>
      <c r="DH17" s="765"/>
      <c r="DI17" s="765"/>
      <c r="DJ17" s="765"/>
      <c r="DK17" s="766"/>
      <c r="DL17" s="764"/>
      <c r="DM17" s="765"/>
      <c r="DN17" s="765"/>
      <c r="DO17" s="765"/>
      <c r="DP17" s="766"/>
      <c r="DQ17" s="764"/>
      <c r="DR17" s="765"/>
      <c r="DS17" s="765"/>
      <c r="DT17" s="765"/>
      <c r="DU17" s="766"/>
      <c r="DV17" s="767"/>
      <c r="DW17" s="768"/>
      <c r="DX17" s="768"/>
      <c r="DY17" s="768"/>
      <c r="DZ17" s="769"/>
      <c r="EA17" s="205"/>
    </row>
    <row r="18" spans="1:131" s="206" customFormat="1" ht="26.25" customHeight="1" x14ac:dyDescent="0.25">
      <c r="A18" s="209">
        <v>12</v>
      </c>
      <c r="B18" s="770"/>
      <c r="C18" s="771"/>
      <c r="D18" s="771"/>
      <c r="E18" s="771"/>
      <c r="F18" s="771"/>
      <c r="G18" s="771"/>
      <c r="H18" s="771"/>
      <c r="I18" s="771"/>
      <c r="J18" s="771"/>
      <c r="K18" s="771"/>
      <c r="L18" s="771"/>
      <c r="M18" s="771"/>
      <c r="N18" s="771"/>
      <c r="O18" s="771"/>
      <c r="P18" s="772"/>
      <c r="Q18" s="773"/>
      <c r="R18" s="774"/>
      <c r="S18" s="774"/>
      <c r="T18" s="774"/>
      <c r="U18" s="774"/>
      <c r="V18" s="774"/>
      <c r="W18" s="774"/>
      <c r="X18" s="774"/>
      <c r="Y18" s="774"/>
      <c r="Z18" s="774"/>
      <c r="AA18" s="774"/>
      <c r="AB18" s="774"/>
      <c r="AC18" s="774"/>
      <c r="AD18" s="774"/>
      <c r="AE18" s="775"/>
      <c r="AF18" s="776"/>
      <c r="AG18" s="777"/>
      <c r="AH18" s="777"/>
      <c r="AI18" s="777"/>
      <c r="AJ18" s="778"/>
      <c r="AK18" s="757"/>
      <c r="AL18" s="758"/>
      <c r="AM18" s="758"/>
      <c r="AN18" s="758"/>
      <c r="AO18" s="758"/>
      <c r="AP18" s="758"/>
      <c r="AQ18" s="758"/>
      <c r="AR18" s="758"/>
      <c r="AS18" s="758"/>
      <c r="AT18" s="758"/>
      <c r="AU18" s="759"/>
      <c r="AV18" s="759"/>
      <c r="AW18" s="759"/>
      <c r="AX18" s="759"/>
      <c r="AY18" s="760"/>
      <c r="AZ18" s="203"/>
      <c r="BA18" s="203"/>
      <c r="BB18" s="203"/>
      <c r="BC18" s="203"/>
      <c r="BD18" s="203"/>
      <c r="BE18" s="204"/>
      <c r="BF18" s="204"/>
      <c r="BG18" s="204"/>
      <c r="BH18" s="204"/>
      <c r="BI18" s="204"/>
      <c r="BJ18" s="204"/>
      <c r="BK18" s="204"/>
      <c r="BL18" s="204"/>
      <c r="BM18" s="204"/>
      <c r="BN18" s="204"/>
      <c r="BO18" s="204"/>
      <c r="BP18" s="204"/>
      <c r="BQ18" s="209">
        <v>12</v>
      </c>
      <c r="BR18" s="210"/>
      <c r="BS18" s="767"/>
      <c r="BT18" s="768"/>
      <c r="BU18" s="768"/>
      <c r="BV18" s="768"/>
      <c r="BW18" s="768"/>
      <c r="BX18" s="768"/>
      <c r="BY18" s="768"/>
      <c r="BZ18" s="768"/>
      <c r="CA18" s="768"/>
      <c r="CB18" s="768"/>
      <c r="CC18" s="768"/>
      <c r="CD18" s="768"/>
      <c r="CE18" s="768"/>
      <c r="CF18" s="768"/>
      <c r="CG18" s="779"/>
      <c r="CH18" s="764"/>
      <c r="CI18" s="765"/>
      <c r="CJ18" s="765"/>
      <c r="CK18" s="765"/>
      <c r="CL18" s="766"/>
      <c r="CM18" s="764"/>
      <c r="CN18" s="765"/>
      <c r="CO18" s="765"/>
      <c r="CP18" s="765"/>
      <c r="CQ18" s="766"/>
      <c r="CR18" s="764"/>
      <c r="CS18" s="765"/>
      <c r="CT18" s="765"/>
      <c r="CU18" s="765"/>
      <c r="CV18" s="766"/>
      <c r="CW18" s="764"/>
      <c r="CX18" s="765"/>
      <c r="CY18" s="765"/>
      <c r="CZ18" s="765"/>
      <c r="DA18" s="766"/>
      <c r="DB18" s="764"/>
      <c r="DC18" s="765"/>
      <c r="DD18" s="765"/>
      <c r="DE18" s="765"/>
      <c r="DF18" s="766"/>
      <c r="DG18" s="764"/>
      <c r="DH18" s="765"/>
      <c r="DI18" s="765"/>
      <c r="DJ18" s="765"/>
      <c r="DK18" s="766"/>
      <c r="DL18" s="764"/>
      <c r="DM18" s="765"/>
      <c r="DN18" s="765"/>
      <c r="DO18" s="765"/>
      <c r="DP18" s="766"/>
      <c r="DQ18" s="764"/>
      <c r="DR18" s="765"/>
      <c r="DS18" s="765"/>
      <c r="DT18" s="765"/>
      <c r="DU18" s="766"/>
      <c r="DV18" s="767"/>
      <c r="DW18" s="768"/>
      <c r="DX18" s="768"/>
      <c r="DY18" s="768"/>
      <c r="DZ18" s="769"/>
      <c r="EA18" s="205"/>
    </row>
    <row r="19" spans="1:131" s="206" customFormat="1" ht="26.25" customHeight="1" x14ac:dyDescent="0.25">
      <c r="A19" s="209">
        <v>13</v>
      </c>
      <c r="B19" s="770"/>
      <c r="C19" s="771"/>
      <c r="D19" s="771"/>
      <c r="E19" s="771"/>
      <c r="F19" s="771"/>
      <c r="G19" s="771"/>
      <c r="H19" s="771"/>
      <c r="I19" s="771"/>
      <c r="J19" s="771"/>
      <c r="K19" s="771"/>
      <c r="L19" s="771"/>
      <c r="M19" s="771"/>
      <c r="N19" s="771"/>
      <c r="O19" s="771"/>
      <c r="P19" s="772"/>
      <c r="Q19" s="773"/>
      <c r="R19" s="774"/>
      <c r="S19" s="774"/>
      <c r="T19" s="774"/>
      <c r="U19" s="774"/>
      <c r="V19" s="774"/>
      <c r="W19" s="774"/>
      <c r="X19" s="774"/>
      <c r="Y19" s="774"/>
      <c r="Z19" s="774"/>
      <c r="AA19" s="774"/>
      <c r="AB19" s="774"/>
      <c r="AC19" s="774"/>
      <c r="AD19" s="774"/>
      <c r="AE19" s="775"/>
      <c r="AF19" s="776"/>
      <c r="AG19" s="777"/>
      <c r="AH19" s="777"/>
      <c r="AI19" s="777"/>
      <c r="AJ19" s="778"/>
      <c r="AK19" s="757"/>
      <c r="AL19" s="758"/>
      <c r="AM19" s="758"/>
      <c r="AN19" s="758"/>
      <c r="AO19" s="758"/>
      <c r="AP19" s="758"/>
      <c r="AQ19" s="758"/>
      <c r="AR19" s="758"/>
      <c r="AS19" s="758"/>
      <c r="AT19" s="758"/>
      <c r="AU19" s="759"/>
      <c r="AV19" s="759"/>
      <c r="AW19" s="759"/>
      <c r="AX19" s="759"/>
      <c r="AY19" s="760"/>
      <c r="AZ19" s="203"/>
      <c r="BA19" s="203"/>
      <c r="BB19" s="203"/>
      <c r="BC19" s="203"/>
      <c r="BD19" s="203"/>
      <c r="BE19" s="204"/>
      <c r="BF19" s="204"/>
      <c r="BG19" s="204"/>
      <c r="BH19" s="204"/>
      <c r="BI19" s="204"/>
      <c r="BJ19" s="204"/>
      <c r="BK19" s="204"/>
      <c r="BL19" s="204"/>
      <c r="BM19" s="204"/>
      <c r="BN19" s="204"/>
      <c r="BO19" s="204"/>
      <c r="BP19" s="204"/>
      <c r="BQ19" s="209">
        <v>13</v>
      </c>
      <c r="BR19" s="210"/>
      <c r="BS19" s="767"/>
      <c r="BT19" s="768"/>
      <c r="BU19" s="768"/>
      <c r="BV19" s="768"/>
      <c r="BW19" s="768"/>
      <c r="BX19" s="768"/>
      <c r="BY19" s="768"/>
      <c r="BZ19" s="768"/>
      <c r="CA19" s="768"/>
      <c r="CB19" s="768"/>
      <c r="CC19" s="768"/>
      <c r="CD19" s="768"/>
      <c r="CE19" s="768"/>
      <c r="CF19" s="768"/>
      <c r="CG19" s="779"/>
      <c r="CH19" s="764"/>
      <c r="CI19" s="765"/>
      <c r="CJ19" s="765"/>
      <c r="CK19" s="765"/>
      <c r="CL19" s="766"/>
      <c r="CM19" s="764"/>
      <c r="CN19" s="765"/>
      <c r="CO19" s="765"/>
      <c r="CP19" s="765"/>
      <c r="CQ19" s="766"/>
      <c r="CR19" s="764"/>
      <c r="CS19" s="765"/>
      <c r="CT19" s="765"/>
      <c r="CU19" s="765"/>
      <c r="CV19" s="766"/>
      <c r="CW19" s="764"/>
      <c r="CX19" s="765"/>
      <c r="CY19" s="765"/>
      <c r="CZ19" s="765"/>
      <c r="DA19" s="766"/>
      <c r="DB19" s="764"/>
      <c r="DC19" s="765"/>
      <c r="DD19" s="765"/>
      <c r="DE19" s="765"/>
      <c r="DF19" s="766"/>
      <c r="DG19" s="764"/>
      <c r="DH19" s="765"/>
      <c r="DI19" s="765"/>
      <c r="DJ19" s="765"/>
      <c r="DK19" s="766"/>
      <c r="DL19" s="764"/>
      <c r="DM19" s="765"/>
      <c r="DN19" s="765"/>
      <c r="DO19" s="765"/>
      <c r="DP19" s="766"/>
      <c r="DQ19" s="764"/>
      <c r="DR19" s="765"/>
      <c r="DS19" s="765"/>
      <c r="DT19" s="765"/>
      <c r="DU19" s="766"/>
      <c r="DV19" s="767"/>
      <c r="DW19" s="768"/>
      <c r="DX19" s="768"/>
      <c r="DY19" s="768"/>
      <c r="DZ19" s="769"/>
      <c r="EA19" s="205"/>
    </row>
    <row r="20" spans="1:131" s="206" customFormat="1" ht="26.25" customHeight="1" x14ac:dyDescent="0.25">
      <c r="A20" s="209">
        <v>14</v>
      </c>
      <c r="B20" s="770"/>
      <c r="C20" s="771"/>
      <c r="D20" s="771"/>
      <c r="E20" s="771"/>
      <c r="F20" s="771"/>
      <c r="G20" s="771"/>
      <c r="H20" s="771"/>
      <c r="I20" s="771"/>
      <c r="J20" s="771"/>
      <c r="K20" s="771"/>
      <c r="L20" s="771"/>
      <c r="M20" s="771"/>
      <c r="N20" s="771"/>
      <c r="O20" s="771"/>
      <c r="P20" s="772"/>
      <c r="Q20" s="773"/>
      <c r="R20" s="774"/>
      <c r="S20" s="774"/>
      <c r="T20" s="774"/>
      <c r="U20" s="774"/>
      <c r="V20" s="774"/>
      <c r="W20" s="774"/>
      <c r="X20" s="774"/>
      <c r="Y20" s="774"/>
      <c r="Z20" s="774"/>
      <c r="AA20" s="774"/>
      <c r="AB20" s="774"/>
      <c r="AC20" s="774"/>
      <c r="AD20" s="774"/>
      <c r="AE20" s="775"/>
      <c r="AF20" s="776"/>
      <c r="AG20" s="777"/>
      <c r="AH20" s="777"/>
      <c r="AI20" s="777"/>
      <c r="AJ20" s="778"/>
      <c r="AK20" s="757"/>
      <c r="AL20" s="758"/>
      <c r="AM20" s="758"/>
      <c r="AN20" s="758"/>
      <c r="AO20" s="758"/>
      <c r="AP20" s="758"/>
      <c r="AQ20" s="758"/>
      <c r="AR20" s="758"/>
      <c r="AS20" s="758"/>
      <c r="AT20" s="758"/>
      <c r="AU20" s="759"/>
      <c r="AV20" s="759"/>
      <c r="AW20" s="759"/>
      <c r="AX20" s="759"/>
      <c r="AY20" s="760"/>
      <c r="AZ20" s="203"/>
      <c r="BA20" s="203"/>
      <c r="BB20" s="203"/>
      <c r="BC20" s="203"/>
      <c r="BD20" s="203"/>
      <c r="BE20" s="204"/>
      <c r="BF20" s="204"/>
      <c r="BG20" s="204"/>
      <c r="BH20" s="204"/>
      <c r="BI20" s="204"/>
      <c r="BJ20" s="204"/>
      <c r="BK20" s="204"/>
      <c r="BL20" s="204"/>
      <c r="BM20" s="204"/>
      <c r="BN20" s="204"/>
      <c r="BO20" s="204"/>
      <c r="BP20" s="204"/>
      <c r="BQ20" s="209">
        <v>14</v>
      </c>
      <c r="BR20" s="210"/>
      <c r="BS20" s="767"/>
      <c r="BT20" s="768"/>
      <c r="BU20" s="768"/>
      <c r="BV20" s="768"/>
      <c r="BW20" s="768"/>
      <c r="BX20" s="768"/>
      <c r="BY20" s="768"/>
      <c r="BZ20" s="768"/>
      <c r="CA20" s="768"/>
      <c r="CB20" s="768"/>
      <c r="CC20" s="768"/>
      <c r="CD20" s="768"/>
      <c r="CE20" s="768"/>
      <c r="CF20" s="768"/>
      <c r="CG20" s="779"/>
      <c r="CH20" s="764"/>
      <c r="CI20" s="765"/>
      <c r="CJ20" s="765"/>
      <c r="CK20" s="765"/>
      <c r="CL20" s="766"/>
      <c r="CM20" s="764"/>
      <c r="CN20" s="765"/>
      <c r="CO20" s="765"/>
      <c r="CP20" s="765"/>
      <c r="CQ20" s="766"/>
      <c r="CR20" s="764"/>
      <c r="CS20" s="765"/>
      <c r="CT20" s="765"/>
      <c r="CU20" s="765"/>
      <c r="CV20" s="766"/>
      <c r="CW20" s="764"/>
      <c r="CX20" s="765"/>
      <c r="CY20" s="765"/>
      <c r="CZ20" s="765"/>
      <c r="DA20" s="766"/>
      <c r="DB20" s="764"/>
      <c r="DC20" s="765"/>
      <c r="DD20" s="765"/>
      <c r="DE20" s="765"/>
      <c r="DF20" s="766"/>
      <c r="DG20" s="764"/>
      <c r="DH20" s="765"/>
      <c r="DI20" s="765"/>
      <c r="DJ20" s="765"/>
      <c r="DK20" s="766"/>
      <c r="DL20" s="764"/>
      <c r="DM20" s="765"/>
      <c r="DN20" s="765"/>
      <c r="DO20" s="765"/>
      <c r="DP20" s="766"/>
      <c r="DQ20" s="764"/>
      <c r="DR20" s="765"/>
      <c r="DS20" s="765"/>
      <c r="DT20" s="765"/>
      <c r="DU20" s="766"/>
      <c r="DV20" s="767"/>
      <c r="DW20" s="768"/>
      <c r="DX20" s="768"/>
      <c r="DY20" s="768"/>
      <c r="DZ20" s="769"/>
      <c r="EA20" s="205"/>
    </row>
    <row r="21" spans="1:131" s="206" customFormat="1" ht="26.25" customHeight="1" thickBot="1" x14ac:dyDescent="0.3">
      <c r="A21" s="209">
        <v>15</v>
      </c>
      <c r="B21" s="770"/>
      <c r="C21" s="771"/>
      <c r="D21" s="771"/>
      <c r="E21" s="771"/>
      <c r="F21" s="771"/>
      <c r="G21" s="771"/>
      <c r="H21" s="771"/>
      <c r="I21" s="771"/>
      <c r="J21" s="771"/>
      <c r="K21" s="771"/>
      <c r="L21" s="771"/>
      <c r="M21" s="771"/>
      <c r="N21" s="771"/>
      <c r="O21" s="771"/>
      <c r="P21" s="772"/>
      <c r="Q21" s="773"/>
      <c r="R21" s="774"/>
      <c r="S21" s="774"/>
      <c r="T21" s="774"/>
      <c r="U21" s="774"/>
      <c r="V21" s="774"/>
      <c r="W21" s="774"/>
      <c r="X21" s="774"/>
      <c r="Y21" s="774"/>
      <c r="Z21" s="774"/>
      <c r="AA21" s="774"/>
      <c r="AB21" s="774"/>
      <c r="AC21" s="774"/>
      <c r="AD21" s="774"/>
      <c r="AE21" s="775"/>
      <c r="AF21" s="776"/>
      <c r="AG21" s="777"/>
      <c r="AH21" s="777"/>
      <c r="AI21" s="777"/>
      <c r="AJ21" s="778"/>
      <c r="AK21" s="757"/>
      <c r="AL21" s="758"/>
      <c r="AM21" s="758"/>
      <c r="AN21" s="758"/>
      <c r="AO21" s="758"/>
      <c r="AP21" s="758"/>
      <c r="AQ21" s="758"/>
      <c r="AR21" s="758"/>
      <c r="AS21" s="758"/>
      <c r="AT21" s="758"/>
      <c r="AU21" s="759"/>
      <c r="AV21" s="759"/>
      <c r="AW21" s="759"/>
      <c r="AX21" s="759"/>
      <c r="AY21" s="760"/>
      <c r="AZ21" s="203"/>
      <c r="BA21" s="203"/>
      <c r="BB21" s="203"/>
      <c r="BC21" s="203"/>
      <c r="BD21" s="203"/>
      <c r="BE21" s="204"/>
      <c r="BF21" s="204"/>
      <c r="BG21" s="204"/>
      <c r="BH21" s="204"/>
      <c r="BI21" s="204"/>
      <c r="BJ21" s="204"/>
      <c r="BK21" s="204"/>
      <c r="BL21" s="204"/>
      <c r="BM21" s="204"/>
      <c r="BN21" s="204"/>
      <c r="BO21" s="204"/>
      <c r="BP21" s="204"/>
      <c r="BQ21" s="209">
        <v>15</v>
      </c>
      <c r="BR21" s="210"/>
      <c r="BS21" s="767"/>
      <c r="BT21" s="768"/>
      <c r="BU21" s="768"/>
      <c r="BV21" s="768"/>
      <c r="BW21" s="768"/>
      <c r="BX21" s="768"/>
      <c r="BY21" s="768"/>
      <c r="BZ21" s="768"/>
      <c r="CA21" s="768"/>
      <c r="CB21" s="768"/>
      <c r="CC21" s="768"/>
      <c r="CD21" s="768"/>
      <c r="CE21" s="768"/>
      <c r="CF21" s="768"/>
      <c r="CG21" s="779"/>
      <c r="CH21" s="764"/>
      <c r="CI21" s="765"/>
      <c r="CJ21" s="765"/>
      <c r="CK21" s="765"/>
      <c r="CL21" s="766"/>
      <c r="CM21" s="764"/>
      <c r="CN21" s="765"/>
      <c r="CO21" s="765"/>
      <c r="CP21" s="765"/>
      <c r="CQ21" s="766"/>
      <c r="CR21" s="764"/>
      <c r="CS21" s="765"/>
      <c r="CT21" s="765"/>
      <c r="CU21" s="765"/>
      <c r="CV21" s="766"/>
      <c r="CW21" s="764"/>
      <c r="CX21" s="765"/>
      <c r="CY21" s="765"/>
      <c r="CZ21" s="765"/>
      <c r="DA21" s="766"/>
      <c r="DB21" s="764"/>
      <c r="DC21" s="765"/>
      <c r="DD21" s="765"/>
      <c r="DE21" s="765"/>
      <c r="DF21" s="766"/>
      <c r="DG21" s="764"/>
      <c r="DH21" s="765"/>
      <c r="DI21" s="765"/>
      <c r="DJ21" s="765"/>
      <c r="DK21" s="766"/>
      <c r="DL21" s="764"/>
      <c r="DM21" s="765"/>
      <c r="DN21" s="765"/>
      <c r="DO21" s="765"/>
      <c r="DP21" s="766"/>
      <c r="DQ21" s="764"/>
      <c r="DR21" s="765"/>
      <c r="DS21" s="765"/>
      <c r="DT21" s="765"/>
      <c r="DU21" s="766"/>
      <c r="DV21" s="767"/>
      <c r="DW21" s="768"/>
      <c r="DX21" s="768"/>
      <c r="DY21" s="768"/>
      <c r="DZ21" s="769"/>
      <c r="EA21" s="205"/>
    </row>
    <row r="22" spans="1:131" s="206" customFormat="1" ht="26.25" customHeight="1" x14ac:dyDescent="0.25">
      <c r="A22" s="209">
        <v>16</v>
      </c>
      <c r="B22" s="770"/>
      <c r="C22" s="771"/>
      <c r="D22" s="771"/>
      <c r="E22" s="771"/>
      <c r="F22" s="771"/>
      <c r="G22" s="771"/>
      <c r="H22" s="771"/>
      <c r="I22" s="771"/>
      <c r="J22" s="771"/>
      <c r="K22" s="771"/>
      <c r="L22" s="771"/>
      <c r="M22" s="771"/>
      <c r="N22" s="771"/>
      <c r="O22" s="771"/>
      <c r="P22" s="772"/>
      <c r="Q22" s="790"/>
      <c r="R22" s="791"/>
      <c r="S22" s="791"/>
      <c r="T22" s="791"/>
      <c r="U22" s="791"/>
      <c r="V22" s="791"/>
      <c r="W22" s="791"/>
      <c r="X22" s="791"/>
      <c r="Y22" s="791"/>
      <c r="Z22" s="791"/>
      <c r="AA22" s="791"/>
      <c r="AB22" s="791"/>
      <c r="AC22" s="791"/>
      <c r="AD22" s="791"/>
      <c r="AE22" s="792"/>
      <c r="AF22" s="776"/>
      <c r="AG22" s="777"/>
      <c r="AH22" s="777"/>
      <c r="AI22" s="777"/>
      <c r="AJ22" s="778"/>
      <c r="AK22" s="793"/>
      <c r="AL22" s="794"/>
      <c r="AM22" s="794"/>
      <c r="AN22" s="794"/>
      <c r="AO22" s="794"/>
      <c r="AP22" s="794"/>
      <c r="AQ22" s="794"/>
      <c r="AR22" s="794"/>
      <c r="AS22" s="794"/>
      <c r="AT22" s="794"/>
      <c r="AU22" s="795"/>
      <c r="AV22" s="795"/>
      <c r="AW22" s="795"/>
      <c r="AX22" s="795"/>
      <c r="AY22" s="796"/>
      <c r="AZ22" s="797" t="s">
        <v>374</v>
      </c>
      <c r="BA22" s="797"/>
      <c r="BB22" s="797"/>
      <c r="BC22" s="797"/>
      <c r="BD22" s="798"/>
      <c r="BE22" s="204"/>
      <c r="BF22" s="204"/>
      <c r="BG22" s="204"/>
      <c r="BH22" s="204"/>
      <c r="BI22" s="204"/>
      <c r="BJ22" s="204"/>
      <c r="BK22" s="204"/>
      <c r="BL22" s="204"/>
      <c r="BM22" s="204"/>
      <c r="BN22" s="204"/>
      <c r="BO22" s="204"/>
      <c r="BP22" s="204"/>
      <c r="BQ22" s="209">
        <v>16</v>
      </c>
      <c r="BR22" s="210"/>
      <c r="BS22" s="767"/>
      <c r="BT22" s="768"/>
      <c r="BU22" s="768"/>
      <c r="BV22" s="768"/>
      <c r="BW22" s="768"/>
      <c r="BX22" s="768"/>
      <c r="BY22" s="768"/>
      <c r="BZ22" s="768"/>
      <c r="CA22" s="768"/>
      <c r="CB22" s="768"/>
      <c r="CC22" s="768"/>
      <c r="CD22" s="768"/>
      <c r="CE22" s="768"/>
      <c r="CF22" s="768"/>
      <c r="CG22" s="779"/>
      <c r="CH22" s="764"/>
      <c r="CI22" s="765"/>
      <c r="CJ22" s="765"/>
      <c r="CK22" s="765"/>
      <c r="CL22" s="766"/>
      <c r="CM22" s="764"/>
      <c r="CN22" s="765"/>
      <c r="CO22" s="765"/>
      <c r="CP22" s="765"/>
      <c r="CQ22" s="766"/>
      <c r="CR22" s="764"/>
      <c r="CS22" s="765"/>
      <c r="CT22" s="765"/>
      <c r="CU22" s="765"/>
      <c r="CV22" s="766"/>
      <c r="CW22" s="764"/>
      <c r="CX22" s="765"/>
      <c r="CY22" s="765"/>
      <c r="CZ22" s="765"/>
      <c r="DA22" s="766"/>
      <c r="DB22" s="764"/>
      <c r="DC22" s="765"/>
      <c r="DD22" s="765"/>
      <c r="DE22" s="765"/>
      <c r="DF22" s="766"/>
      <c r="DG22" s="764"/>
      <c r="DH22" s="765"/>
      <c r="DI22" s="765"/>
      <c r="DJ22" s="765"/>
      <c r="DK22" s="766"/>
      <c r="DL22" s="764"/>
      <c r="DM22" s="765"/>
      <c r="DN22" s="765"/>
      <c r="DO22" s="765"/>
      <c r="DP22" s="766"/>
      <c r="DQ22" s="764"/>
      <c r="DR22" s="765"/>
      <c r="DS22" s="765"/>
      <c r="DT22" s="765"/>
      <c r="DU22" s="766"/>
      <c r="DV22" s="767"/>
      <c r="DW22" s="768"/>
      <c r="DX22" s="768"/>
      <c r="DY22" s="768"/>
      <c r="DZ22" s="769"/>
      <c r="EA22" s="205"/>
    </row>
    <row r="23" spans="1:131" s="206" customFormat="1" ht="26.25" customHeight="1" thickBot="1" x14ac:dyDescent="0.3">
      <c r="A23" s="211" t="s">
        <v>375</v>
      </c>
      <c r="B23" s="780" t="s">
        <v>376</v>
      </c>
      <c r="C23" s="781"/>
      <c r="D23" s="781"/>
      <c r="E23" s="781"/>
      <c r="F23" s="781"/>
      <c r="G23" s="781"/>
      <c r="H23" s="781"/>
      <c r="I23" s="781"/>
      <c r="J23" s="781"/>
      <c r="K23" s="781"/>
      <c r="L23" s="781"/>
      <c r="M23" s="781"/>
      <c r="N23" s="781"/>
      <c r="O23" s="781"/>
      <c r="P23" s="782"/>
      <c r="Q23" s="783">
        <v>49707</v>
      </c>
      <c r="R23" s="784"/>
      <c r="S23" s="784"/>
      <c r="T23" s="784"/>
      <c r="U23" s="784"/>
      <c r="V23" s="784">
        <v>48164</v>
      </c>
      <c r="W23" s="784"/>
      <c r="X23" s="784"/>
      <c r="Y23" s="784"/>
      <c r="Z23" s="784"/>
      <c r="AA23" s="784">
        <v>1543</v>
      </c>
      <c r="AB23" s="784"/>
      <c r="AC23" s="784"/>
      <c r="AD23" s="784"/>
      <c r="AE23" s="785"/>
      <c r="AF23" s="786">
        <v>1262</v>
      </c>
      <c r="AG23" s="784"/>
      <c r="AH23" s="784"/>
      <c r="AI23" s="784"/>
      <c r="AJ23" s="787"/>
      <c r="AK23" s="788"/>
      <c r="AL23" s="789"/>
      <c r="AM23" s="789"/>
      <c r="AN23" s="789"/>
      <c r="AO23" s="789"/>
      <c r="AP23" s="784">
        <v>41784</v>
      </c>
      <c r="AQ23" s="784"/>
      <c r="AR23" s="784"/>
      <c r="AS23" s="784"/>
      <c r="AT23" s="784"/>
      <c r="AU23" s="800"/>
      <c r="AV23" s="800"/>
      <c r="AW23" s="800"/>
      <c r="AX23" s="800"/>
      <c r="AY23" s="801"/>
      <c r="AZ23" s="802" t="s">
        <v>119</v>
      </c>
      <c r="BA23" s="803"/>
      <c r="BB23" s="803"/>
      <c r="BC23" s="803"/>
      <c r="BD23" s="804"/>
      <c r="BE23" s="204"/>
      <c r="BF23" s="204"/>
      <c r="BG23" s="204"/>
      <c r="BH23" s="204"/>
      <c r="BI23" s="204"/>
      <c r="BJ23" s="204"/>
      <c r="BK23" s="204"/>
      <c r="BL23" s="204"/>
      <c r="BM23" s="204"/>
      <c r="BN23" s="204"/>
      <c r="BO23" s="204"/>
      <c r="BP23" s="204"/>
      <c r="BQ23" s="209">
        <v>17</v>
      </c>
      <c r="BR23" s="210"/>
      <c r="BS23" s="767"/>
      <c r="BT23" s="768"/>
      <c r="BU23" s="768"/>
      <c r="BV23" s="768"/>
      <c r="BW23" s="768"/>
      <c r="BX23" s="768"/>
      <c r="BY23" s="768"/>
      <c r="BZ23" s="768"/>
      <c r="CA23" s="768"/>
      <c r="CB23" s="768"/>
      <c r="CC23" s="768"/>
      <c r="CD23" s="768"/>
      <c r="CE23" s="768"/>
      <c r="CF23" s="768"/>
      <c r="CG23" s="779"/>
      <c r="CH23" s="764"/>
      <c r="CI23" s="765"/>
      <c r="CJ23" s="765"/>
      <c r="CK23" s="765"/>
      <c r="CL23" s="766"/>
      <c r="CM23" s="764"/>
      <c r="CN23" s="765"/>
      <c r="CO23" s="765"/>
      <c r="CP23" s="765"/>
      <c r="CQ23" s="766"/>
      <c r="CR23" s="764"/>
      <c r="CS23" s="765"/>
      <c r="CT23" s="765"/>
      <c r="CU23" s="765"/>
      <c r="CV23" s="766"/>
      <c r="CW23" s="764"/>
      <c r="CX23" s="765"/>
      <c r="CY23" s="765"/>
      <c r="CZ23" s="765"/>
      <c r="DA23" s="766"/>
      <c r="DB23" s="764"/>
      <c r="DC23" s="765"/>
      <c r="DD23" s="765"/>
      <c r="DE23" s="765"/>
      <c r="DF23" s="766"/>
      <c r="DG23" s="764"/>
      <c r="DH23" s="765"/>
      <c r="DI23" s="765"/>
      <c r="DJ23" s="765"/>
      <c r="DK23" s="766"/>
      <c r="DL23" s="764"/>
      <c r="DM23" s="765"/>
      <c r="DN23" s="765"/>
      <c r="DO23" s="765"/>
      <c r="DP23" s="766"/>
      <c r="DQ23" s="764"/>
      <c r="DR23" s="765"/>
      <c r="DS23" s="765"/>
      <c r="DT23" s="765"/>
      <c r="DU23" s="766"/>
      <c r="DV23" s="767"/>
      <c r="DW23" s="768"/>
      <c r="DX23" s="768"/>
      <c r="DY23" s="768"/>
      <c r="DZ23" s="769"/>
      <c r="EA23" s="205"/>
    </row>
    <row r="24" spans="1:131" s="206" customFormat="1" ht="26.25" customHeight="1" x14ac:dyDescent="0.25">
      <c r="A24" s="799" t="s">
        <v>377</v>
      </c>
      <c r="B24" s="799"/>
      <c r="C24" s="799"/>
      <c r="D24" s="799"/>
      <c r="E24" s="799"/>
      <c r="F24" s="799"/>
      <c r="G24" s="799"/>
      <c r="H24" s="799"/>
      <c r="I24" s="799"/>
      <c r="J24" s="799"/>
      <c r="K24" s="799"/>
      <c r="L24" s="799"/>
      <c r="M24" s="799"/>
      <c r="N24" s="799"/>
      <c r="O24" s="799"/>
      <c r="P24" s="799"/>
      <c r="Q24" s="799"/>
      <c r="R24" s="799"/>
      <c r="S24" s="799"/>
      <c r="T24" s="799"/>
      <c r="U24" s="799"/>
      <c r="V24" s="799"/>
      <c r="W24" s="799"/>
      <c r="X24" s="799"/>
      <c r="Y24" s="799"/>
      <c r="Z24" s="799"/>
      <c r="AA24" s="799"/>
      <c r="AB24" s="799"/>
      <c r="AC24" s="799"/>
      <c r="AD24" s="799"/>
      <c r="AE24" s="799"/>
      <c r="AF24" s="799"/>
      <c r="AG24" s="799"/>
      <c r="AH24" s="799"/>
      <c r="AI24" s="799"/>
      <c r="AJ24" s="799"/>
      <c r="AK24" s="799"/>
      <c r="AL24" s="799"/>
      <c r="AM24" s="799"/>
      <c r="AN24" s="799"/>
      <c r="AO24" s="799"/>
      <c r="AP24" s="799"/>
      <c r="AQ24" s="799"/>
      <c r="AR24" s="799"/>
      <c r="AS24" s="799"/>
      <c r="AT24" s="799"/>
      <c r="AU24" s="799"/>
      <c r="AV24" s="799"/>
      <c r="AW24" s="799"/>
      <c r="AX24" s="799"/>
      <c r="AY24" s="799"/>
      <c r="AZ24" s="203"/>
      <c r="BA24" s="203"/>
      <c r="BB24" s="203"/>
      <c r="BC24" s="203"/>
      <c r="BD24" s="203"/>
      <c r="BE24" s="204"/>
      <c r="BF24" s="204"/>
      <c r="BG24" s="204"/>
      <c r="BH24" s="204"/>
      <c r="BI24" s="204"/>
      <c r="BJ24" s="204"/>
      <c r="BK24" s="204"/>
      <c r="BL24" s="204"/>
      <c r="BM24" s="204"/>
      <c r="BN24" s="204"/>
      <c r="BO24" s="204"/>
      <c r="BP24" s="204"/>
      <c r="BQ24" s="209">
        <v>18</v>
      </c>
      <c r="BR24" s="210"/>
      <c r="BS24" s="767"/>
      <c r="BT24" s="768"/>
      <c r="BU24" s="768"/>
      <c r="BV24" s="768"/>
      <c r="BW24" s="768"/>
      <c r="BX24" s="768"/>
      <c r="BY24" s="768"/>
      <c r="BZ24" s="768"/>
      <c r="CA24" s="768"/>
      <c r="CB24" s="768"/>
      <c r="CC24" s="768"/>
      <c r="CD24" s="768"/>
      <c r="CE24" s="768"/>
      <c r="CF24" s="768"/>
      <c r="CG24" s="779"/>
      <c r="CH24" s="764"/>
      <c r="CI24" s="765"/>
      <c r="CJ24" s="765"/>
      <c r="CK24" s="765"/>
      <c r="CL24" s="766"/>
      <c r="CM24" s="764"/>
      <c r="CN24" s="765"/>
      <c r="CO24" s="765"/>
      <c r="CP24" s="765"/>
      <c r="CQ24" s="766"/>
      <c r="CR24" s="764"/>
      <c r="CS24" s="765"/>
      <c r="CT24" s="765"/>
      <c r="CU24" s="765"/>
      <c r="CV24" s="766"/>
      <c r="CW24" s="764"/>
      <c r="CX24" s="765"/>
      <c r="CY24" s="765"/>
      <c r="CZ24" s="765"/>
      <c r="DA24" s="766"/>
      <c r="DB24" s="764"/>
      <c r="DC24" s="765"/>
      <c r="DD24" s="765"/>
      <c r="DE24" s="765"/>
      <c r="DF24" s="766"/>
      <c r="DG24" s="764"/>
      <c r="DH24" s="765"/>
      <c r="DI24" s="765"/>
      <c r="DJ24" s="765"/>
      <c r="DK24" s="766"/>
      <c r="DL24" s="764"/>
      <c r="DM24" s="765"/>
      <c r="DN24" s="765"/>
      <c r="DO24" s="765"/>
      <c r="DP24" s="766"/>
      <c r="DQ24" s="764"/>
      <c r="DR24" s="765"/>
      <c r="DS24" s="765"/>
      <c r="DT24" s="765"/>
      <c r="DU24" s="766"/>
      <c r="DV24" s="767"/>
      <c r="DW24" s="768"/>
      <c r="DX24" s="768"/>
      <c r="DY24" s="768"/>
      <c r="DZ24" s="769"/>
      <c r="EA24" s="205"/>
    </row>
    <row r="25" spans="1:131" ht="26.25" customHeight="1" thickBot="1" x14ac:dyDescent="0.3">
      <c r="A25" s="711" t="s">
        <v>378</v>
      </c>
      <c r="B25" s="711"/>
      <c r="C25" s="711"/>
      <c r="D25" s="711"/>
      <c r="E25" s="711"/>
      <c r="F25" s="711"/>
      <c r="G25" s="711"/>
      <c r="H25" s="711"/>
      <c r="I25" s="711"/>
      <c r="J25" s="711"/>
      <c r="K25" s="711"/>
      <c r="L25" s="711"/>
      <c r="M25" s="711"/>
      <c r="N25" s="711"/>
      <c r="O25" s="711"/>
      <c r="P25" s="711"/>
      <c r="Q25" s="711"/>
      <c r="R25" s="711"/>
      <c r="S25" s="711"/>
      <c r="T25" s="711"/>
      <c r="U25" s="711"/>
      <c r="V25" s="711"/>
      <c r="W25" s="711"/>
      <c r="X25" s="711"/>
      <c r="Y25" s="711"/>
      <c r="Z25" s="711"/>
      <c r="AA25" s="711"/>
      <c r="AB25" s="711"/>
      <c r="AC25" s="711"/>
      <c r="AD25" s="711"/>
      <c r="AE25" s="711"/>
      <c r="AF25" s="711"/>
      <c r="AG25" s="711"/>
      <c r="AH25" s="711"/>
      <c r="AI25" s="711"/>
      <c r="AJ25" s="711"/>
      <c r="AK25" s="711"/>
      <c r="AL25" s="711"/>
      <c r="AM25" s="711"/>
      <c r="AN25" s="711"/>
      <c r="AO25" s="711"/>
      <c r="AP25" s="711"/>
      <c r="AQ25" s="711"/>
      <c r="AR25" s="711"/>
      <c r="AS25" s="711"/>
      <c r="AT25" s="711"/>
      <c r="AU25" s="711"/>
      <c r="AV25" s="711"/>
      <c r="AW25" s="711"/>
      <c r="AX25" s="711"/>
      <c r="AY25" s="711"/>
      <c r="AZ25" s="711"/>
      <c r="BA25" s="711"/>
      <c r="BB25" s="711"/>
      <c r="BC25" s="711"/>
      <c r="BD25" s="711"/>
      <c r="BE25" s="711"/>
      <c r="BF25" s="711"/>
      <c r="BG25" s="711"/>
      <c r="BH25" s="711"/>
      <c r="BI25" s="711"/>
      <c r="BJ25" s="203"/>
      <c r="BK25" s="203"/>
      <c r="BL25" s="203"/>
      <c r="BM25" s="203"/>
      <c r="BN25" s="203"/>
      <c r="BO25" s="212"/>
      <c r="BP25" s="212"/>
      <c r="BQ25" s="209">
        <v>19</v>
      </c>
      <c r="BR25" s="210"/>
      <c r="BS25" s="767"/>
      <c r="BT25" s="768"/>
      <c r="BU25" s="768"/>
      <c r="BV25" s="768"/>
      <c r="BW25" s="768"/>
      <c r="BX25" s="768"/>
      <c r="BY25" s="768"/>
      <c r="BZ25" s="768"/>
      <c r="CA25" s="768"/>
      <c r="CB25" s="768"/>
      <c r="CC25" s="768"/>
      <c r="CD25" s="768"/>
      <c r="CE25" s="768"/>
      <c r="CF25" s="768"/>
      <c r="CG25" s="779"/>
      <c r="CH25" s="764"/>
      <c r="CI25" s="765"/>
      <c r="CJ25" s="765"/>
      <c r="CK25" s="765"/>
      <c r="CL25" s="766"/>
      <c r="CM25" s="764"/>
      <c r="CN25" s="765"/>
      <c r="CO25" s="765"/>
      <c r="CP25" s="765"/>
      <c r="CQ25" s="766"/>
      <c r="CR25" s="764"/>
      <c r="CS25" s="765"/>
      <c r="CT25" s="765"/>
      <c r="CU25" s="765"/>
      <c r="CV25" s="766"/>
      <c r="CW25" s="764"/>
      <c r="CX25" s="765"/>
      <c r="CY25" s="765"/>
      <c r="CZ25" s="765"/>
      <c r="DA25" s="766"/>
      <c r="DB25" s="764"/>
      <c r="DC25" s="765"/>
      <c r="DD25" s="765"/>
      <c r="DE25" s="765"/>
      <c r="DF25" s="766"/>
      <c r="DG25" s="764"/>
      <c r="DH25" s="765"/>
      <c r="DI25" s="765"/>
      <c r="DJ25" s="765"/>
      <c r="DK25" s="766"/>
      <c r="DL25" s="764"/>
      <c r="DM25" s="765"/>
      <c r="DN25" s="765"/>
      <c r="DO25" s="765"/>
      <c r="DP25" s="766"/>
      <c r="DQ25" s="764"/>
      <c r="DR25" s="765"/>
      <c r="DS25" s="765"/>
      <c r="DT25" s="765"/>
      <c r="DU25" s="766"/>
      <c r="DV25" s="767"/>
      <c r="DW25" s="768"/>
      <c r="DX25" s="768"/>
      <c r="DY25" s="768"/>
      <c r="DZ25" s="769"/>
      <c r="EA25" s="201"/>
    </row>
    <row r="26" spans="1:131" ht="26.25" customHeight="1" x14ac:dyDescent="0.25">
      <c r="A26" s="713" t="s">
        <v>354</v>
      </c>
      <c r="B26" s="714"/>
      <c r="C26" s="714"/>
      <c r="D26" s="714"/>
      <c r="E26" s="714"/>
      <c r="F26" s="714"/>
      <c r="G26" s="714"/>
      <c r="H26" s="714"/>
      <c r="I26" s="714"/>
      <c r="J26" s="714"/>
      <c r="K26" s="714"/>
      <c r="L26" s="714"/>
      <c r="M26" s="714"/>
      <c r="N26" s="714"/>
      <c r="O26" s="714"/>
      <c r="P26" s="715"/>
      <c r="Q26" s="719" t="s">
        <v>379</v>
      </c>
      <c r="R26" s="720"/>
      <c r="S26" s="720"/>
      <c r="T26" s="720"/>
      <c r="U26" s="721"/>
      <c r="V26" s="719" t="s">
        <v>380</v>
      </c>
      <c r="W26" s="720"/>
      <c r="X26" s="720"/>
      <c r="Y26" s="720"/>
      <c r="Z26" s="721"/>
      <c r="AA26" s="719" t="s">
        <v>381</v>
      </c>
      <c r="AB26" s="720"/>
      <c r="AC26" s="720"/>
      <c r="AD26" s="720"/>
      <c r="AE26" s="720"/>
      <c r="AF26" s="805" t="s">
        <v>382</v>
      </c>
      <c r="AG26" s="806"/>
      <c r="AH26" s="806"/>
      <c r="AI26" s="806"/>
      <c r="AJ26" s="807"/>
      <c r="AK26" s="720" t="s">
        <v>383</v>
      </c>
      <c r="AL26" s="720"/>
      <c r="AM26" s="720"/>
      <c r="AN26" s="720"/>
      <c r="AO26" s="721"/>
      <c r="AP26" s="719" t="s">
        <v>384</v>
      </c>
      <c r="AQ26" s="720"/>
      <c r="AR26" s="720"/>
      <c r="AS26" s="720"/>
      <c r="AT26" s="721"/>
      <c r="AU26" s="719" t="s">
        <v>385</v>
      </c>
      <c r="AV26" s="720"/>
      <c r="AW26" s="720"/>
      <c r="AX26" s="720"/>
      <c r="AY26" s="721"/>
      <c r="AZ26" s="719" t="s">
        <v>386</v>
      </c>
      <c r="BA26" s="720"/>
      <c r="BB26" s="720"/>
      <c r="BC26" s="720"/>
      <c r="BD26" s="721"/>
      <c r="BE26" s="719" t="s">
        <v>361</v>
      </c>
      <c r="BF26" s="720"/>
      <c r="BG26" s="720"/>
      <c r="BH26" s="720"/>
      <c r="BI26" s="726"/>
      <c r="BJ26" s="203"/>
      <c r="BK26" s="203"/>
      <c r="BL26" s="203"/>
      <c r="BM26" s="203"/>
      <c r="BN26" s="203"/>
      <c r="BO26" s="212"/>
      <c r="BP26" s="212"/>
      <c r="BQ26" s="209">
        <v>20</v>
      </c>
      <c r="BR26" s="210"/>
      <c r="BS26" s="767"/>
      <c r="BT26" s="768"/>
      <c r="BU26" s="768"/>
      <c r="BV26" s="768"/>
      <c r="BW26" s="768"/>
      <c r="BX26" s="768"/>
      <c r="BY26" s="768"/>
      <c r="BZ26" s="768"/>
      <c r="CA26" s="768"/>
      <c r="CB26" s="768"/>
      <c r="CC26" s="768"/>
      <c r="CD26" s="768"/>
      <c r="CE26" s="768"/>
      <c r="CF26" s="768"/>
      <c r="CG26" s="779"/>
      <c r="CH26" s="764"/>
      <c r="CI26" s="765"/>
      <c r="CJ26" s="765"/>
      <c r="CK26" s="765"/>
      <c r="CL26" s="766"/>
      <c r="CM26" s="764"/>
      <c r="CN26" s="765"/>
      <c r="CO26" s="765"/>
      <c r="CP26" s="765"/>
      <c r="CQ26" s="766"/>
      <c r="CR26" s="764"/>
      <c r="CS26" s="765"/>
      <c r="CT26" s="765"/>
      <c r="CU26" s="765"/>
      <c r="CV26" s="766"/>
      <c r="CW26" s="764"/>
      <c r="CX26" s="765"/>
      <c r="CY26" s="765"/>
      <c r="CZ26" s="765"/>
      <c r="DA26" s="766"/>
      <c r="DB26" s="764"/>
      <c r="DC26" s="765"/>
      <c r="DD26" s="765"/>
      <c r="DE26" s="765"/>
      <c r="DF26" s="766"/>
      <c r="DG26" s="764"/>
      <c r="DH26" s="765"/>
      <c r="DI26" s="765"/>
      <c r="DJ26" s="765"/>
      <c r="DK26" s="766"/>
      <c r="DL26" s="764"/>
      <c r="DM26" s="765"/>
      <c r="DN26" s="765"/>
      <c r="DO26" s="765"/>
      <c r="DP26" s="766"/>
      <c r="DQ26" s="764"/>
      <c r="DR26" s="765"/>
      <c r="DS26" s="765"/>
      <c r="DT26" s="765"/>
      <c r="DU26" s="766"/>
      <c r="DV26" s="767"/>
      <c r="DW26" s="768"/>
      <c r="DX26" s="768"/>
      <c r="DY26" s="768"/>
      <c r="DZ26" s="769"/>
      <c r="EA26" s="201"/>
    </row>
    <row r="27" spans="1:131" ht="26.25" customHeight="1" thickBot="1" x14ac:dyDescent="0.3">
      <c r="A27" s="716"/>
      <c r="B27" s="717"/>
      <c r="C27" s="717"/>
      <c r="D27" s="717"/>
      <c r="E27" s="717"/>
      <c r="F27" s="717"/>
      <c r="G27" s="717"/>
      <c r="H27" s="717"/>
      <c r="I27" s="717"/>
      <c r="J27" s="717"/>
      <c r="K27" s="717"/>
      <c r="L27" s="717"/>
      <c r="M27" s="717"/>
      <c r="N27" s="717"/>
      <c r="O27" s="717"/>
      <c r="P27" s="718"/>
      <c r="Q27" s="722"/>
      <c r="R27" s="723"/>
      <c r="S27" s="723"/>
      <c r="T27" s="723"/>
      <c r="U27" s="724"/>
      <c r="V27" s="722"/>
      <c r="W27" s="723"/>
      <c r="X27" s="723"/>
      <c r="Y27" s="723"/>
      <c r="Z27" s="724"/>
      <c r="AA27" s="722"/>
      <c r="AB27" s="723"/>
      <c r="AC27" s="723"/>
      <c r="AD27" s="723"/>
      <c r="AE27" s="723"/>
      <c r="AF27" s="808"/>
      <c r="AG27" s="809"/>
      <c r="AH27" s="809"/>
      <c r="AI27" s="809"/>
      <c r="AJ27" s="810"/>
      <c r="AK27" s="723"/>
      <c r="AL27" s="723"/>
      <c r="AM27" s="723"/>
      <c r="AN27" s="723"/>
      <c r="AO27" s="724"/>
      <c r="AP27" s="722"/>
      <c r="AQ27" s="723"/>
      <c r="AR27" s="723"/>
      <c r="AS27" s="723"/>
      <c r="AT27" s="724"/>
      <c r="AU27" s="722"/>
      <c r="AV27" s="723"/>
      <c r="AW27" s="723"/>
      <c r="AX27" s="723"/>
      <c r="AY27" s="724"/>
      <c r="AZ27" s="722"/>
      <c r="BA27" s="723"/>
      <c r="BB27" s="723"/>
      <c r="BC27" s="723"/>
      <c r="BD27" s="724"/>
      <c r="BE27" s="722"/>
      <c r="BF27" s="723"/>
      <c r="BG27" s="723"/>
      <c r="BH27" s="723"/>
      <c r="BI27" s="728"/>
      <c r="BJ27" s="203"/>
      <c r="BK27" s="203"/>
      <c r="BL27" s="203"/>
      <c r="BM27" s="203"/>
      <c r="BN27" s="203"/>
      <c r="BO27" s="212"/>
      <c r="BP27" s="212"/>
      <c r="BQ27" s="209">
        <v>21</v>
      </c>
      <c r="BR27" s="210"/>
      <c r="BS27" s="767"/>
      <c r="BT27" s="768"/>
      <c r="BU27" s="768"/>
      <c r="BV27" s="768"/>
      <c r="BW27" s="768"/>
      <c r="BX27" s="768"/>
      <c r="BY27" s="768"/>
      <c r="BZ27" s="768"/>
      <c r="CA27" s="768"/>
      <c r="CB27" s="768"/>
      <c r="CC27" s="768"/>
      <c r="CD27" s="768"/>
      <c r="CE27" s="768"/>
      <c r="CF27" s="768"/>
      <c r="CG27" s="779"/>
      <c r="CH27" s="764"/>
      <c r="CI27" s="765"/>
      <c r="CJ27" s="765"/>
      <c r="CK27" s="765"/>
      <c r="CL27" s="766"/>
      <c r="CM27" s="764"/>
      <c r="CN27" s="765"/>
      <c r="CO27" s="765"/>
      <c r="CP27" s="765"/>
      <c r="CQ27" s="766"/>
      <c r="CR27" s="764"/>
      <c r="CS27" s="765"/>
      <c r="CT27" s="765"/>
      <c r="CU27" s="765"/>
      <c r="CV27" s="766"/>
      <c r="CW27" s="764"/>
      <c r="CX27" s="765"/>
      <c r="CY27" s="765"/>
      <c r="CZ27" s="765"/>
      <c r="DA27" s="766"/>
      <c r="DB27" s="764"/>
      <c r="DC27" s="765"/>
      <c r="DD27" s="765"/>
      <c r="DE27" s="765"/>
      <c r="DF27" s="766"/>
      <c r="DG27" s="764"/>
      <c r="DH27" s="765"/>
      <c r="DI27" s="765"/>
      <c r="DJ27" s="765"/>
      <c r="DK27" s="766"/>
      <c r="DL27" s="764"/>
      <c r="DM27" s="765"/>
      <c r="DN27" s="765"/>
      <c r="DO27" s="765"/>
      <c r="DP27" s="766"/>
      <c r="DQ27" s="764"/>
      <c r="DR27" s="765"/>
      <c r="DS27" s="765"/>
      <c r="DT27" s="765"/>
      <c r="DU27" s="766"/>
      <c r="DV27" s="767"/>
      <c r="DW27" s="768"/>
      <c r="DX27" s="768"/>
      <c r="DY27" s="768"/>
      <c r="DZ27" s="769"/>
      <c r="EA27" s="201"/>
    </row>
    <row r="28" spans="1:131" ht="26.25" customHeight="1" thickTop="1" x14ac:dyDescent="0.25">
      <c r="A28" s="213">
        <v>1</v>
      </c>
      <c r="B28" s="735" t="s">
        <v>387</v>
      </c>
      <c r="C28" s="736"/>
      <c r="D28" s="736"/>
      <c r="E28" s="736"/>
      <c r="F28" s="736"/>
      <c r="G28" s="736"/>
      <c r="H28" s="736"/>
      <c r="I28" s="736"/>
      <c r="J28" s="736"/>
      <c r="K28" s="736"/>
      <c r="L28" s="736"/>
      <c r="M28" s="736"/>
      <c r="N28" s="736"/>
      <c r="O28" s="736"/>
      <c r="P28" s="737"/>
      <c r="Q28" s="813">
        <v>9069</v>
      </c>
      <c r="R28" s="814"/>
      <c r="S28" s="814"/>
      <c r="T28" s="814"/>
      <c r="U28" s="814"/>
      <c r="V28" s="814">
        <v>8965</v>
      </c>
      <c r="W28" s="814"/>
      <c r="X28" s="814"/>
      <c r="Y28" s="814"/>
      <c r="Z28" s="814"/>
      <c r="AA28" s="814">
        <v>104</v>
      </c>
      <c r="AB28" s="814"/>
      <c r="AC28" s="814"/>
      <c r="AD28" s="814"/>
      <c r="AE28" s="815"/>
      <c r="AF28" s="816">
        <v>104</v>
      </c>
      <c r="AG28" s="814"/>
      <c r="AH28" s="814"/>
      <c r="AI28" s="814"/>
      <c r="AJ28" s="817"/>
      <c r="AK28" s="818">
        <v>844</v>
      </c>
      <c r="AL28" s="819"/>
      <c r="AM28" s="819"/>
      <c r="AN28" s="819"/>
      <c r="AO28" s="819"/>
      <c r="AP28" s="819">
        <v>12</v>
      </c>
      <c r="AQ28" s="819"/>
      <c r="AR28" s="819"/>
      <c r="AS28" s="819"/>
      <c r="AT28" s="819"/>
      <c r="AU28" s="819" t="s">
        <v>512</v>
      </c>
      <c r="AV28" s="819"/>
      <c r="AW28" s="819"/>
      <c r="AX28" s="819"/>
      <c r="AY28" s="819"/>
      <c r="AZ28" s="820"/>
      <c r="BA28" s="820"/>
      <c r="BB28" s="820"/>
      <c r="BC28" s="820"/>
      <c r="BD28" s="820"/>
      <c r="BE28" s="811"/>
      <c r="BF28" s="811"/>
      <c r="BG28" s="811"/>
      <c r="BH28" s="811"/>
      <c r="BI28" s="812"/>
      <c r="BJ28" s="203"/>
      <c r="BK28" s="203"/>
      <c r="BL28" s="203"/>
      <c r="BM28" s="203"/>
      <c r="BN28" s="203"/>
      <c r="BO28" s="212"/>
      <c r="BP28" s="212"/>
      <c r="BQ28" s="209">
        <v>22</v>
      </c>
      <c r="BR28" s="210"/>
      <c r="BS28" s="767"/>
      <c r="BT28" s="768"/>
      <c r="BU28" s="768"/>
      <c r="BV28" s="768"/>
      <c r="BW28" s="768"/>
      <c r="BX28" s="768"/>
      <c r="BY28" s="768"/>
      <c r="BZ28" s="768"/>
      <c r="CA28" s="768"/>
      <c r="CB28" s="768"/>
      <c r="CC28" s="768"/>
      <c r="CD28" s="768"/>
      <c r="CE28" s="768"/>
      <c r="CF28" s="768"/>
      <c r="CG28" s="779"/>
      <c r="CH28" s="764"/>
      <c r="CI28" s="765"/>
      <c r="CJ28" s="765"/>
      <c r="CK28" s="765"/>
      <c r="CL28" s="766"/>
      <c r="CM28" s="764"/>
      <c r="CN28" s="765"/>
      <c r="CO28" s="765"/>
      <c r="CP28" s="765"/>
      <c r="CQ28" s="766"/>
      <c r="CR28" s="764"/>
      <c r="CS28" s="765"/>
      <c r="CT28" s="765"/>
      <c r="CU28" s="765"/>
      <c r="CV28" s="766"/>
      <c r="CW28" s="764"/>
      <c r="CX28" s="765"/>
      <c r="CY28" s="765"/>
      <c r="CZ28" s="765"/>
      <c r="DA28" s="766"/>
      <c r="DB28" s="764"/>
      <c r="DC28" s="765"/>
      <c r="DD28" s="765"/>
      <c r="DE28" s="765"/>
      <c r="DF28" s="766"/>
      <c r="DG28" s="764"/>
      <c r="DH28" s="765"/>
      <c r="DI28" s="765"/>
      <c r="DJ28" s="765"/>
      <c r="DK28" s="766"/>
      <c r="DL28" s="764"/>
      <c r="DM28" s="765"/>
      <c r="DN28" s="765"/>
      <c r="DO28" s="765"/>
      <c r="DP28" s="766"/>
      <c r="DQ28" s="764"/>
      <c r="DR28" s="765"/>
      <c r="DS28" s="765"/>
      <c r="DT28" s="765"/>
      <c r="DU28" s="766"/>
      <c r="DV28" s="767"/>
      <c r="DW28" s="768"/>
      <c r="DX28" s="768"/>
      <c r="DY28" s="768"/>
      <c r="DZ28" s="769"/>
      <c r="EA28" s="201"/>
    </row>
    <row r="29" spans="1:131" ht="26.25" customHeight="1" x14ac:dyDescent="0.25">
      <c r="A29" s="213">
        <v>2</v>
      </c>
      <c r="B29" s="770" t="s">
        <v>388</v>
      </c>
      <c r="C29" s="771"/>
      <c r="D29" s="771"/>
      <c r="E29" s="771"/>
      <c r="F29" s="771"/>
      <c r="G29" s="771"/>
      <c r="H29" s="771"/>
      <c r="I29" s="771"/>
      <c r="J29" s="771"/>
      <c r="K29" s="771"/>
      <c r="L29" s="771"/>
      <c r="M29" s="771"/>
      <c r="N29" s="771"/>
      <c r="O29" s="771"/>
      <c r="P29" s="772"/>
      <c r="Q29" s="773">
        <v>10080</v>
      </c>
      <c r="R29" s="774"/>
      <c r="S29" s="774"/>
      <c r="T29" s="774"/>
      <c r="U29" s="774"/>
      <c r="V29" s="774">
        <v>9865</v>
      </c>
      <c r="W29" s="774"/>
      <c r="X29" s="774"/>
      <c r="Y29" s="774"/>
      <c r="Z29" s="774"/>
      <c r="AA29" s="774">
        <v>215</v>
      </c>
      <c r="AB29" s="774"/>
      <c r="AC29" s="774"/>
      <c r="AD29" s="774"/>
      <c r="AE29" s="775"/>
      <c r="AF29" s="776">
        <v>215</v>
      </c>
      <c r="AG29" s="777"/>
      <c r="AH29" s="777"/>
      <c r="AI29" s="777"/>
      <c r="AJ29" s="778"/>
      <c r="AK29" s="825">
        <v>1576</v>
      </c>
      <c r="AL29" s="821"/>
      <c r="AM29" s="821"/>
      <c r="AN29" s="821"/>
      <c r="AO29" s="821"/>
      <c r="AP29" s="821" t="s">
        <v>512</v>
      </c>
      <c r="AQ29" s="821"/>
      <c r="AR29" s="821"/>
      <c r="AS29" s="821"/>
      <c r="AT29" s="821"/>
      <c r="AU29" s="821" t="s">
        <v>512</v>
      </c>
      <c r="AV29" s="821"/>
      <c r="AW29" s="821"/>
      <c r="AX29" s="821"/>
      <c r="AY29" s="821"/>
      <c r="AZ29" s="822"/>
      <c r="BA29" s="822"/>
      <c r="BB29" s="822"/>
      <c r="BC29" s="822"/>
      <c r="BD29" s="822"/>
      <c r="BE29" s="823"/>
      <c r="BF29" s="823"/>
      <c r="BG29" s="823"/>
      <c r="BH29" s="823"/>
      <c r="BI29" s="824"/>
      <c r="BJ29" s="203"/>
      <c r="BK29" s="203"/>
      <c r="BL29" s="203"/>
      <c r="BM29" s="203"/>
      <c r="BN29" s="203"/>
      <c r="BO29" s="212"/>
      <c r="BP29" s="212"/>
      <c r="BQ29" s="209">
        <v>23</v>
      </c>
      <c r="BR29" s="210"/>
      <c r="BS29" s="767"/>
      <c r="BT29" s="768"/>
      <c r="BU29" s="768"/>
      <c r="BV29" s="768"/>
      <c r="BW29" s="768"/>
      <c r="BX29" s="768"/>
      <c r="BY29" s="768"/>
      <c r="BZ29" s="768"/>
      <c r="CA29" s="768"/>
      <c r="CB29" s="768"/>
      <c r="CC29" s="768"/>
      <c r="CD29" s="768"/>
      <c r="CE29" s="768"/>
      <c r="CF29" s="768"/>
      <c r="CG29" s="779"/>
      <c r="CH29" s="764"/>
      <c r="CI29" s="765"/>
      <c r="CJ29" s="765"/>
      <c r="CK29" s="765"/>
      <c r="CL29" s="766"/>
      <c r="CM29" s="764"/>
      <c r="CN29" s="765"/>
      <c r="CO29" s="765"/>
      <c r="CP29" s="765"/>
      <c r="CQ29" s="766"/>
      <c r="CR29" s="764"/>
      <c r="CS29" s="765"/>
      <c r="CT29" s="765"/>
      <c r="CU29" s="765"/>
      <c r="CV29" s="766"/>
      <c r="CW29" s="764"/>
      <c r="CX29" s="765"/>
      <c r="CY29" s="765"/>
      <c r="CZ29" s="765"/>
      <c r="DA29" s="766"/>
      <c r="DB29" s="764"/>
      <c r="DC29" s="765"/>
      <c r="DD29" s="765"/>
      <c r="DE29" s="765"/>
      <c r="DF29" s="766"/>
      <c r="DG29" s="764"/>
      <c r="DH29" s="765"/>
      <c r="DI29" s="765"/>
      <c r="DJ29" s="765"/>
      <c r="DK29" s="766"/>
      <c r="DL29" s="764"/>
      <c r="DM29" s="765"/>
      <c r="DN29" s="765"/>
      <c r="DO29" s="765"/>
      <c r="DP29" s="766"/>
      <c r="DQ29" s="764"/>
      <c r="DR29" s="765"/>
      <c r="DS29" s="765"/>
      <c r="DT29" s="765"/>
      <c r="DU29" s="766"/>
      <c r="DV29" s="767"/>
      <c r="DW29" s="768"/>
      <c r="DX29" s="768"/>
      <c r="DY29" s="768"/>
      <c r="DZ29" s="769"/>
      <c r="EA29" s="201"/>
    </row>
    <row r="30" spans="1:131" ht="26.25" customHeight="1" x14ac:dyDescent="0.25">
      <c r="A30" s="213">
        <v>3</v>
      </c>
      <c r="B30" s="770" t="s">
        <v>389</v>
      </c>
      <c r="C30" s="771"/>
      <c r="D30" s="771"/>
      <c r="E30" s="771"/>
      <c r="F30" s="771"/>
      <c r="G30" s="771"/>
      <c r="H30" s="771"/>
      <c r="I30" s="771"/>
      <c r="J30" s="771"/>
      <c r="K30" s="771"/>
      <c r="L30" s="771"/>
      <c r="M30" s="771"/>
      <c r="N30" s="771"/>
      <c r="O30" s="771"/>
      <c r="P30" s="772"/>
      <c r="Q30" s="773">
        <v>1371</v>
      </c>
      <c r="R30" s="774"/>
      <c r="S30" s="774"/>
      <c r="T30" s="774"/>
      <c r="U30" s="774"/>
      <c r="V30" s="774">
        <v>1368</v>
      </c>
      <c r="W30" s="774"/>
      <c r="X30" s="774"/>
      <c r="Y30" s="774"/>
      <c r="Z30" s="774"/>
      <c r="AA30" s="774">
        <v>3</v>
      </c>
      <c r="AB30" s="774"/>
      <c r="AC30" s="774"/>
      <c r="AD30" s="774"/>
      <c r="AE30" s="775"/>
      <c r="AF30" s="776">
        <v>3</v>
      </c>
      <c r="AG30" s="777"/>
      <c r="AH30" s="777"/>
      <c r="AI30" s="777"/>
      <c r="AJ30" s="778"/>
      <c r="AK30" s="825">
        <v>343</v>
      </c>
      <c r="AL30" s="821"/>
      <c r="AM30" s="821"/>
      <c r="AN30" s="821"/>
      <c r="AO30" s="821"/>
      <c r="AP30" s="821" t="s">
        <v>512</v>
      </c>
      <c r="AQ30" s="821"/>
      <c r="AR30" s="821"/>
      <c r="AS30" s="821"/>
      <c r="AT30" s="821"/>
      <c r="AU30" s="821" t="s">
        <v>514</v>
      </c>
      <c r="AV30" s="821"/>
      <c r="AW30" s="821"/>
      <c r="AX30" s="821"/>
      <c r="AY30" s="821"/>
      <c r="AZ30" s="822"/>
      <c r="BA30" s="822"/>
      <c r="BB30" s="822"/>
      <c r="BC30" s="822"/>
      <c r="BD30" s="822"/>
      <c r="BE30" s="823"/>
      <c r="BF30" s="823"/>
      <c r="BG30" s="823"/>
      <c r="BH30" s="823"/>
      <c r="BI30" s="824"/>
      <c r="BJ30" s="203"/>
      <c r="BK30" s="203"/>
      <c r="BL30" s="203"/>
      <c r="BM30" s="203"/>
      <c r="BN30" s="203"/>
      <c r="BO30" s="212"/>
      <c r="BP30" s="212"/>
      <c r="BQ30" s="209">
        <v>24</v>
      </c>
      <c r="BR30" s="210"/>
      <c r="BS30" s="767"/>
      <c r="BT30" s="768"/>
      <c r="BU30" s="768"/>
      <c r="BV30" s="768"/>
      <c r="BW30" s="768"/>
      <c r="BX30" s="768"/>
      <c r="BY30" s="768"/>
      <c r="BZ30" s="768"/>
      <c r="CA30" s="768"/>
      <c r="CB30" s="768"/>
      <c r="CC30" s="768"/>
      <c r="CD30" s="768"/>
      <c r="CE30" s="768"/>
      <c r="CF30" s="768"/>
      <c r="CG30" s="779"/>
      <c r="CH30" s="764"/>
      <c r="CI30" s="765"/>
      <c r="CJ30" s="765"/>
      <c r="CK30" s="765"/>
      <c r="CL30" s="766"/>
      <c r="CM30" s="764"/>
      <c r="CN30" s="765"/>
      <c r="CO30" s="765"/>
      <c r="CP30" s="765"/>
      <c r="CQ30" s="766"/>
      <c r="CR30" s="764"/>
      <c r="CS30" s="765"/>
      <c r="CT30" s="765"/>
      <c r="CU30" s="765"/>
      <c r="CV30" s="766"/>
      <c r="CW30" s="764"/>
      <c r="CX30" s="765"/>
      <c r="CY30" s="765"/>
      <c r="CZ30" s="765"/>
      <c r="DA30" s="766"/>
      <c r="DB30" s="764"/>
      <c r="DC30" s="765"/>
      <c r="DD30" s="765"/>
      <c r="DE30" s="765"/>
      <c r="DF30" s="766"/>
      <c r="DG30" s="764"/>
      <c r="DH30" s="765"/>
      <c r="DI30" s="765"/>
      <c r="DJ30" s="765"/>
      <c r="DK30" s="766"/>
      <c r="DL30" s="764"/>
      <c r="DM30" s="765"/>
      <c r="DN30" s="765"/>
      <c r="DO30" s="765"/>
      <c r="DP30" s="766"/>
      <c r="DQ30" s="764"/>
      <c r="DR30" s="765"/>
      <c r="DS30" s="765"/>
      <c r="DT30" s="765"/>
      <c r="DU30" s="766"/>
      <c r="DV30" s="767"/>
      <c r="DW30" s="768"/>
      <c r="DX30" s="768"/>
      <c r="DY30" s="768"/>
      <c r="DZ30" s="769"/>
      <c r="EA30" s="201"/>
    </row>
    <row r="31" spans="1:131" ht="26.25" customHeight="1" x14ac:dyDescent="0.25">
      <c r="A31" s="213">
        <v>4</v>
      </c>
      <c r="B31" s="770" t="s">
        <v>390</v>
      </c>
      <c r="C31" s="771"/>
      <c r="D31" s="771"/>
      <c r="E31" s="771"/>
      <c r="F31" s="771"/>
      <c r="G31" s="771"/>
      <c r="H31" s="771"/>
      <c r="I31" s="771"/>
      <c r="J31" s="771"/>
      <c r="K31" s="771"/>
      <c r="L31" s="771"/>
      <c r="M31" s="771"/>
      <c r="N31" s="771"/>
      <c r="O31" s="771"/>
      <c r="P31" s="772"/>
      <c r="Q31" s="773">
        <v>2132</v>
      </c>
      <c r="R31" s="774"/>
      <c r="S31" s="774"/>
      <c r="T31" s="774"/>
      <c r="U31" s="774"/>
      <c r="V31" s="774">
        <v>2030</v>
      </c>
      <c r="W31" s="774"/>
      <c r="X31" s="774"/>
      <c r="Y31" s="774"/>
      <c r="Z31" s="774"/>
      <c r="AA31" s="774">
        <v>102</v>
      </c>
      <c r="AB31" s="774"/>
      <c r="AC31" s="774"/>
      <c r="AD31" s="774"/>
      <c r="AE31" s="775"/>
      <c r="AF31" s="776">
        <v>1511</v>
      </c>
      <c r="AG31" s="777"/>
      <c r="AH31" s="777"/>
      <c r="AI31" s="777"/>
      <c r="AJ31" s="778"/>
      <c r="AK31" s="825">
        <v>125</v>
      </c>
      <c r="AL31" s="821"/>
      <c r="AM31" s="821"/>
      <c r="AN31" s="821"/>
      <c r="AO31" s="821"/>
      <c r="AP31" s="821">
        <v>6592</v>
      </c>
      <c r="AQ31" s="821"/>
      <c r="AR31" s="821"/>
      <c r="AS31" s="821"/>
      <c r="AT31" s="821"/>
      <c r="AU31" s="821">
        <v>158</v>
      </c>
      <c r="AV31" s="821"/>
      <c r="AW31" s="821"/>
      <c r="AX31" s="821"/>
      <c r="AY31" s="821"/>
      <c r="AZ31" s="822" t="s">
        <v>512</v>
      </c>
      <c r="BA31" s="822"/>
      <c r="BB31" s="822"/>
      <c r="BC31" s="822"/>
      <c r="BD31" s="822"/>
      <c r="BE31" s="823" t="s">
        <v>391</v>
      </c>
      <c r="BF31" s="823"/>
      <c r="BG31" s="823"/>
      <c r="BH31" s="823"/>
      <c r="BI31" s="824"/>
      <c r="BJ31" s="203"/>
      <c r="BK31" s="203"/>
      <c r="BL31" s="203"/>
      <c r="BM31" s="203"/>
      <c r="BN31" s="203"/>
      <c r="BO31" s="212"/>
      <c r="BP31" s="212"/>
      <c r="BQ31" s="209">
        <v>25</v>
      </c>
      <c r="BR31" s="210"/>
      <c r="BS31" s="767"/>
      <c r="BT31" s="768"/>
      <c r="BU31" s="768"/>
      <c r="BV31" s="768"/>
      <c r="BW31" s="768"/>
      <c r="BX31" s="768"/>
      <c r="BY31" s="768"/>
      <c r="BZ31" s="768"/>
      <c r="CA31" s="768"/>
      <c r="CB31" s="768"/>
      <c r="CC31" s="768"/>
      <c r="CD31" s="768"/>
      <c r="CE31" s="768"/>
      <c r="CF31" s="768"/>
      <c r="CG31" s="779"/>
      <c r="CH31" s="764"/>
      <c r="CI31" s="765"/>
      <c r="CJ31" s="765"/>
      <c r="CK31" s="765"/>
      <c r="CL31" s="766"/>
      <c r="CM31" s="764"/>
      <c r="CN31" s="765"/>
      <c r="CO31" s="765"/>
      <c r="CP31" s="765"/>
      <c r="CQ31" s="766"/>
      <c r="CR31" s="764"/>
      <c r="CS31" s="765"/>
      <c r="CT31" s="765"/>
      <c r="CU31" s="765"/>
      <c r="CV31" s="766"/>
      <c r="CW31" s="764"/>
      <c r="CX31" s="765"/>
      <c r="CY31" s="765"/>
      <c r="CZ31" s="765"/>
      <c r="DA31" s="766"/>
      <c r="DB31" s="764"/>
      <c r="DC31" s="765"/>
      <c r="DD31" s="765"/>
      <c r="DE31" s="765"/>
      <c r="DF31" s="766"/>
      <c r="DG31" s="764"/>
      <c r="DH31" s="765"/>
      <c r="DI31" s="765"/>
      <c r="DJ31" s="765"/>
      <c r="DK31" s="766"/>
      <c r="DL31" s="764"/>
      <c r="DM31" s="765"/>
      <c r="DN31" s="765"/>
      <c r="DO31" s="765"/>
      <c r="DP31" s="766"/>
      <c r="DQ31" s="764"/>
      <c r="DR31" s="765"/>
      <c r="DS31" s="765"/>
      <c r="DT31" s="765"/>
      <c r="DU31" s="766"/>
      <c r="DV31" s="767"/>
      <c r="DW31" s="768"/>
      <c r="DX31" s="768"/>
      <c r="DY31" s="768"/>
      <c r="DZ31" s="769"/>
      <c r="EA31" s="201"/>
    </row>
    <row r="32" spans="1:131" ht="26.25" customHeight="1" x14ac:dyDescent="0.25">
      <c r="A32" s="213">
        <v>5</v>
      </c>
      <c r="B32" s="770" t="s">
        <v>392</v>
      </c>
      <c r="C32" s="771"/>
      <c r="D32" s="771"/>
      <c r="E32" s="771"/>
      <c r="F32" s="771"/>
      <c r="G32" s="771"/>
      <c r="H32" s="771"/>
      <c r="I32" s="771"/>
      <c r="J32" s="771"/>
      <c r="K32" s="771"/>
      <c r="L32" s="771"/>
      <c r="M32" s="771"/>
      <c r="N32" s="771"/>
      <c r="O32" s="771"/>
      <c r="P32" s="772"/>
      <c r="Q32" s="773">
        <v>3536</v>
      </c>
      <c r="R32" s="774"/>
      <c r="S32" s="774"/>
      <c r="T32" s="774"/>
      <c r="U32" s="774"/>
      <c r="V32" s="774">
        <v>3462</v>
      </c>
      <c r="W32" s="774"/>
      <c r="X32" s="774"/>
      <c r="Y32" s="774"/>
      <c r="Z32" s="774"/>
      <c r="AA32" s="774">
        <v>74</v>
      </c>
      <c r="AB32" s="774"/>
      <c r="AC32" s="774"/>
      <c r="AD32" s="774"/>
      <c r="AE32" s="775"/>
      <c r="AF32" s="776">
        <v>324</v>
      </c>
      <c r="AG32" s="777"/>
      <c r="AH32" s="777"/>
      <c r="AI32" s="777"/>
      <c r="AJ32" s="778"/>
      <c r="AK32" s="825">
        <v>2101</v>
      </c>
      <c r="AL32" s="821"/>
      <c r="AM32" s="821"/>
      <c r="AN32" s="821"/>
      <c r="AO32" s="821"/>
      <c r="AP32" s="821">
        <v>38711</v>
      </c>
      <c r="AQ32" s="821"/>
      <c r="AR32" s="821"/>
      <c r="AS32" s="821"/>
      <c r="AT32" s="821"/>
      <c r="AU32" s="821">
        <v>26246</v>
      </c>
      <c r="AV32" s="821"/>
      <c r="AW32" s="821"/>
      <c r="AX32" s="821"/>
      <c r="AY32" s="821"/>
      <c r="AZ32" s="822" t="s">
        <v>512</v>
      </c>
      <c r="BA32" s="822"/>
      <c r="BB32" s="822"/>
      <c r="BC32" s="822"/>
      <c r="BD32" s="822"/>
      <c r="BE32" s="823" t="s">
        <v>391</v>
      </c>
      <c r="BF32" s="823"/>
      <c r="BG32" s="823"/>
      <c r="BH32" s="823"/>
      <c r="BI32" s="824"/>
      <c r="BJ32" s="203"/>
      <c r="BK32" s="203"/>
      <c r="BL32" s="203"/>
      <c r="BM32" s="203"/>
      <c r="BN32" s="203"/>
      <c r="BO32" s="212"/>
      <c r="BP32" s="212"/>
      <c r="BQ32" s="209">
        <v>26</v>
      </c>
      <c r="BR32" s="210"/>
      <c r="BS32" s="767"/>
      <c r="BT32" s="768"/>
      <c r="BU32" s="768"/>
      <c r="BV32" s="768"/>
      <c r="BW32" s="768"/>
      <c r="BX32" s="768"/>
      <c r="BY32" s="768"/>
      <c r="BZ32" s="768"/>
      <c r="CA32" s="768"/>
      <c r="CB32" s="768"/>
      <c r="CC32" s="768"/>
      <c r="CD32" s="768"/>
      <c r="CE32" s="768"/>
      <c r="CF32" s="768"/>
      <c r="CG32" s="779"/>
      <c r="CH32" s="764"/>
      <c r="CI32" s="765"/>
      <c r="CJ32" s="765"/>
      <c r="CK32" s="765"/>
      <c r="CL32" s="766"/>
      <c r="CM32" s="764"/>
      <c r="CN32" s="765"/>
      <c r="CO32" s="765"/>
      <c r="CP32" s="765"/>
      <c r="CQ32" s="766"/>
      <c r="CR32" s="764"/>
      <c r="CS32" s="765"/>
      <c r="CT32" s="765"/>
      <c r="CU32" s="765"/>
      <c r="CV32" s="766"/>
      <c r="CW32" s="764"/>
      <c r="CX32" s="765"/>
      <c r="CY32" s="765"/>
      <c r="CZ32" s="765"/>
      <c r="DA32" s="766"/>
      <c r="DB32" s="764"/>
      <c r="DC32" s="765"/>
      <c r="DD32" s="765"/>
      <c r="DE32" s="765"/>
      <c r="DF32" s="766"/>
      <c r="DG32" s="764"/>
      <c r="DH32" s="765"/>
      <c r="DI32" s="765"/>
      <c r="DJ32" s="765"/>
      <c r="DK32" s="766"/>
      <c r="DL32" s="764"/>
      <c r="DM32" s="765"/>
      <c r="DN32" s="765"/>
      <c r="DO32" s="765"/>
      <c r="DP32" s="766"/>
      <c r="DQ32" s="764"/>
      <c r="DR32" s="765"/>
      <c r="DS32" s="765"/>
      <c r="DT32" s="765"/>
      <c r="DU32" s="766"/>
      <c r="DV32" s="767"/>
      <c r="DW32" s="768"/>
      <c r="DX32" s="768"/>
      <c r="DY32" s="768"/>
      <c r="DZ32" s="769"/>
      <c r="EA32" s="201"/>
    </row>
    <row r="33" spans="1:131" ht="26.25" customHeight="1" x14ac:dyDescent="0.25">
      <c r="A33" s="213">
        <v>6</v>
      </c>
      <c r="B33" s="770" t="s">
        <v>393</v>
      </c>
      <c r="C33" s="771"/>
      <c r="D33" s="771"/>
      <c r="E33" s="771"/>
      <c r="F33" s="771"/>
      <c r="G33" s="771"/>
      <c r="H33" s="771"/>
      <c r="I33" s="771"/>
      <c r="J33" s="771"/>
      <c r="K33" s="771"/>
      <c r="L33" s="771"/>
      <c r="M33" s="771"/>
      <c r="N33" s="771"/>
      <c r="O33" s="771"/>
      <c r="P33" s="772"/>
      <c r="Q33" s="773">
        <v>102</v>
      </c>
      <c r="R33" s="774"/>
      <c r="S33" s="774"/>
      <c r="T33" s="774"/>
      <c r="U33" s="774"/>
      <c r="V33" s="774">
        <v>102</v>
      </c>
      <c r="W33" s="774"/>
      <c r="X33" s="774"/>
      <c r="Y33" s="774"/>
      <c r="Z33" s="774"/>
      <c r="AA33" s="774">
        <v>0</v>
      </c>
      <c r="AB33" s="774"/>
      <c r="AC33" s="774"/>
      <c r="AD33" s="774"/>
      <c r="AE33" s="775"/>
      <c r="AF33" s="776" t="s">
        <v>119</v>
      </c>
      <c r="AG33" s="777"/>
      <c r="AH33" s="777"/>
      <c r="AI33" s="777"/>
      <c r="AJ33" s="778"/>
      <c r="AK33" s="825">
        <v>102</v>
      </c>
      <c r="AL33" s="821"/>
      <c r="AM33" s="821"/>
      <c r="AN33" s="821"/>
      <c r="AO33" s="821"/>
      <c r="AP33" s="821">
        <v>118</v>
      </c>
      <c r="AQ33" s="821"/>
      <c r="AR33" s="821"/>
      <c r="AS33" s="821"/>
      <c r="AT33" s="821"/>
      <c r="AU33" s="821" t="s">
        <v>512</v>
      </c>
      <c r="AV33" s="821"/>
      <c r="AW33" s="821"/>
      <c r="AX33" s="821"/>
      <c r="AY33" s="821"/>
      <c r="AZ33" s="822" t="s">
        <v>512</v>
      </c>
      <c r="BA33" s="822"/>
      <c r="BB33" s="822"/>
      <c r="BC33" s="822"/>
      <c r="BD33" s="822"/>
      <c r="BE33" s="823" t="s">
        <v>394</v>
      </c>
      <c r="BF33" s="823"/>
      <c r="BG33" s="823"/>
      <c r="BH33" s="823"/>
      <c r="BI33" s="824"/>
      <c r="BJ33" s="203"/>
      <c r="BK33" s="203"/>
      <c r="BL33" s="203"/>
      <c r="BM33" s="203"/>
      <c r="BN33" s="203"/>
      <c r="BO33" s="212"/>
      <c r="BP33" s="212"/>
      <c r="BQ33" s="209">
        <v>27</v>
      </c>
      <c r="BR33" s="210"/>
      <c r="BS33" s="767"/>
      <c r="BT33" s="768"/>
      <c r="BU33" s="768"/>
      <c r="BV33" s="768"/>
      <c r="BW33" s="768"/>
      <c r="BX33" s="768"/>
      <c r="BY33" s="768"/>
      <c r="BZ33" s="768"/>
      <c r="CA33" s="768"/>
      <c r="CB33" s="768"/>
      <c r="CC33" s="768"/>
      <c r="CD33" s="768"/>
      <c r="CE33" s="768"/>
      <c r="CF33" s="768"/>
      <c r="CG33" s="779"/>
      <c r="CH33" s="764"/>
      <c r="CI33" s="765"/>
      <c r="CJ33" s="765"/>
      <c r="CK33" s="765"/>
      <c r="CL33" s="766"/>
      <c r="CM33" s="764"/>
      <c r="CN33" s="765"/>
      <c r="CO33" s="765"/>
      <c r="CP33" s="765"/>
      <c r="CQ33" s="766"/>
      <c r="CR33" s="764"/>
      <c r="CS33" s="765"/>
      <c r="CT33" s="765"/>
      <c r="CU33" s="765"/>
      <c r="CV33" s="766"/>
      <c r="CW33" s="764"/>
      <c r="CX33" s="765"/>
      <c r="CY33" s="765"/>
      <c r="CZ33" s="765"/>
      <c r="DA33" s="766"/>
      <c r="DB33" s="764"/>
      <c r="DC33" s="765"/>
      <c r="DD33" s="765"/>
      <c r="DE33" s="765"/>
      <c r="DF33" s="766"/>
      <c r="DG33" s="764"/>
      <c r="DH33" s="765"/>
      <c r="DI33" s="765"/>
      <c r="DJ33" s="765"/>
      <c r="DK33" s="766"/>
      <c r="DL33" s="764"/>
      <c r="DM33" s="765"/>
      <c r="DN33" s="765"/>
      <c r="DO33" s="765"/>
      <c r="DP33" s="766"/>
      <c r="DQ33" s="764"/>
      <c r="DR33" s="765"/>
      <c r="DS33" s="765"/>
      <c r="DT33" s="765"/>
      <c r="DU33" s="766"/>
      <c r="DV33" s="767"/>
      <c r="DW33" s="768"/>
      <c r="DX33" s="768"/>
      <c r="DY33" s="768"/>
      <c r="DZ33" s="769"/>
      <c r="EA33" s="201"/>
    </row>
    <row r="34" spans="1:131" ht="26.25" customHeight="1" x14ac:dyDescent="0.25">
      <c r="A34" s="213">
        <v>7</v>
      </c>
      <c r="B34" s="770"/>
      <c r="C34" s="771"/>
      <c r="D34" s="771"/>
      <c r="E34" s="771"/>
      <c r="F34" s="771"/>
      <c r="G34" s="771"/>
      <c r="H34" s="771"/>
      <c r="I34" s="771"/>
      <c r="J34" s="771"/>
      <c r="K34" s="771"/>
      <c r="L34" s="771"/>
      <c r="M34" s="771"/>
      <c r="N34" s="771"/>
      <c r="O34" s="771"/>
      <c r="P34" s="772"/>
      <c r="Q34" s="773"/>
      <c r="R34" s="774"/>
      <c r="S34" s="774"/>
      <c r="T34" s="774"/>
      <c r="U34" s="774"/>
      <c r="V34" s="774"/>
      <c r="W34" s="774"/>
      <c r="X34" s="774"/>
      <c r="Y34" s="774"/>
      <c r="Z34" s="774"/>
      <c r="AA34" s="774"/>
      <c r="AB34" s="774"/>
      <c r="AC34" s="774"/>
      <c r="AD34" s="774"/>
      <c r="AE34" s="775"/>
      <c r="AF34" s="776"/>
      <c r="AG34" s="777"/>
      <c r="AH34" s="777"/>
      <c r="AI34" s="777"/>
      <c r="AJ34" s="778"/>
      <c r="AK34" s="825"/>
      <c r="AL34" s="821"/>
      <c r="AM34" s="821"/>
      <c r="AN34" s="821"/>
      <c r="AO34" s="821"/>
      <c r="AP34" s="821"/>
      <c r="AQ34" s="821"/>
      <c r="AR34" s="821"/>
      <c r="AS34" s="821"/>
      <c r="AT34" s="821"/>
      <c r="AU34" s="821"/>
      <c r="AV34" s="821"/>
      <c r="AW34" s="821"/>
      <c r="AX34" s="821"/>
      <c r="AY34" s="821"/>
      <c r="AZ34" s="822"/>
      <c r="BA34" s="822"/>
      <c r="BB34" s="822"/>
      <c r="BC34" s="822"/>
      <c r="BD34" s="822"/>
      <c r="BE34" s="823"/>
      <c r="BF34" s="823"/>
      <c r="BG34" s="823"/>
      <c r="BH34" s="823"/>
      <c r="BI34" s="824"/>
      <c r="BJ34" s="203"/>
      <c r="BK34" s="203"/>
      <c r="BL34" s="203"/>
      <c r="BM34" s="203"/>
      <c r="BN34" s="203"/>
      <c r="BO34" s="212"/>
      <c r="BP34" s="212"/>
      <c r="BQ34" s="209">
        <v>28</v>
      </c>
      <c r="BR34" s="210"/>
      <c r="BS34" s="767"/>
      <c r="BT34" s="768"/>
      <c r="BU34" s="768"/>
      <c r="BV34" s="768"/>
      <c r="BW34" s="768"/>
      <c r="BX34" s="768"/>
      <c r="BY34" s="768"/>
      <c r="BZ34" s="768"/>
      <c r="CA34" s="768"/>
      <c r="CB34" s="768"/>
      <c r="CC34" s="768"/>
      <c r="CD34" s="768"/>
      <c r="CE34" s="768"/>
      <c r="CF34" s="768"/>
      <c r="CG34" s="779"/>
      <c r="CH34" s="764"/>
      <c r="CI34" s="765"/>
      <c r="CJ34" s="765"/>
      <c r="CK34" s="765"/>
      <c r="CL34" s="766"/>
      <c r="CM34" s="764"/>
      <c r="CN34" s="765"/>
      <c r="CO34" s="765"/>
      <c r="CP34" s="765"/>
      <c r="CQ34" s="766"/>
      <c r="CR34" s="764"/>
      <c r="CS34" s="765"/>
      <c r="CT34" s="765"/>
      <c r="CU34" s="765"/>
      <c r="CV34" s="766"/>
      <c r="CW34" s="764"/>
      <c r="CX34" s="765"/>
      <c r="CY34" s="765"/>
      <c r="CZ34" s="765"/>
      <c r="DA34" s="766"/>
      <c r="DB34" s="764"/>
      <c r="DC34" s="765"/>
      <c r="DD34" s="765"/>
      <c r="DE34" s="765"/>
      <c r="DF34" s="766"/>
      <c r="DG34" s="764"/>
      <c r="DH34" s="765"/>
      <c r="DI34" s="765"/>
      <c r="DJ34" s="765"/>
      <c r="DK34" s="766"/>
      <c r="DL34" s="764"/>
      <c r="DM34" s="765"/>
      <c r="DN34" s="765"/>
      <c r="DO34" s="765"/>
      <c r="DP34" s="766"/>
      <c r="DQ34" s="764"/>
      <c r="DR34" s="765"/>
      <c r="DS34" s="765"/>
      <c r="DT34" s="765"/>
      <c r="DU34" s="766"/>
      <c r="DV34" s="767"/>
      <c r="DW34" s="768"/>
      <c r="DX34" s="768"/>
      <c r="DY34" s="768"/>
      <c r="DZ34" s="769"/>
      <c r="EA34" s="201"/>
    </row>
    <row r="35" spans="1:131" ht="26.25" customHeight="1" x14ac:dyDescent="0.25">
      <c r="A35" s="213">
        <v>8</v>
      </c>
      <c r="B35" s="770"/>
      <c r="C35" s="771"/>
      <c r="D35" s="771"/>
      <c r="E35" s="771"/>
      <c r="F35" s="771"/>
      <c r="G35" s="771"/>
      <c r="H35" s="771"/>
      <c r="I35" s="771"/>
      <c r="J35" s="771"/>
      <c r="K35" s="771"/>
      <c r="L35" s="771"/>
      <c r="M35" s="771"/>
      <c r="N35" s="771"/>
      <c r="O35" s="771"/>
      <c r="P35" s="772"/>
      <c r="Q35" s="773"/>
      <c r="R35" s="774"/>
      <c r="S35" s="774"/>
      <c r="T35" s="774"/>
      <c r="U35" s="774"/>
      <c r="V35" s="774"/>
      <c r="W35" s="774"/>
      <c r="X35" s="774"/>
      <c r="Y35" s="774"/>
      <c r="Z35" s="774"/>
      <c r="AA35" s="774"/>
      <c r="AB35" s="774"/>
      <c r="AC35" s="774"/>
      <c r="AD35" s="774"/>
      <c r="AE35" s="775"/>
      <c r="AF35" s="776"/>
      <c r="AG35" s="777"/>
      <c r="AH35" s="777"/>
      <c r="AI35" s="777"/>
      <c r="AJ35" s="778"/>
      <c r="AK35" s="825"/>
      <c r="AL35" s="821"/>
      <c r="AM35" s="821"/>
      <c r="AN35" s="821"/>
      <c r="AO35" s="821"/>
      <c r="AP35" s="821"/>
      <c r="AQ35" s="821"/>
      <c r="AR35" s="821"/>
      <c r="AS35" s="821"/>
      <c r="AT35" s="821"/>
      <c r="AU35" s="821"/>
      <c r="AV35" s="821"/>
      <c r="AW35" s="821"/>
      <c r="AX35" s="821"/>
      <c r="AY35" s="821"/>
      <c r="AZ35" s="822"/>
      <c r="BA35" s="822"/>
      <c r="BB35" s="822"/>
      <c r="BC35" s="822"/>
      <c r="BD35" s="822"/>
      <c r="BE35" s="823"/>
      <c r="BF35" s="823"/>
      <c r="BG35" s="823"/>
      <c r="BH35" s="823"/>
      <c r="BI35" s="824"/>
      <c r="BJ35" s="203"/>
      <c r="BK35" s="203"/>
      <c r="BL35" s="203"/>
      <c r="BM35" s="203"/>
      <c r="BN35" s="203"/>
      <c r="BO35" s="212"/>
      <c r="BP35" s="212"/>
      <c r="BQ35" s="209">
        <v>29</v>
      </c>
      <c r="BR35" s="210"/>
      <c r="BS35" s="767"/>
      <c r="BT35" s="768"/>
      <c r="BU35" s="768"/>
      <c r="BV35" s="768"/>
      <c r="BW35" s="768"/>
      <c r="BX35" s="768"/>
      <c r="BY35" s="768"/>
      <c r="BZ35" s="768"/>
      <c r="CA35" s="768"/>
      <c r="CB35" s="768"/>
      <c r="CC35" s="768"/>
      <c r="CD35" s="768"/>
      <c r="CE35" s="768"/>
      <c r="CF35" s="768"/>
      <c r="CG35" s="779"/>
      <c r="CH35" s="764"/>
      <c r="CI35" s="765"/>
      <c r="CJ35" s="765"/>
      <c r="CK35" s="765"/>
      <c r="CL35" s="766"/>
      <c r="CM35" s="764"/>
      <c r="CN35" s="765"/>
      <c r="CO35" s="765"/>
      <c r="CP35" s="765"/>
      <c r="CQ35" s="766"/>
      <c r="CR35" s="764"/>
      <c r="CS35" s="765"/>
      <c r="CT35" s="765"/>
      <c r="CU35" s="765"/>
      <c r="CV35" s="766"/>
      <c r="CW35" s="764"/>
      <c r="CX35" s="765"/>
      <c r="CY35" s="765"/>
      <c r="CZ35" s="765"/>
      <c r="DA35" s="766"/>
      <c r="DB35" s="764"/>
      <c r="DC35" s="765"/>
      <c r="DD35" s="765"/>
      <c r="DE35" s="765"/>
      <c r="DF35" s="766"/>
      <c r="DG35" s="764"/>
      <c r="DH35" s="765"/>
      <c r="DI35" s="765"/>
      <c r="DJ35" s="765"/>
      <c r="DK35" s="766"/>
      <c r="DL35" s="764"/>
      <c r="DM35" s="765"/>
      <c r="DN35" s="765"/>
      <c r="DO35" s="765"/>
      <c r="DP35" s="766"/>
      <c r="DQ35" s="764"/>
      <c r="DR35" s="765"/>
      <c r="DS35" s="765"/>
      <c r="DT35" s="765"/>
      <c r="DU35" s="766"/>
      <c r="DV35" s="767"/>
      <c r="DW35" s="768"/>
      <c r="DX35" s="768"/>
      <c r="DY35" s="768"/>
      <c r="DZ35" s="769"/>
      <c r="EA35" s="201"/>
    </row>
    <row r="36" spans="1:131" ht="26.25" customHeight="1" x14ac:dyDescent="0.25">
      <c r="A36" s="213">
        <v>9</v>
      </c>
      <c r="B36" s="770"/>
      <c r="C36" s="771"/>
      <c r="D36" s="771"/>
      <c r="E36" s="771"/>
      <c r="F36" s="771"/>
      <c r="G36" s="771"/>
      <c r="H36" s="771"/>
      <c r="I36" s="771"/>
      <c r="J36" s="771"/>
      <c r="K36" s="771"/>
      <c r="L36" s="771"/>
      <c r="M36" s="771"/>
      <c r="N36" s="771"/>
      <c r="O36" s="771"/>
      <c r="P36" s="772"/>
      <c r="Q36" s="773"/>
      <c r="R36" s="774"/>
      <c r="S36" s="774"/>
      <c r="T36" s="774"/>
      <c r="U36" s="774"/>
      <c r="V36" s="774"/>
      <c r="W36" s="774"/>
      <c r="X36" s="774"/>
      <c r="Y36" s="774"/>
      <c r="Z36" s="774"/>
      <c r="AA36" s="774"/>
      <c r="AB36" s="774"/>
      <c r="AC36" s="774"/>
      <c r="AD36" s="774"/>
      <c r="AE36" s="775"/>
      <c r="AF36" s="776"/>
      <c r="AG36" s="777"/>
      <c r="AH36" s="777"/>
      <c r="AI36" s="777"/>
      <c r="AJ36" s="778"/>
      <c r="AK36" s="825"/>
      <c r="AL36" s="821"/>
      <c r="AM36" s="821"/>
      <c r="AN36" s="821"/>
      <c r="AO36" s="821"/>
      <c r="AP36" s="821"/>
      <c r="AQ36" s="821"/>
      <c r="AR36" s="821"/>
      <c r="AS36" s="821"/>
      <c r="AT36" s="821"/>
      <c r="AU36" s="821"/>
      <c r="AV36" s="821"/>
      <c r="AW36" s="821"/>
      <c r="AX36" s="821"/>
      <c r="AY36" s="821"/>
      <c r="AZ36" s="822"/>
      <c r="BA36" s="822"/>
      <c r="BB36" s="822"/>
      <c r="BC36" s="822"/>
      <c r="BD36" s="822"/>
      <c r="BE36" s="823"/>
      <c r="BF36" s="823"/>
      <c r="BG36" s="823"/>
      <c r="BH36" s="823"/>
      <c r="BI36" s="824"/>
      <c r="BJ36" s="203"/>
      <c r="BK36" s="203"/>
      <c r="BL36" s="203"/>
      <c r="BM36" s="203"/>
      <c r="BN36" s="203"/>
      <c r="BO36" s="212"/>
      <c r="BP36" s="212"/>
      <c r="BQ36" s="209">
        <v>30</v>
      </c>
      <c r="BR36" s="210"/>
      <c r="BS36" s="767"/>
      <c r="BT36" s="768"/>
      <c r="BU36" s="768"/>
      <c r="BV36" s="768"/>
      <c r="BW36" s="768"/>
      <c r="BX36" s="768"/>
      <c r="BY36" s="768"/>
      <c r="BZ36" s="768"/>
      <c r="CA36" s="768"/>
      <c r="CB36" s="768"/>
      <c r="CC36" s="768"/>
      <c r="CD36" s="768"/>
      <c r="CE36" s="768"/>
      <c r="CF36" s="768"/>
      <c r="CG36" s="779"/>
      <c r="CH36" s="764"/>
      <c r="CI36" s="765"/>
      <c r="CJ36" s="765"/>
      <c r="CK36" s="765"/>
      <c r="CL36" s="766"/>
      <c r="CM36" s="764"/>
      <c r="CN36" s="765"/>
      <c r="CO36" s="765"/>
      <c r="CP36" s="765"/>
      <c r="CQ36" s="766"/>
      <c r="CR36" s="764"/>
      <c r="CS36" s="765"/>
      <c r="CT36" s="765"/>
      <c r="CU36" s="765"/>
      <c r="CV36" s="766"/>
      <c r="CW36" s="764"/>
      <c r="CX36" s="765"/>
      <c r="CY36" s="765"/>
      <c r="CZ36" s="765"/>
      <c r="DA36" s="766"/>
      <c r="DB36" s="764"/>
      <c r="DC36" s="765"/>
      <c r="DD36" s="765"/>
      <c r="DE36" s="765"/>
      <c r="DF36" s="766"/>
      <c r="DG36" s="764"/>
      <c r="DH36" s="765"/>
      <c r="DI36" s="765"/>
      <c r="DJ36" s="765"/>
      <c r="DK36" s="766"/>
      <c r="DL36" s="764"/>
      <c r="DM36" s="765"/>
      <c r="DN36" s="765"/>
      <c r="DO36" s="765"/>
      <c r="DP36" s="766"/>
      <c r="DQ36" s="764"/>
      <c r="DR36" s="765"/>
      <c r="DS36" s="765"/>
      <c r="DT36" s="765"/>
      <c r="DU36" s="766"/>
      <c r="DV36" s="767"/>
      <c r="DW36" s="768"/>
      <c r="DX36" s="768"/>
      <c r="DY36" s="768"/>
      <c r="DZ36" s="769"/>
      <c r="EA36" s="201"/>
    </row>
    <row r="37" spans="1:131" ht="26.25" customHeight="1" x14ac:dyDescent="0.25">
      <c r="A37" s="213">
        <v>10</v>
      </c>
      <c r="B37" s="770"/>
      <c r="C37" s="771"/>
      <c r="D37" s="771"/>
      <c r="E37" s="771"/>
      <c r="F37" s="771"/>
      <c r="G37" s="771"/>
      <c r="H37" s="771"/>
      <c r="I37" s="771"/>
      <c r="J37" s="771"/>
      <c r="K37" s="771"/>
      <c r="L37" s="771"/>
      <c r="M37" s="771"/>
      <c r="N37" s="771"/>
      <c r="O37" s="771"/>
      <c r="P37" s="772"/>
      <c r="Q37" s="773"/>
      <c r="R37" s="774"/>
      <c r="S37" s="774"/>
      <c r="T37" s="774"/>
      <c r="U37" s="774"/>
      <c r="V37" s="774"/>
      <c r="W37" s="774"/>
      <c r="X37" s="774"/>
      <c r="Y37" s="774"/>
      <c r="Z37" s="774"/>
      <c r="AA37" s="774"/>
      <c r="AB37" s="774"/>
      <c r="AC37" s="774"/>
      <c r="AD37" s="774"/>
      <c r="AE37" s="775"/>
      <c r="AF37" s="776"/>
      <c r="AG37" s="777"/>
      <c r="AH37" s="777"/>
      <c r="AI37" s="777"/>
      <c r="AJ37" s="778"/>
      <c r="AK37" s="825"/>
      <c r="AL37" s="821"/>
      <c r="AM37" s="821"/>
      <c r="AN37" s="821"/>
      <c r="AO37" s="821"/>
      <c r="AP37" s="821"/>
      <c r="AQ37" s="821"/>
      <c r="AR37" s="821"/>
      <c r="AS37" s="821"/>
      <c r="AT37" s="821"/>
      <c r="AU37" s="821"/>
      <c r="AV37" s="821"/>
      <c r="AW37" s="821"/>
      <c r="AX37" s="821"/>
      <c r="AY37" s="821"/>
      <c r="AZ37" s="822"/>
      <c r="BA37" s="822"/>
      <c r="BB37" s="822"/>
      <c r="BC37" s="822"/>
      <c r="BD37" s="822"/>
      <c r="BE37" s="823"/>
      <c r="BF37" s="823"/>
      <c r="BG37" s="823"/>
      <c r="BH37" s="823"/>
      <c r="BI37" s="824"/>
      <c r="BJ37" s="203"/>
      <c r="BK37" s="203"/>
      <c r="BL37" s="203"/>
      <c r="BM37" s="203"/>
      <c r="BN37" s="203"/>
      <c r="BO37" s="212"/>
      <c r="BP37" s="212"/>
      <c r="BQ37" s="209">
        <v>31</v>
      </c>
      <c r="BR37" s="210"/>
      <c r="BS37" s="767"/>
      <c r="BT37" s="768"/>
      <c r="BU37" s="768"/>
      <c r="BV37" s="768"/>
      <c r="BW37" s="768"/>
      <c r="BX37" s="768"/>
      <c r="BY37" s="768"/>
      <c r="BZ37" s="768"/>
      <c r="CA37" s="768"/>
      <c r="CB37" s="768"/>
      <c r="CC37" s="768"/>
      <c r="CD37" s="768"/>
      <c r="CE37" s="768"/>
      <c r="CF37" s="768"/>
      <c r="CG37" s="779"/>
      <c r="CH37" s="764"/>
      <c r="CI37" s="765"/>
      <c r="CJ37" s="765"/>
      <c r="CK37" s="765"/>
      <c r="CL37" s="766"/>
      <c r="CM37" s="764"/>
      <c r="CN37" s="765"/>
      <c r="CO37" s="765"/>
      <c r="CP37" s="765"/>
      <c r="CQ37" s="766"/>
      <c r="CR37" s="764"/>
      <c r="CS37" s="765"/>
      <c r="CT37" s="765"/>
      <c r="CU37" s="765"/>
      <c r="CV37" s="766"/>
      <c r="CW37" s="764"/>
      <c r="CX37" s="765"/>
      <c r="CY37" s="765"/>
      <c r="CZ37" s="765"/>
      <c r="DA37" s="766"/>
      <c r="DB37" s="764"/>
      <c r="DC37" s="765"/>
      <c r="DD37" s="765"/>
      <c r="DE37" s="765"/>
      <c r="DF37" s="766"/>
      <c r="DG37" s="764"/>
      <c r="DH37" s="765"/>
      <c r="DI37" s="765"/>
      <c r="DJ37" s="765"/>
      <c r="DK37" s="766"/>
      <c r="DL37" s="764"/>
      <c r="DM37" s="765"/>
      <c r="DN37" s="765"/>
      <c r="DO37" s="765"/>
      <c r="DP37" s="766"/>
      <c r="DQ37" s="764"/>
      <c r="DR37" s="765"/>
      <c r="DS37" s="765"/>
      <c r="DT37" s="765"/>
      <c r="DU37" s="766"/>
      <c r="DV37" s="767"/>
      <c r="DW37" s="768"/>
      <c r="DX37" s="768"/>
      <c r="DY37" s="768"/>
      <c r="DZ37" s="769"/>
      <c r="EA37" s="201"/>
    </row>
    <row r="38" spans="1:131" ht="26.25" customHeight="1" x14ac:dyDescent="0.25">
      <c r="A38" s="213">
        <v>11</v>
      </c>
      <c r="B38" s="770"/>
      <c r="C38" s="771"/>
      <c r="D38" s="771"/>
      <c r="E38" s="771"/>
      <c r="F38" s="771"/>
      <c r="G38" s="771"/>
      <c r="H38" s="771"/>
      <c r="I38" s="771"/>
      <c r="J38" s="771"/>
      <c r="K38" s="771"/>
      <c r="L38" s="771"/>
      <c r="M38" s="771"/>
      <c r="N38" s="771"/>
      <c r="O38" s="771"/>
      <c r="P38" s="772"/>
      <c r="Q38" s="773"/>
      <c r="R38" s="774"/>
      <c r="S38" s="774"/>
      <c r="T38" s="774"/>
      <c r="U38" s="774"/>
      <c r="V38" s="774"/>
      <c r="W38" s="774"/>
      <c r="X38" s="774"/>
      <c r="Y38" s="774"/>
      <c r="Z38" s="774"/>
      <c r="AA38" s="774"/>
      <c r="AB38" s="774"/>
      <c r="AC38" s="774"/>
      <c r="AD38" s="774"/>
      <c r="AE38" s="775"/>
      <c r="AF38" s="776"/>
      <c r="AG38" s="777"/>
      <c r="AH38" s="777"/>
      <c r="AI38" s="777"/>
      <c r="AJ38" s="778"/>
      <c r="AK38" s="825"/>
      <c r="AL38" s="821"/>
      <c r="AM38" s="821"/>
      <c r="AN38" s="821"/>
      <c r="AO38" s="821"/>
      <c r="AP38" s="821"/>
      <c r="AQ38" s="821"/>
      <c r="AR38" s="821"/>
      <c r="AS38" s="821"/>
      <c r="AT38" s="821"/>
      <c r="AU38" s="821"/>
      <c r="AV38" s="821"/>
      <c r="AW38" s="821"/>
      <c r="AX38" s="821"/>
      <c r="AY38" s="821"/>
      <c r="AZ38" s="822"/>
      <c r="BA38" s="822"/>
      <c r="BB38" s="822"/>
      <c r="BC38" s="822"/>
      <c r="BD38" s="822"/>
      <c r="BE38" s="823"/>
      <c r="BF38" s="823"/>
      <c r="BG38" s="823"/>
      <c r="BH38" s="823"/>
      <c r="BI38" s="824"/>
      <c r="BJ38" s="203"/>
      <c r="BK38" s="203"/>
      <c r="BL38" s="203"/>
      <c r="BM38" s="203"/>
      <c r="BN38" s="203"/>
      <c r="BO38" s="212"/>
      <c r="BP38" s="212"/>
      <c r="BQ38" s="209">
        <v>32</v>
      </c>
      <c r="BR38" s="210"/>
      <c r="BS38" s="767"/>
      <c r="BT38" s="768"/>
      <c r="BU38" s="768"/>
      <c r="BV38" s="768"/>
      <c r="BW38" s="768"/>
      <c r="BX38" s="768"/>
      <c r="BY38" s="768"/>
      <c r="BZ38" s="768"/>
      <c r="CA38" s="768"/>
      <c r="CB38" s="768"/>
      <c r="CC38" s="768"/>
      <c r="CD38" s="768"/>
      <c r="CE38" s="768"/>
      <c r="CF38" s="768"/>
      <c r="CG38" s="779"/>
      <c r="CH38" s="764"/>
      <c r="CI38" s="765"/>
      <c r="CJ38" s="765"/>
      <c r="CK38" s="765"/>
      <c r="CL38" s="766"/>
      <c r="CM38" s="764"/>
      <c r="CN38" s="765"/>
      <c r="CO38" s="765"/>
      <c r="CP38" s="765"/>
      <c r="CQ38" s="766"/>
      <c r="CR38" s="764"/>
      <c r="CS38" s="765"/>
      <c r="CT38" s="765"/>
      <c r="CU38" s="765"/>
      <c r="CV38" s="766"/>
      <c r="CW38" s="764"/>
      <c r="CX38" s="765"/>
      <c r="CY38" s="765"/>
      <c r="CZ38" s="765"/>
      <c r="DA38" s="766"/>
      <c r="DB38" s="764"/>
      <c r="DC38" s="765"/>
      <c r="DD38" s="765"/>
      <c r="DE38" s="765"/>
      <c r="DF38" s="766"/>
      <c r="DG38" s="764"/>
      <c r="DH38" s="765"/>
      <c r="DI38" s="765"/>
      <c r="DJ38" s="765"/>
      <c r="DK38" s="766"/>
      <c r="DL38" s="764"/>
      <c r="DM38" s="765"/>
      <c r="DN38" s="765"/>
      <c r="DO38" s="765"/>
      <c r="DP38" s="766"/>
      <c r="DQ38" s="764"/>
      <c r="DR38" s="765"/>
      <c r="DS38" s="765"/>
      <c r="DT38" s="765"/>
      <c r="DU38" s="766"/>
      <c r="DV38" s="767"/>
      <c r="DW38" s="768"/>
      <c r="DX38" s="768"/>
      <c r="DY38" s="768"/>
      <c r="DZ38" s="769"/>
      <c r="EA38" s="201"/>
    </row>
    <row r="39" spans="1:131" ht="26.25" customHeight="1" x14ac:dyDescent="0.25">
      <c r="A39" s="213">
        <v>12</v>
      </c>
      <c r="B39" s="770"/>
      <c r="C39" s="771"/>
      <c r="D39" s="771"/>
      <c r="E39" s="771"/>
      <c r="F39" s="771"/>
      <c r="G39" s="771"/>
      <c r="H39" s="771"/>
      <c r="I39" s="771"/>
      <c r="J39" s="771"/>
      <c r="K39" s="771"/>
      <c r="L39" s="771"/>
      <c r="M39" s="771"/>
      <c r="N39" s="771"/>
      <c r="O39" s="771"/>
      <c r="P39" s="772"/>
      <c r="Q39" s="773"/>
      <c r="R39" s="774"/>
      <c r="S39" s="774"/>
      <c r="T39" s="774"/>
      <c r="U39" s="774"/>
      <c r="V39" s="774"/>
      <c r="W39" s="774"/>
      <c r="X39" s="774"/>
      <c r="Y39" s="774"/>
      <c r="Z39" s="774"/>
      <c r="AA39" s="774"/>
      <c r="AB39" s="774"/>
      <c r="AC39" s="774"/>
      <c r="AD39" s="774"/>
      <c r="AE39" s="775"/>
      <c r="AF39" s="776"/>
      <c r="AG39" s="777"/>
      <c r="AH39" s="777"/>
      <c r="AI39" s="777"/>
      <c r="AJ39" s="778"/>
      <c r="AK39" s="825"/>
      <c r="AL39" s="821"/>
      <c r="AM39" s="821"/>
      <c r="AN39" s="821"/>
      <c r="AO39" s="821"/>
      <c r="AP39" s="821"/>
      <c r="AQ39" s="821"/>
      <c r="AR39" s="821"/>
      <c r="AS39" s="821"/>
      <c r="AT39" s="821"/>
      <c r="AU39" s="821"/>
      <c r="AV39" s="821"/>
      <c r="AW39" s="821"/>
      <c r="AX39" s="821"/>
      <c r="AY39" s="821"/>
      <c r="AZ39" s="822"/>
      <c r="BA39" s="822"/>
      <c r="BB39" s="822"/>
      <c r="BC39" s="822"/>
      <c r="BD39" s="822"/>
      <c r="BE39" s="823"/>
      <c r="BF39" s="823"/>
      <c r="BG39" s="823"/>
      <c r="BH39" s="823"/>
      <c r="BI39" s="824"/>
      <c r="BJ39" s="203"/>
      <c r="BK39" s="203"/>
      <c r="BL39" s="203"/>
      <c r="BM39" s="203"/>
      <c r="BN39" s="203"/>
      <c r="BO39" s="212"/>
      <c r="BP39" s="212"/>
      <c r="BQ39" s="209">
        <v>33</v>
      </c>
      <c r="BR39" s="210"/>
      <c r="BS39" s="767"/>
      <c r="BT39" s="768"/>
      <c r="BU39" s="768"/>
      <c r="BV39" s="768"/>
      <c r="BW39" s="768"/>
      <c r="BX39" s="768"/>
      <c r="BY39" s="768"/>
      <c r="BZ39" s="768"/>
      <c r="CA39" s="768"/>
      <c r="CB39" s="768"/>
      <c r="CC39" s="768"/>
      <c r="CD39" s="768"/>
      <c r="CE39" s="768"/>
      <c r="CF39" s="768"/>
      <c r="CG39" s="779"/>
      <c r="CH39" s="764"/>
      <c r="CI39" s="765"/>
      <c r="CJ39" s="765"/>
      <c r="CK39" s="765"/>
      <c r="CL39" s="766"/>
      <c r="CM39" s="764"/>
      <c r="CN39" s="765"/>
      <c r="CO39" s="765"/>
      <c r="CP39" s="765"/>
      <c r="CQ39" s="766"/>
      <c r="CR39" s="764"/>
      <c r="CS39" s="765"/>
      <c r="CT39" s="765"/>
      <c r="CU39" s="765"/>
      <c r="CV39" s="766"/>
      <c r="CW39" s="764"/>
      <c r="CX39" s="765"/>
      <c r="CY39" s="765"/>
      <c r="CZ39" s="765"/>
      <c r="DA39" s="766"/>
      <c r="DB39" s="764"/>
      <c r="DC39" s="765"/>
      <c r="DD39" s="765"/>
      <c r="DE39" s="765"/>
      <c r="DF39" s="766"/>
      <c r="DG39" s="764"/>
      <c r="DH39" s="765"/>
      <c r="DI39" s="765"/>
      <c r="DJ39" s="765"/>
      <c r="DK39" s="766"/>
      <c r="DL39" s="764"/>
      <c r="DM39" s="765"/>
      <c r="DN39" s="765"/>
      <c r="DO39" s="765"/>
      <c r="DP39" s="766"/>
      <c r="DQ39" s="764"/>
      <c r="DR39" s="765"/>
      <c r="DS39" s="765"/>
      <c r="DT39" s="765"/>
      <c r="DU39" s="766"/>
      <c r="DV39" s="767"/>
      <c r="DW39" s="768"/>
      <c r="DX39" s="768"/>
      <c r="DY39" s="768"/>
      <c r="DZ39" s="769"/>
      <c r="EA39" s="201"/>
    </row>
    <row r="40" spans="1:131" ht="26.25" customHeight="1" x14ac:dyDescent="0.25">
      <c r="A40" s="209">
        <v>13</v>
      </c>
      <c r="B40" s="770"/>
      <c r="C40" s="771"/>
      <c r="D40" s="771"/>
      <c r="E40" s="771"/>
      <c r="F40" s="771"/>
      <c r="G40" s="771"/>
      <c r="H40" s="771"/>
      <c r="I40" s="771"/>
      <c r="J40" s="771"/>
      <c r="K40" s="771"/>
      <c r="L40" s="771"/>
      <c r="M40" s="771"/>
      <c r="N40" s="771"/>
      <c r="O40" s="771"/>
      <c r="P40" s="772"/>
      <c r="Q40" s="773"/>
      <c r="R40" s="774"/>
      <c r="S40" s="774"/>
      <c r="T40" s="774"/>
      <c r="U40" s="774"/>
      <c r="V40" s="774"/>
      <c r="W40" s="774"/>
      <c r="X40" s="774"/>
      <c r="Y40" s="774"/>
      <c r="Z40" s="774"/>
      <c r="AA40" s="774"/>
      <c r="AB40" s="774"/>
      <c r="AC40" s="774"/>
      <c r="AD40" s="774"/>
      <c r="AE40" s="775"/>
      <c r="AF40" s="776"/>
      <c r="AG40" s="777"/>
      <c r="AH40" s="777"/>
      <c r="AI40" s="777"/>
      <c r="AJ40" s="778"/>
      <c r="AK40" s="825"/>
      <c r="AL40" s="821"/>
      <c r="AM40" s="821"/>
      <c r="AN40" s="821"/>
      <c r="AO40" s="821"/>
      <c r="AP40" s="821"/>
      <c r="AQ40" s="821"/>
      <c r="AR40" s="821"/>
      <c r="AS40" s="821"/>
      <c r="AT40" s="821"/>
      <c r="AU40" s="821"/>
      <c r="AV40" s="821"/>
      <c r="AW40" s="821"/>
      <c r="AX40" s="821"/>
      <c r="AY40" s="821"/>
      <c r="AZ40" s="822"/>
      <c r="BA40" s="822"/>
      <c r="BB40" s="822"/>
      <c r="BC40" s="822"/>
      <c r="BD40" s="822"/>
      <c r="BE40" s="823"/>
      <c r="BF40" s="823"/>
      <c r="BG40" s="823"/>
      <c r="BH40" s="823"/>
      <c r="BI40" s="824"/>
      <c r="BJ40" s="203"/>
      <c r="BK40" s="203"/>
      <c r="BL40" s="203"/>
      <c r="BM40" s="203"/>
      <c r="BN40" s="203"/>
      <c r="BO40" s="212"/>
      <c r="BP40" s="212"/>
      <c r="BQ40" s="209">
        <v>34</v>
      </c>
      <c r="BR40" s="210"/>
      <c r="BS40" s="767"/>
      <c r="BT40" s="768"/>
      <c r="BU40" s="768"/>
      <c r="BV40" s="768"/>
      <c r="BW40" s="768"/>
      <c r="BX40" s="768"/>
      <c r="BY40" s="768"/>
      <c r="BZ40" s="768"/>
      <c r="CA40" s="768"/>
      <c r="CB40" s="768"/>
      <c r="CC40" s="768"/>
      <c r="CD40" s="768"/>
      <c r="CE40" s="768"/>
      <c r="CF40" s="768"/>
      <c r="CG40" s="779"/>
      <c r="CH40" s="764"/>
      <c r="CI40" s="765"/>
      <c r="CJ40" s="765"/>
      <c r="CK40" s="765"/>
      <c r="CL40" s="766"/>
      <c r="CM40" s="764"/>
      <c r="CN40" s="765"/>
      <c r="CO40" s="765"/>
      <c r="CP40" s="765"/>
      <c r="CQ40" s="766"/>
      <c r="CR40" s="764"/>
      <c r="CS40" s="765"/>
      <c r="CT40" s="765"/>
      <c r="CU40" s="765"/>
      <c r="CV40" s="766"/>
      <c r="CW40" s="764"/>
      <c r="CX40" s="765"/>
      <c r="CY40" s="765"/>
      <c r="CZ40" s="765"/>
      <c r="DA40" s="766"/>
      <c r="DB40" s="764"/>
      <c r="DC40" s="765"/>
      <c r="DD40" s="765"/>
      <c r="DE40" s="765"/>
      <c r="DF40" s="766"/>
      <c r="DG40" s="764"/>
      <c r="DH40" s="765"/>
      <c r="DI40" s="765"/>
      <c r="DJ40" s="765"/>
      <c r="DK40" s="766"/>
      <c r="DL40" s="764"/>
      <c r="DM40" s="765"/>
      <c r="DN40" s="765"/>
      <c r="DO40" s="765"/>
      <c r="DP40" s="766"/>
      <c r="DQ40" s="764"/>
      <c r="DR40" s="765"/>
      <c r="DS40" s="765"/>
      <c r="DT40" s="765"/>
      <c r="DU40" s="766"/>
      <c r="DV40" s="767"/>
      <c r="DW40" s="768"/>
      <c r="DX40" s="768"/>
      <c r="DY40" s="768"/>
      <c r="DZ40" s="769"/>
      <c r="EA40" s="201"/>
    </row>
    <row r="41" spans="1:131" ht="26.25" customHeight="1" x14ac:dyDescent="0.25">
      <c r="A41" s="209">
        <v>14</v>
      </c>
      <c r="B41" s="770"/>
      <c r="C41" s="771"/>
      <c r="D41" s="771"/>
      <c r="E41" s="771"/>
      <c r="F41" s="771"/>
      <c r="G41" s="771"/>
      <c r="H41" s="771"/>
      <c r="I41" s="771"/>
      <c r="J41" s="771"/>
      <c r="K41" s="771"/>
      <c r="L41" s="771"/>
      <c r="M41" s="771"/>
      <c r="N41" s="771"/>
      <c r="O41" s="771"/>
      <c r="P41" s="772"/>
      <c r="Q41" s="773"/>
      <c r="R41" s="774"/>
      <c r="S41" s="774"/>
      <c r="T41" s="774"/>
      <c r="U41" s="774"/>
      <c r="V41" s="774"/>
      <c r="W41" s="774"/>
      <c r="X41" s="774"/>
      <c r="Y41" s="774"/>
      <c r="Z41" s="774"/>
      <c r="AA41" s="774"/>
      <c r="AB41" s="774"/>
      <c r="AC41" s="774"/>
      <c r="AD41" s="774"/>
      <c r="AE41" s="775"/>
      <c r="AF41" s="776"/>
      <c r="AG41" s="777"/>
      <c r="AH41" s="777"/>
      <c r="AI41" s="777"/>
      <c r="AJ41" s="778"/>
      <c r="AK41" s="825"/>
      <c r="AL41" s="821"/>
      <c r="AM41" s="821"/>
      <c r="AN41" s="821"/>
      <c r="AO41" s="821"/>
      <c r="AP41" s="821"/>
      <c r="AQ41" s="821"/>
      <c r="AR41" s="821"/>
      <c r="AS41" s="821"/>
      <c r="AT41" s="821"/>
      <c r="AU41" s="821"/>
      <c r="AV41" s="821"/>
      <c r="AW41" s="821"/>
      <c r="AX41" s="821"/>
      <c r="AY41" s="821"/>
      <c r="AZ41" s="822"/>
      <c r="BA41" s="822"/>
      <c r="BB41" s="822"/>
      <c r="BC41" s="822"/>
      <c r="BD41" s="822"/>
      <c r="BE41" s="823"/>
      <c r="BF41" s="823"/>
      <c r="BG41" s="823"/>
      <c r="BH41" s="823"/>
      <c r="BI41" s="824"/>
      <c r="BJ41" s="203"/>
      <c r="BK41" s="203"/>
      <c r="BL41" s="203"/>
      <c r="BM41" s="203"/>
      <c r="BN41" s="203"/>
      <c r="BO41" s="212"/>
      <c r="BP41" s="212"/>
      <c r="BQ41" s="209">
        <v>35</v>
      </c>
      <c r="BR41" s="210"/>
      <c r="BS41" s="767"/>
      <c r="BT41" s="768"/>
      <c r="BU41" s="768"/>
      <c r="BV41" s="768"/>
      <c r="BW41" s="768"/>
      <c r="BX41" s="768"/>
      <c r="BY41" s="768"/>
      <c r="BZ41" s="768"/>
      <c r="CA41" s="768"/>
      <c r="CB41" s="768"/>
      <c r="CC41" s="768"/>
      <c r="CD41" s="768"/>
      <c r="CE41" s="768"/>
      <c r="CF41" s="768"/>
      <c r="CG41" s="779"/>
      <c r="CH41" s="764"/>
      <c r="CI41" s="765"/>
      <c r="CJ41" s="765"/>
      <c r="CK41" s="765"/>
      <c r="CL41" s="766"/>
      <c r="CM41" s="764"/>
      <c r="CN41" s="765"/>
      <c r="CO41" s="765"/>
      <c r="CP41" s="765"/>
      <c r="CQ41" s="766"/>
      <c r="CR41" s="764"/>
      <c r="CS41" s="765"/>
      <c r="CT41" s="765"/>
      <c r="CU41" s="765"/>
      <c r="CV41" s="766"/>
      <c r="CW41" s="764"/>
      <c r="CX41" s="765"/>
      <c r="CY41" s="765"/>
      <c r="CZ41" s="765"/>
      <c r="DA41" s="766"/>
      <c r="DB41" s="764"/>
      <c r="DC41" s="765"/>
      <c r="DD41" s="765"/>
      <c r="DE41" s="765"/>
      <c r="DF41" s="766"/>
      <c r="DG41" s="764"/>
      <c r="DH41" s="765"/>
      <c r="DI41" s="765"/>
      <c r="DJ41" s="765"/>
      <c r="DK41" s="766"/>
      <c r="DL41" s="764"/>
      <c r="DM41" s="765"/>
      <c r="DN41" s="765"/>
      <c r="DO41" s="765"/>
      <c r="DP41" s="766"/>
      <c r="DQ41" s="764"/>
      <c r="DR41" s="765"/>
      <c r="DS41" s="765"/>
      <c r="DT41" s="765"/>
      <c r="DU41" s="766"/>
      <c r="DV41" s="767"/>
      <c r="DW41" s="768"/>
      <c r="DX41" s="768"/>
      <c r="DY41" s="768"/>
      <c r="DZ41" s="769"/>
      <c r="EA41" s="201"/>
    </row>
    <row r="42" spans="1:131" ht="26.25" customHeight="1" x14ac:dyDescent="0.25">
      <c r="A42" s="209">
        <v>15</v>
      </c>
      <c r="B42" s="770"/>
      <c r="C42" s="771"/>
      <c r="D42" s="771"/>
      <c r="E42" s="771"/>
      <c r="F42" s="771"/>
      <c r="G42" s="771"/>
      <c r="H42" s="771"/>
      <c r="I42" s="771"/>
      <c r="J42" s="771"/>
      <c r="K42" s="771"/>
      <c r="L42" s="771"/>
      <c r="M42" s="771"/>
      <c r="N42" s="771"/>
      <c r="O42" s="771"/>
      <c r="P42" s="772"/>
      <c r="Q42" s="773"/>
      <c r="R42" s="774"/>
      <c r="S42" s="774"/>
      <c r="T42" s="774"/>
      <c r="U42" s="774"/>
      <c r="V42" s="774"/>
      <c r="W42" s="774"/>
      <c r="X42" s="774"/>
      <c r="Y42" s="774"/>
      <c r="Z42" s="774"/>
      <c r="AA42" s="774"/>
      <c r="AB42" s="774"/>
      <c r="AC42" s="774"/>
      <c r="AD42" s="774"/>
      <c r="AE42" s="775"/>
      <c r="AF42" s="776"/>
      <c r="AG42" s="777"/>
      <c r="AH42" s="777"/>
      <c r="AI42" s="777"/>
      <c r="AJ42" s="778"/>
      <c r="AK42" s="825"/>
      <c r="AL42" s="821"/>
      <c r="AM42" s="821"/>
      <c r="AN42" s="821"/>
      <c r="AO42" s="821"/>
      <c r="AP42" s="821"/>
      <c r="AQ42" s="821"/>
      <c r="AR42" s="821"/>
      <c r="AS42" s="821"/>
      <c r="AT42" s="821"/>
      <c r="AU42" s="821"/>
      <c r="AV42" s="821"/>
      <c r="AW42" s="821"/>
      <c r="AX42" s="821"/>
      <c r="AY42" s="821"/>
      <c r="AZ42" s="822"/>
      <c r="BA42" s="822"/>
      <c r="BB42" s="822"/>
      <c r="BC42" s="822"/>
      <c r="BD42" s="822"/>
      <c r="BE42" s="823"/>
      <c r="BF42" s="823"/>
      <c r="BG42" s="823"/>
      <c r="BH42" s="823"/>
      <c r="BI42" s="824"/>
      <c r="BJ42" s="203"/>
      <c r="BK42" s="203"/>
      <c r="BL42" s="203"/>
      <c r="BM42" s="203"/>
      <c r="BN42" s="203"/>
      <c r="BO42" s="212"/>
      <c r="BP42" s="212"/>
      <c r="BQ42" s="209">
        <v>36</v>
      </c>
      <c r="BR42" s="210"/>
      <c r="BS42" s="767"/>
      <c r="BT42" s="768"/>
      <c r="BU42" s="768"/>
      <c r="BV42" s="768"/>
      <c r="BW42" s="768"/>
      <c r="BX42" s="768"/>
      <c r="BY42" s="768"/>
      <c r="BZ42" s="768"/>
      <c r="CA42" s="768"/>
      <c r="CB42" s="768"/>
      <c r="CC42" s="768"/>
      <c r="CD42" s="768"/>
      <c r="CE42" s="768"/>
      <c r="CF42" s="768"/>
      <c r="CG42" s="779"/>
      <c r="CH42" s="764"/>
      <c r="CI42" s="765"/>
      <c r="CJ42" s="765"/>
      <c r="CK42" s="765"/>
      <c r="CL42" s="766"/>
      <c r="CM42" s="764"/>
      <c r="CN42" s="765"/>
      <c r="CO42" s="765"/>
      <c r="CP42" s="765"/>
      <c r="CQ42" s="766"/>
      <c r="CR42" s="764"/>
      <c r="CS42" s="765"/>
      <c r="CT42" s="765"/>
      <c r="CU42" s="765"/>
      <c r="CV42" s="766"/>
      <c r="CW42" s="764"/>
      <c r="CX42" s="765"/>
      <c r="CY42" s="765"/>
      <c r="CZ42" s="765"/>
      <c r="DA42" s="766"/>
      <c r="DB42" s="764"/>
      <c r="DC42" s="765"/>
      <c r="DD42" s="765"/>
      <c r="DE42" s="765"/>
      <c r="DF42" s="766"/>
      <c r="DG42" s="764"/>
      <c r="DH42" s="765"/>
      <c r="DI42" s="765"/>
      <c r="DJ42" s="765"/>
      <c r="DK42" s="766"/>
      <c r="DL42" s="764"/>
      <c r="DM42" s="765"/>
      <c r="DN42" s="765"/>
      <c r="DO42" s="765"/>
      <c r="DP42" s="766"/>
      <c r="DQ42" s="764"/>
      <c r="DR42" s="765"/>
      <c r="DS42" s="765"/>
      <c r="DT42" s="765"/>
      <c r="DU42" s="766"/>
      <c r="DV42" s="767"/>
      <c r="DW42" s="768"/>
      <c r="DX42" s="768"/>
      <c r="DY42" s="768"/>
      <c r="DZ42" s="769"/>
      <c r="EA42" s="201"/>
    </row>
    <row r="43" spans="1:131" ht="26.25" customHeight="1" x14ac:dyDescent="0.25">
      <c r="A43" s="209">
        <v>16</v>
      </c>
      <c r="B43" s="770"/>
      <c r="C43" s="771"/>
      <c r="D43" s="771"/>
      <c r="E43" s="771"/>
      <c r="F43" s="771"/>
      <c r="G43" s="771"/>
      <c r="H43" s="771"/>
      <c r="I43" s="771"/>
      <c r="J43" s="771"/>
      <c r="K43" s="771"/>
      <c r="L43" s="771"/>
      <c r="M43" s="771"/>
      <c r="N43" s="771"/>
      <c r="O43" s="771"/>
      <c r="P43" s="772"/>
      <c r="Q43" s="773"/>
      <c r="R43" s="774"/>
      <c r="S43" s="774"/>
      <c r="T43" s="774"/>
      <c r="U43" s="774"/>
      <c r="V43" s="774"/>
      <c r="W43" s="774"/>
      <c r="X43" s="774"/>
      <c r="Y43" s="774"/>
      <c r="Z43" s="774"/>
      <c r="AA43" s="774"/>
      <c r="AB43" s="774"/>
      <c r="AC43" s="774"/>
      <c r="AD43" s="774"/>
      <c r="AE43" s="775"/>
      <c r="AF43" s="776"/>
      <c r="AG43" s="777"/>
      <c r="AH43" s="777"/>
      <c r="AI43" s="777"/>
      <c r="AJ43" s="778"/>
      <c r="AK43" s="825"/>
      <c r="AL43" s="821"/>
      <c r="AM43" s="821"/>
      <c r="AN43" s="821"/>
      <c r="AO43" s="821"/>
      <c r="AP43" s="821"/>
      <c r="AQ43" s="821"/>
      <c r="AR43" s="821"/>
      <c r="AS43" s="821"/>
      <c r="AT43" s="821"/>
      <c r="AU43" s="821"/>
      <c r="AV43" s="821"/>
      <c r="AW43" s="821"/>
      <c r="AX43" s="821"/>
      <c r="AY43" s="821"/>
      <c r="AZ43" s="822"/>
      <c r="BA43" s="822"/>
      <c r="BB43" s="822"/>
      <c r="BC43" s="822"/>
      <c r="BD43" s="822"/>
      <c r="BE43" s="823"/>
      <c r="BF43" s="823"/>
      <c r="BG43" s="823"/>
      <c r="BH43" s="823"/>
      <c r="BI43" s="824"/>
      <c r="BJ43" s="203"/>
      <c r="BK43" s="203"/>
      <c r="BL43" s="203"/>
      <c r="BM43" s="203"/>
      <c r="BN43" s="203"/>
      <c r="BO43" s="212"/>
      <c r="BP43" s="212"/>
      <c r="BQ43" s="209">
        <v>37</v>
      </c>
      <c r="BR43" s="210"/>
      <c r="BS43" s="767"/>
      <c r="BT43" s="768"/>
      <c r="BU43" s="768"/>
      <c r="BV43" s="768"/>
      <c r="BW43" s="768"/>
      <c r="BX43" s="768"/>
      <c r="BY43" s="768"/>
      <c r="BZ43" s="768"/>
      <c r="CA43" s="768"/>
      <c r="CB43" s="768"/>
      <c r="CC43" s="768"/>
      <c r="CD43" s="768"/>
      <c r="CE43" s="768"/>
      <c r="CF43" s="768"/>
      <c r="CG43" s="779"/>
      <c r="CH43" s="764"/>
      <c r="CI43" s="765"/>
      <c r="CJ43" s="765"/>
      <c r="CK43" s="765"/>
      <c r="CL43" s="766"/>
      <c r="CM43" s="764"/>
      <c r="CN43" s="765"/>
      <c r="CO43" s="765"/>
      <c r="CP43" s="765"/>
      <c r="CQ43" s="766"/>
      <c r="CR43" s="764"/>
      <c r="CS43" s="765"/>
      <c r="CT43" s="765"/>
      <c r="CU43" s="765"/>
      <c r="CV43" s="766"/>
      <c r="CW43" s="764"/>
      <c r="CX43" s="765"/>
      <c r="CY43" s="765"/>
      <c r="CZ43" s="765"/>
      <c r="DA43" s="766"/>
      <c r="DB43" s="764"/>
      <c r="DC43" s="765"/>
      <c r="DD43" s="765"/>
      <c r="DE43" s="765"/>
      <c r="DF43" s="766"/>
      <c r="DG43" s="764"/>
      <c r="DH43" s="765"/>
      <c r="DI43" s="765"/>
      <c r="DJ43" s="765"/>
      <c r="DK43" s="766"/>
      <c r="DL43" s="764"/>
      <c r="DM43" s="765"/>
      <c r="DN43" s="765"/>
      <c r="DO43" s="765"/>
      <c r="DP43" s="766"/>
      <c r="DQ43" s="764"/>
      <c r="DR43" s="765"/>
      <c r="DS43" s="765"/>
      <c r="DT43" s="765"/>
      <c r="DU43" s="766"/>
      <c r="DV43" s="767"/>
      <c r="DW43" s="768"/>
      <c r="DX43" s="768"/>
      <c r="DY43" s="768"/>
      <c r="DZ43" s="769"/>
      <c r="EA43" s="201"/>
    </row>
    <row r="44" spans="1:131" ht="26.25" customHeight="1" x14ac:dyDescent="0.25">
      <c r="A44" s="209">
        <v>17</v>
      </c>
      <c r="B44" s="770"/>
      <c r="C44" s="771"/>
      <c r="D44" s="771"/>
      <c r="E44" s="771"/>
      <c r="F44" s="771"/>
      <c r="G44" s="771"/>
      <c r="H44" s="771"/>
      <c r="I44" s="771"/>
      <c r="J44" s="771"/>
      <c r="K44" s="771"/>
      <c r="L44" s="771"/>
      <c r="M44" s="771"/>
      <c r="N44" s="771"/>
      <c r="O44" s="771"/>
      <c r="P44" s="772"/>
      <c r="Q44" s="773"/>
      <c r="R44" s="774"/>
      <c r="S44" s="774"/>
      <c r="T44" s="774"/>
      <c r="U44" s="774"/>
      <c r="V44" s="774"/>
      <c r="W44" s="774"/>
      <c r="X44" s="774"/>
      <c r="Y44" s="774"/>
      <c r="Z44" s="774"/>
      <c r="AA44" s="774"/>
      <c r="AB44" s="774"/>
      <c r="AC44" s="774"/>
      <c r="AD44" s="774"/>
      <c r="AE44" s="775"/>
      <c r="AF44" s="776"/>
      <c r="AG44" s="777"/>
      <c r="AH44" s="777"/>
      <c r="AI44" s="777"/>
      <c r="AJ44" s="778"/>
      <c r="AK44" s="825"/>
      <c r="AL44" s="821"/>
      <c r="AM44" s="821"/>
      <c r="AN44" s="821"/>
      <c r="AO44" s="821"/>
      <c r="AP44" s="821"/>
      <c r="AQ44" s="821"/>
      <c r="AR44" s="821"/>
      <c r="AS44" s="821"/>
      <c r="AT44" s="821"/>
      <c r="AU44" s="821"/>
      <c r="AV44" s="821"/>
      <c r="AW44" s="821"/>
      <c r="AX44" s="821"/>
      <c r="AY44" s="821"/>
      <c r="AZ44" s="822"/>
      <c r="BA44" s="822"/>
      <c r="BB44" s="822"/>
      <c r="BC44" s="822"/>
      <c r="BD44" s="822"/>
      <c r="BE44" s="823"/>
      <c r="BF44" s="823"/>
      <c r="BG44" s="823"/>
      <c r="BH44" s="823"/>
      <c r="BI44" s="824"/>
      <c r="BJ44" s="203"/>
      <c r="BK44" s="203"/>
      <c r="BL44" s="203"/>
      <c r="BM44" s="203"/>
      <c r="BN44" s="203"/>
      <c r="BO44" s="212"/>
      <c r="BP44" s="212"/>
      <c r="BQ44" s="209">
        <v>38</v>
      </c>
      <c r="BR44" s="210"/>
      <c r="BS44" s="767"/>
      <c r="BT44" s="768"/>
      <c r="BU44" s="768"/>
      <c r="BV44" s="768"/>
      <c r="BW44" s="768"/>
      <c r="BX44" s="768"/>
      <c r="BY44" s="768"/>
      <c r="BZ44" s="768"/>
      <c r="CA44" s="768"/>
      <c r="CB44" s="768"/>
      <c r="CC44" s="768"/>
      <c r="CD44" s="768"/>
      <c r="CE44" s="768"/>
      <c r="CF44" s="768"/>
      <c r="CG44" s="779"/>
      <c r="CH44" s="764"/>
      <c r="CI44" s="765"/>
      <c r="CJ44" s="765"/>
      <c r="CK44" s="765"/>
      <c r="CL44" s="766"/>
      <c r="CM44" s="764"/>
      <c r="CN44" s="765"/>
      <c r="CO44" s="765"/>
      <c r="CP44" s="765"/>
      <c r="CQ44" s="766"/>
      <c r="CR44" s="764"/>
      <c r="CS44" s="765"/>
      <c r="CT44" s="765"/>
      <c r="CU44" s="765"/>
      <c r="CV44" s="766"/>
      <c r="CW44" s="764"/>
      <c r="CX44" s="765"/>
      <c r="CY44" s="765"/>
      <c r="CZ44" s="765"/>
      <c r="DA44" s="766"/>
      <c r="DB44" s="764"/>
      <c r="DC44" s="765"/>
      <c r="DD44" s="765"/>
      <c r="DE44" s="765"/>
      <c r="DF44" s="766"/>
      <c r="DG44" s="764"/>
      <c r="DH44" s="765"/>
      <c r="DI44" s="765"/>
      <c r="DJ44" s="765"/>
      <c r="DK44" s="766"/>
      <c r="DL44" s="764"/>
      <c r="DM44" s="765"/>
      <c r="DN44" s="765"/>
      <c r="DO44" s="765"/>
      <c r="DP44" s="766"/>
      <c r="DQ44" s="764"/>
      <c r="DR44" s="765"/>
      <c r="DS44" s="765"/>
      <c r="DT44" s="765"/>
      <c r="DU44" s="766"/>
      <c r="DV44" s="767"/>
      <c r="DW44" s="768"/>
      <c r="DX44" s="768"/>
      <c r="DY44" s="768"/>
      <c r="DZ44" s="769"/>
      <c r="EA44" s="201"/>
    </row>
    <row r="45" spans="1:131" ht="26.25" customHeight="1" x14ac:dyDescent="0.25">
      <c r="A45" s="209">
        <v>18</v>
      </c>
      <c r="B45" s="770"/>
      <c r="C45" s="771"/>
      <c r="D45" s="771"/>
      <c r="E45" s="771"/>
      <c r="F45" s="771"/>
      <c r="G45" s="771"/>
      <c r="H45" s="771"/>
      <c r="I45" s="771"/>
      <c r="J45" s="771"/>
      <c r="K45" s="771"/>
      <c r="L45" s="771"/>
      <c r="M45" s="771"/>
      <c r="N45" s="771"/>
      <c r="O45" s="771"/>
      <c r="P45" s="772"/>
      <c r="Q45" s="773"/>
      <c r="R45" s="774"/>
      <c r="S45" s="774"/>
      <c r="T45" s="774"/>
      <c r="U45" s="774"/>
      <c r="V45" s="774"/>
      <c r="W45" s="774"/>
      <c r="X45" s="774"/>
      <c r="Y45" s="774"/>
      <c r="Z45" s="774"/>
      <c r="AA45" s="774"/>
      <c r="AB45" s="774"/>
      <c r="AC45" s="774"/>
      <c r="AD45" s="774"/>
      <c r="AE45" s="775"/>
      <c r="AF45" s="776"/>
      <c r="AG45" s="777"/>
      <c r="AH45" s="777"/>
      <c r="AI45" s="777"/>
      <c r="AJ45" s="778"/>
      <c r="AK45" s="825"/>
      <c r="AL45" s="821"/>
      <c r="AM45" s="821"/>
      <c r="AN45" s="821"/>
      <c r="AO45" s="821"/>
      <c r="AP45" s="821"/>
      <c r="AQ45" s="821"/>
      <c r="AR45" s="821"/>
      <c r="AS45" s="821"/>
      <c r="AT45" s="821"/>
      <c r="AU45" s="821"/>
      <c r="AV45" s="821"/>
      <c r="AW45" s="821"/>
      <c r="AX45" s="821"/>
      <c r="AY45" s="821"/>
      <c r="AZ45" s="822"/>
      <c r="BA45" s="822"/>
      <c r="BB45" s="822"/>
      <c r="BC45" s="822"/>
      <c r="BD45" s="822"/>
      <c r="BE45" s="823"/>
      <c r="BF45" s="823"/>
      <c r="BG45" s="823"/>
      <c r="BH45" s="823"/>
      <c r="BI45" s="824"/>
      <c r="BJ45" s="203"/>
      <c r="BK45" s="203"/>
      <c r="BL45" s="203"/>
      <c r="BM45" s="203"/>
      <c r="BN45" s="203"/>
      <c r="BO45" s="212"/>
      <c r="BP45" s="212"/>
      <c r="BQ45" s="209">
        <v>39</v>
      </c>
      <c r="BR45" s="210"/>
      <c r="BS45" s="767"/>
      <c r="BT45" s="768"/>
      <c r="BU45" s="768"/>
      <c r="BV45" s="768"/>
      <c r="BW45" s="768"/>
      <c r="BX45" s="768"/>
      <c r="BY45" s="768"/>
      <c r="BZ45" s="768"/>
      <c r="CA45" s="768"/>
      <c r="CB45" s="768"/>
      <c r="CC45" s="768"/>
      <c r="CD45" s="768"/>
      <c r="CE45" s="768"/>
      <c r="CF45" s="768"/>
      <c r="CG45" s="779"/>
      <c r="CH45" s="764"/>
      <c r="CI45" s="765"/>
      <c r="CJ45" s="765"/>
      <c r="CK45" s="765"/>
      <c r="CL45" s="766"/>
      <c r="CM45" s="764"/>
      <c r="CN45" s="765"/>
      <c r="CO45" s="765"/>
      <c r="CP45" s="765"/>
      <c r="CQ45" s="766"/>
      <c r="CR45" s="764"/>
      <c r="CS45" s="765"/>
      <c r="CT45" s="765"/>
      <c r="CU45" s="765"/>
      <c r="CV45" s="766"/>
      <c r="CW45" s="764"/>
      <c r="CX45" s="765"/>
      <c r="CY45" s="765"/>
      <c r="CZ45" s="765"/>
      <c r="DA45" s="766"/>
      <c r="DB45" s="764"/>
      <c r="DC45" s="765"/>
      <c r="DD45" s="765"/>
      <c r="DE45" s="765"/>
      <c r="DF45" s="766"/>
      <c r="DG45" s="764"/>
      <c r="DH45" s="765"/>
      <c r="DI45" s="765"/>
      <c r="DJ45" s="765"/>
      <c r="DK45" s="766"/>
      <c r="DL45" s="764"/>
      <c r="DM45" s="765"/>
      <c r="DN45" s="765"/>
      <c r="DO45" s="765"/>
      <c r="DP45" s="766"/>
      <c r="DQ45" s="764"/>
      <c r="DR45" s="765"/>
      <c r="DS45" s="765"/>
      <c r="DT45" s="765"/>
      <c r="DU45" s="766"/>
      <c r="DV45" s="767"/>
      <c r="DW45" s="768"/>
      <c r="DX45" s="768"/>
      <c r="DY45" s="768"/>
      <c r="DZ45" s="769"/>
      <c r="EA45" s="201"/>
    </row>
    <row r="46" spans="1:131" ht="26.25" customHeight="1" x14ac:dyDescent="0.25">
      <c r="A46" s="209">
        <v>19</v>
      </c>
      <c r="B46" s="770"/>
      <c r="C46" s="771"/>
      <c r="D46" s="771"/>
      <c r="E46" s="771"/>
      <c r="F46" s="771"/>
      <c r="G46" s="771"/>
      <c r="H46" s="771"/>
      <c r="I46" s="771"/>
      <c r="J46" s="771"/>
      <c r="K46" s="771"/>
      <c r="L46" s="771"/>
      <c r="M46" s="771"/>
      <c r="N46" s="771"/>
      <c r="O46" s="771"/>
      <c r="P46" s="772"/>
      <c r="Q46" s="773"/>
      <c r="R46" s="774"/>
      <c r="S46" s="774"/>
      <c r="T46" s="774"/>
      <c r="U46" s="774"/>
      <c r="V46" s="774"/>
      <c r="W46" s="774"/>
      <c r="X46" s="774"/>
      <c r="Y46" s="774"/>
      <c r="Z46" s="774"/>
      <c r="AA46" s="774"/>
      <c r="AB46" s="774"/>
      <c r="AC46" s="774"/>
      <c r="AD46" s="774"/>
      <c r="AE46" s="775"/>
      <c r="AF46" s="776"/>
      <c r="AG46" s="777"/>
      <c r="AH46" s="777"/>
      <c r="AI46" s="777"/>
      <c r="AJ46" s="778"/>
      <c r="AK46" s="825"/>
      <c r="AL46" s="821"/>
      <c r="AM46" s="821"/>
      <c r="AN46" s="821"/>
      <c r="AO46" s="821"/>
      <c r="AP46" s="821"/>
      <c r="AQ46" s="821"/>
      <c r="AR46" s="821"/>
      <c r="AS46" s="821"/>
      <c r="AT46" s="821"/>
      <c r="AU46" s="821"/>
      <c r="AV46" s="821"/>
      <c r="AW46" s="821"/>
      <c r="AX46" s="821"/>
      <c r="AY46" s="821"/>
      <c r="AZ46" s="822"/>
      <c r="BA46" s="822"/>
      <c r="BB46" s="822"/>
      <c r="BC46" s="822"/>
      <c r="BD46" s="822"/>
      <c r="BE46" s="823"/>
      <c r="BF46" s="823"/>
      <c r="BG46" s="823"/>
      <c r="BH46" s="823"/>
      <c r="BI46" s="824"/>
      <c r="BJ46" s="203"/>
      <c r="BK46" s="203"/>
      <c r="BL46" s="203"/>
      <c r="BM46" s="203"/>
      <c r="BN46" s="203"/>
      <c r="BO46" s="212"/>
      <c r="BP46" s="212"/>
      <c r="BQ46" s="209">
        <v>40</v>
      </c>
      <c r="BR46" s="210"/>
      <c r="BS46" s="767"/>
      <c r="BT46" s="768"/>
      <c r="BU46" s="768"/>
      <c r="BV46" s="768"/>
      <c r="BW46" s="768"/>
      <c r="BX46" s="768"/>
      <c r="BY46" s="768"/>
      <c r="BZ46" s="768"/>
      <c r="CA46" s="768"/>
      <c r="CB46" s="768"/>
      <c r="CC46" s="768"/>
      <c r="CD46" s="768"/>
      <c r="CE46" s="768"/>
      <c r="CF46" s="768"/>
      <c r="CG46" s="779"/>
      <c r="CH46" s="764"/>
      <c r="CI46" s="765"/>
      <c r="CJ46" s="765"/>
      <c r="CK46" s="765"/>
      <c r="CL46" s="766"/>
      <c r="CM46" s="764"/>
      <c r="CN46" s="765"/>
      <c r="CO46" s="765"/>
      <c r="CP46" s="765"/>
      <c r="CQ46" s="766"/>
      <c r="CR46" s="764"/>
      <c r="CS46" s="765"/>
      <c r="CT46" s="765"/>
      <c r="CU46" s="765"/>
      <c r="CV46" s="766"/>
      <c r="CW46" s="764"/>
      <c r="CX46" s="765"/>
      <c r="CY46" s="765"/>
      <c r="CZ46" s="765"/>
      <c r="DA46" s="766"/>
      <c r="DB46" s="764"/>
      <c r="DC46" s="765"/>
      <c r="DD46" s="765"/>
      <c r="DE46" s="765"/>
      <c r="DF46" s="766"/>
      <c r="DG46" s="764"/>
      <c r="DH46" s="765"/>
      <c r="DI46" s="765"/>
      <c r="DJ46" s="765"/>
      <c r="DK46" s="766"/>
      <c r="DL46" s="764"/>
      <c r="DM46" s="765"/>
      <c r="DN46" s="765"/>
      <c r="DO46" s="765"/>
      <c r="DP46" s="766"/>
      <c r="DQ46" s="764"/>
      <c r="DR46" s="765"/>
      <c r="DS46" s="765"/>
      <c r="DT46" s="765"/>
      <c r="DU46" s="766"/>
      <c r="DV46" s="767"/>
      <c r="DW46" s="768"/>
      <c r="DX46" s="768"/>
      <c r="DY46" s="768"/>
      <c r="DZ46" s="769"/>
      <c r="EA46" s="201"/>
    </row>
    <row r="47" spans="1:131" ht="26.25" customHeight="1" x14ac:dyDescent="0.25">
      <c r="A47" s="209">
        <v>20</v>
      </c>
      <c r="B47" s="770"/>
      <c r="C47" s="771"/>
      <c r="D47" s="771"/>
      <c r="E47" s="771"/>
      <c r="F47" s="771"/>
      <c r="G47" s="771"/>
      <c r="H47" s="771"/>
      <c r="I47" s="771"/>
      <c r="J47" s="771"/>
      <c r="K47" s="771"/>
      <c r="L47" s="771"/>
      <c r="M47" s="771"/>
      <c r="N47" s="771"/>
      <c r="O47" s="771"/>
      <c r="P47" s="772"/>
      <c r="Q47" s="773"/>
      <c r="R47" s="774"/>
      <c r="S47" s="774"/>
      <c r="T47" s="774"/>
      <c r="U47" s="774"/>
      <c r="V47" s="774"/>
      <c r="W47" s="774"/>
      <c r="X47" s="774"/>
      <c r="Y47" s="774"/>
      <c r="Z47" s="774"/>
      <c r="AA47" s="774"/>
      <c r="AB47" s="774"/>
      <c r="AC47" s="774"/>
      <c r="AD47" s="774"/>
      <c r="AE47" s="775"/>
      <c r="AF47" s="776"/>
      <c r="AG47" s="777"/>
      <c r="AH47" s="777"/>
      <c r="AI47" s="777"/>
      <c r="AJ47" s="778"/>
      <c r="AK47" s="825"/>
      <c r="AL47" s="821"/>
      <c r="AM47" s="821"/>
      <c r="AN47" s="821"/>
      <c r="AO47" s="821"/>
      <c r="AP47" s="821"/>
      <c r="AQ47" s="821"/>
      <c r="AR47" s="821"/>
      <c r="AS47" s="821"/>
      <c r="AT47" s="821"/>
      <c r="AU47" s="821"/>
      <c r="AV47" s="821"/>
      <c r="AW47" s="821"/>
      <c r="AX47" s="821"/>
      <c r="AY47" s="821"/>
      <c r="AZ47" s="822"/>
      <c r="BA47" s="822"/>
      <c r="BB47" s="822"/>
      <c r="BC47" s="822"/>
      <c r="BD47" s="822"/>
      <c r="BE47" s="823"/>
      <c r="BF47" s="823"/>
      <c r="BG47" s="823"/>
      <c r="BH47" s="823"/>
      <c r="BI47" s="824"/>
      <c r="BJ47" s="203"/>
      <c r="BK47" s="203"/>
      <c r="BL47" s="203"/>
      <c r="BM47" s="203"/>
      <c r="BN47" s="203"/>
      <c r="BO47" s="212"/>
      <c r="BP47" s="212"/>
      <c r="BQ47" s="209">
        <v>41</v>
      </c>
      <c r="BR47" s="210"/>
      <c r="BS47" s="767"/>
      <c r="BT47" s="768"/>
      <c r="BU47" s="768"/>
      <c r="BV47" s="768"/>
      <c r="BW47" s="768"/>
      <c r="BX47" s="768"/>
      <c r="BY47" s="768"/>
      <c r="BZ47" s="768"/>
      <c r="CA47" s="768"/>
      <c r="CB47" s="768"/>
      <c r="CC47" s="768"/>
      <c r="CD47" s="768"/>
      <c r="CE47" s="768"/>
      <c r="CF47" s="768"/>
      <c r="CG47" s="779"/>
      <c r="CH47" s="764"/>
      <c r="CI47" s="765"/>
      <c r="CJ47" s="765"/>
      <c r="CK47" s="765"/>
      <c r="CL47" s="766"/>
      <c r="CM47" s="764"/>
      <c r="CN47" s="765"/>
      <c r="CO47" s="765"/>
      <c r="CP47" s="765"/>
      <c r="CQ47" s="766"/>
      <c r="CR47" s="764"/>
      <c r="CS47" s="765"/>
      <c r="CT47" s="765"/>
      <c r="CU47" s="765"/>
      <c r="CV47" s="766"/>
      <c r="CW47" s="764"/>
      <c r="CX47" s="765"/>
      <c r="CY47" s="765"/>
      <c r="CZ47" s="765"/>
      <c r="DA47" s="766"/>
      <c r="DB47" s="764"/>
      <c r="DC47" s="765"/>
      <c r="DD47" s="765"/>
      <c r="DE47" s="765"/>
      <c r="DF47" s="766"/>
      <c r="DG47" s="764"/>
      <c r="DH47" s="765"/>
      <c r="DI47" s="765"/>
      <c r="DJ47" s="765"/>
      <c r="DK47" s="766"/>
      <c r="DL47" s="764"/>
      <c r="DM47" s="765"/>
      <c r="DN47" s="765"/>
      <c r="DO47" s="765"/>
      <c r="DP47" s="766"/>
      <c r="DQ47" s="764"/>
      <c r="DR47" s="765"/>
      <c r="DS47" s="765"/>
      <c r="DT47" s="765"/>
      <c r="DU47" s="766"/>
      <c r="DV47" s="767"/>
      <c r="DW47" s="768"/>
      <c r="DX47" s="768"/>
      <c r="DY47" s="768"/>
      <c r="DZ47" s="769"/>
      <c r="EA47" s="201"/>
    </row>
    <row r="48" spans="1:131" ht="26.25" customHeight="1" x14ac:dyDescent="0.25">
      <c r="A48" s="209">
        <v>21</v>
      </c>
      <c r="B48" s="770"/>
      <c r="C48" s="771"/>
      <c r="D48" s="771"/>
      <c r="E48" s="771"/>
      <c r="F48" s="771"/>
      <c r="G48" s="771"/>
      <c r="H48" s="771"/>
      <c r="I48" s="771"/>
      <c r="J48" s="771"/>
      <c r="K48" s="771"/>
      <c r="L48" s="771"/>
      <c r="M48" s="771"/>
      <c r="N48" s="771"/>
      <c r="O48" s="771"/>
      <c r="P48" s="772"/>
      <c r="Q48" s="773"/>
      <c r="R48" s="774"/>
      <c r="S48" s="774"/>
      <c r="T48" s="774"/>
      <c r="U48" s="774"/>
      <c r="V48" s="774"/>
      <c r="W48" s="774"/>
      <c r="X48" s="774"/>
      <c r="Y48" s="774"/>
      <c r="Z48" s="774"/>
      <c r="AA48" s="774"/>
      <c r="AB48" s="774"/>
      <c r="AC48" s="774"/>
      <c r="AD48" s="774"/>
      <c r="AE48" s="775"/>
      <c r="AF48" s="776"/>
      <c r="AG48" s="777"/>
      <c r="AH48" s="777"/>
      <c r="AI48" s="777"/>
      <c r="AJ48" s="778"/>
      <c r="AK48" s="825"/>
      <c r="AL48" s="821"/>
      <c r="AM48" s="821"/>
      <c r="AN48" s="821"/>
      <c r="AO48" s="821"/>
      <c r="AP48" s="821"/>
      <c r="AQ48" s="821"/>
      <c r="AR48" s="821"/>
      <c r="AS48" s="821"/>
      <c r="AT48" s="821"/>
      <c r="AU48" s="821"/>
      <c r="AV48" s="821"/>
      <c r="AW48" s="821"/>
      <c r="AX48" s="821"/>
      <c r="AY48" s="821"/>
      <c r="AZ48" s="822"/>
      <c r="BA48" s="822"/>
      <c r="BB48" s="822"/>
      <c r="BC48" s="822"/>
      <c r="BD48" s="822"/>
      <c r="BE48" s="823"/>
      <c r="BF48" s="823"/>
      <c r="BG48" s="823"/>
      <c r="BH48" s="823"/>
      <c r="BI48" s="824"/>
      <c r="BJ48" s="203"/>
      <c r="BK48" s="203"/>
      <c r="BL48" s="203"/>
      <c r="BM48" s="203"/>
      <c r="BN48" s="203"/>
      <c r="BO48" s="212"/>
      <c r="BP48" s="212"/>
      <c r="BQ48" s="209">
        <v>42</v>
      </c>
      <c r="BR48" s="210"/>
      <c r="BS48" s="767"/>
      <c r="BT48" s="768"/>
      <c r="BU48" s="768"/>
      <c r="BV48" s="768"/>
      <c r="BW48" s="768"/>
      <c r="BX48" s="768"/>
      <c r="BY48" s="768"/>
      <c r="BZ48" s="768"/>
      <c r="CA48" s="768"/>
      <c r="CB48" s="768"/>
      <c r="CC48" s="768"/>
      <c r="CD48" s="768"/>
      <c r="CE48" s="768"/>
      <c r="CF48" s="768"/>
      <c r="CG48" s="779"/>
      <c r="CH48" s="764"/>
      <c r="CI48" s="765"/>
      <c r="CJ48" s="765"/>
      <c r="CK48" s="765"/>
      <c r="CL48" s="766"/>
      <c r="CM48" s="764"/>
      <c r="CN48" s="765"/>
      <c r="CO48" s="765"/>
      <c r="CP48" s="765"/>
      <c r="CQ48" s="766"/>
      <c r="CR48" s="764"/>
      <c r="CS48" s="765"/>
      <c r="CT48" s="765"/>
      <c r="CU48" s="765"/>
      <c r="CV48" s="766"/>
      <c r="CW48" s="764"/>
      <c r="CX48" s="765"/>
      <c r="CY48" s="765"/>
      <c r="CZ48" s="765"/>
      <c r="DA48" s="766"/>
      <c r="DB48" s="764"/>
      <c r="DC48" s="765"/>
      <c r="DD48" s="765"/>
      <c r="DE48" s="765"/>
      <c r="DF48" s="766"/>
      <c r="DG48" s="764"/>
      <c r="DH48" s="765"/>
      <c r="DI48" s="765"/>
      <c r="DJ48" s="765"/>
      <c r="DK48" s="766"/>
      <c r="DL48" s="764"/>
      <c r="DM48" s="765"/>
      <c r="DN48" s="765"/>
      <c r="DO48" s="765"/>
      <c r="DP48" s="766"/>
      <c r="DQ48" s="764"/>
      <c r="DR48" s="765"/>
      <c r="DS48" s="765"/>
      <c r="DT48" s="765"/>
      <c r="DU48" s="766"/>
      <c r="DV48" s="767"/>
      <c r="DW48" s="768"/>
      <c r="DX48" s="768"/>
      <c r="DY48" s="768"/>
      <c r="DZ48" s="769"/>
      <c r="EA48" s="201"/>
    </row>
    <row r="49" spans="1:131" ht="26.25" customHeight="1" x14ac:dyDescent="0.25">
      <c r="A49" s="209">
        <v>22</v>
      </c>
      <c r="B49" s="770"/>
      <c r="C49" s="771"/>
      <c r="D49" s="771"/>
      <c r="E49" s="771"/>
      <c r="F49" s="771"/>
      <c r="G49" s="771"/>
      <c r="H49" s="771"/>
      <c r="I49" s="771"/>
      <c r="J49" s="771"/>
      <c r="K49" s="771"/>
      <c r="L49" s="771"/>
      <c r="M49" s="771"/>
      <c r="N49" s="771"/>
      <c r="O49" s="771"/>
      <c r="P49" s="772"/>
      <c r="Q49" s="773"/>
      <c r="R49" s="774"/>
      <c r="S49" s="774"/>
      <c r="T49" s="774"/>
      <c r="U49" s="774"/>
      <c r="V49" s="774"/>
      <c r="W49" s="774"/>
      <c r="X49" s="774"/>
      <c r="Y49" s="774"/>
      <c r="Z49" s="774"/>
      <c r="AA49" s="774"/>
      <c r="AB49" s="774"/>
      <c r="AC49" s="774"/>
      <c r="AD49" s="774"/>
      <c r="AE49" s="775"/>
      <c r="AF49" s="776"/>
      <c r="AG49" s="777"/>
      <c r="AH49" s="777"/>
      <c r="AI49" s="777"/>
      <c r="AJ49" s="778"/>
      <c r="AK49" s="825"/>
      <c r="AL49" s="821"/>
      <c r="AM49" s="821"/>
      <c r="AN49" s="821"/>
      <c r="AO49" s="821"/>
      <c r="AP49" s="821"/>
      <c r="AQ49" s="821"/>
      <c r="AR49" s="821"/>
      <c r="AS49" s="821"/>
      <c r="AT49" s="821"/>
      <c r="AU49" s="821"/>
      <c r="AV49" s="821"/>
      <c r="AW49" s="821"/>
      <c r="AX49" s="821"/>
      <c r="AY49" s="821"/>
      <c r="AZ49" s="822"/>
      <c r="BA49" s="822"/>
      <c r="BB49" s="822"/>
      <c r="BC49" s="822"/>
      <c r="BD49" s="822"/>
      <c r="BE49" s="823"/>
      <c r="BF49" s="823"/>
      <c r="BG49" s="823"/>
      <c r="BH49" s="823"/>
      <c r="BI49" s="824"/>
      <c r="BJ49" s="203"/>
      <c r="BK49" s="203"/>
      <c r="BL49" s="203"/>
      <c r="BM49" s="203"/>
      <c r="BN49" s="203"/>
      <c r="BO49" s="212"/>
      <c r="BP49" s="212"/>
      <c r="BQ49" s="209">
        <v>43</v>
      </c>
      <c r="BR49" s="210"/>
      <c r="BS49" s="767"/>
      <c r="BT49" s="768"/>
      <c r="BU49" s="768"/>
      <c r="BV49" s="768"/>
      <c r="BW49" s="768"/>
      <c r="BX49" s="768"/>
      <c r="BY49" s="768"/>
      <c r="BZ49" s="768"/>
      <c r="CA49" s="768"/>
      <c r="CB49" s="768"/>
      <c r="CC49" s="768"/>
      <c r="CD49" s="768"/>
      <c r="CE49" s="768"/>
      <c r="CF49" s="768"/>
      <c r="CG49" s="779"/>
      <c r="CH49" s="764"/>
      <c r="CI49" s="765"/>
      <c r="CJ49" s="765"/>
      <c r="CK49" s="765"/>
      <c r="CL49" s="766"/>
      <c r="CM49" s="764"/>
      <c r="CN49" s="765"/>
      <c r="CO49" s="765"/>
      <c r="CP49" s="765"/>
      <c r="CQ49" s="766"/>
      <c r="CR49" s="764"/>
      <c r="CS49" s="765"/>
      <c r="CT49" s="765"/>
      <c r="CU49" s="765"/>
      <c r="CV49" s="766"/>
      <c r="CW49" s="764"/>
      <c r="CX49" s="765"/>
      <c r="CY49" s="765"/>
      <c r="CZ49" s="765"/>
      <c r="DA49" s="766"/>
      <c r="DB49" s="764"/>
      <c r="DC49" s="765"/>
      <c r="DD49" s="765"/>
      <c r="DE49" s="765"/>
      <c r="DF49" s="766"/>
      <c r="DG49" s="764"/>
      <c r="DH49" s="765"/>
      <c r="DI49" s="765"/>
      <c r="DJ49" s="765"/>
      <c r="DK49" s="766"/>
      <c r="DL49" s="764"/>
      <c r="DM49" s="765"/>
      <c r="DN49" s="765"/>
      <c r="DO49" s="765"/>
      <c r="DP49" s="766"/>
      <c r="DQ49" s="764"/>
      <c r="DR49" s="765"/>
      <c r="DS49" s="765"/>
      <c r="DT49" s="765"/>
      <c r="DU49" s="766"/>
      <c r="DV49" s="767"/>
      <c r="DW49" s="768"/>
      <c r="DX49" s="768"/>
      <c r="DY49" s="768"/>
      <c r="DZ49" s="769"/>
      <c r="EA49" s="201"/>
    </row>
    <row r="50" spans="1:131" ht="26.25" customHeight="1" x14ac:dyDescent="0.25">
      <c r="A50" s="209">
        <v>23</v>
      </c>
      <c r="B50" s="770"/>
      <c r="C50" s="771"/>
      <c r="D50" s="771"/>
      <c r="E50" s="771"/>
      <c r="F50" s="771"/>
      <c r="G50" s="771"/>
      <c r="H50" s="771"/>
      <c r="I50" s="771"/>
      <c r="J50" s="771"/>
      <c r="K50" s="771"/>
      <c r="L50" s="771"/>
      <c r="M50" s="771"/>
      <c r="N50" s="771"/>
      <c r="O50" s="771"/>
      <c r="P50" s="772"/>
      <c r="Q50" s="826"/>
      <c r="R50" s="827"/>
      <c r="S50" s="827"/>
      <c r="T50" s="827"/>
      <c r="U50" s="827"/>
      <c r="V50" s="827"/>
      <c r="W50" s="827"/>
      <c r="X50" s="827"/>
      <c r="Y50" s="827"/>
      <c r="Z50" s="827"/>
      <c r="AA50" s="827"/>
      <c r="AB50" s="827"/>
      <c r="AC50" s="827"/>
      <c r="AD50" s="827"/>
      <c r="AE50" s="828"/>
      <c r="AF50" s="776"/>
      <c r="AG50" s="777"/>
      <c r="AH50" s="777"/>
      <c r="AI50" s="777"/>
      <c r="AJ50" s="778"/>
      <c r="AK50" s="830"/>
      <c r="AL50" s="827"/>
      <c r="AM50" s="827"/>
      <c r="AN50" s="827"/>
      <c r="AO50" s="827"/>
      <c r="AP50" s="827"/>
      <c r="AQ50" s="827"/>
      <c r="AR50" s="827"/>
      <c r="AS50" s="827"/>
      <c r="AT50" s="827"/>
      <c r="AU50" s="827"/>
      <c r="AV50" s="827"/>
      <c r="AW50" s="827"/>
      <c r="AX50" s="827"/>
      <c r="AY50" s="827"/>
      <c r="AZ50" s="829"/>
      <c r="BA50" s="829"/>
      <c r="BB50" s="829"/>
      <c r="BC50" s="829"/>
      <c r="BD50" s="829"/>
      <c r="BE50" s="823"/>
      <c r="BF50" s="823"/>
      <c r="BG50" s="823"/>
      <c r="BH50" s="823"/>
      <c r="BI50" s="824"/>
      <c r="BJ50" s="203"/>
      <c r="BK50" s="203"/>
      <c r="BL50" s="203"/>
      <c r="BM50" s="203"/>
      <c r="BN50" s="203"/>
      <c r="BO50" s="212"/>
      <c r="BP50" s="212"/>
      <c r="BQ50" s="209">
        <v>44</v>
      </c>
      <c r="BR50" s="210"/>
      <c r="BS50" s="767"/>
      <c r="BT50" s="768"/>
      <c r="BU50" s="768"/>
      <c r="BV50" s="768"/>
      <c r="BW50" s="768"/>
      <c r="BX50" s="768"/>
      <c r="BY50" s="768"/>
      <c r="BZ50" s="768"/>
      <c r="CA50" s="768"/>
      <c r="CB50" s="768"/>
      <c r="CC50" s="768"/>
      <c r="CD50" s="768"/>
      <c r="CE50" s="768"/>
      <c r="CF50" s="768"/>
      <c r="CG50" s="779"/>
      <c r="CH50" s="764"/>
      <c r="CI50" s="765"/>
      <c r="CJ50" s="765"/>
      <c r="CK50" s="765"/>
      <c r="CL50" s="766"/>
      <c r="CM50" s="764"/>
      <c r="CN50" s="765"/>
      <c r="CO50" s="765"/>
      <c r="CP50" s="765"/>
      <c r="CQ50" s="766"/>
      <c r="CR50" s="764"/>
      <c r="CS50" s="765"/>
      <c r="CT50" s="765"/>
      <c r="CU50" s="765"/>
      <c r="CV50" s="766"/>
      <c r="CW50" s="764"/>
      <c r="CX50" s="765"/>
      <c r="CY50" s="765"/>
      <c r="CZ50" s="765"/>
      <c r="DA50" s="766"/>
      <c r="DB50" s="764"/>
      <c r="DC50" s="765"/>
      <c r="DD50" s="765"/>
      <c r="DE50" s="765"/>
      <c r="DF50" s="766"/>
      <c r="DG50" s="764"/>
      <c r="DH50" s="765"/>
      <c r="DI50" s="765"/>
      <c r="DJ50" s="765"/>
      <c r="DK50" s="766"/>
      <c r="DL50" s="764"/>
      <c r="DM50" s="765"/>
      <c r="DN50" s="765"/>
      <c r="DO50" s="765"/>
      <c r="DP50" s="766"/>
      <c r="DQ50" s="764"/>
      <c r="DR50" s="765"/>
      <c r="DS50" s="765"/>
      <c r="DT50" s="765"/>
      <c r="DU50" s="766"/>
      <c r="DV50" s="767"/>
      <c r="DW50" s="768"/>
      <c r="DX50" s="768"/>
      <c r="DY50" s="768"/>
      <c r="DZ50" s="769"/>
      <c r="EA50" s="201"/>
    </row>
    <row r="51" spans="1:131" ht="26.25" customHeight="1" x14ac:dyDescent="0.25">
      <c r="A51" s="209">
        <v>24</v>
      </c>
      <c r="B51" s="770"/>
      <c r="C51" s="771"/>
      <c r="D51" s="771"/>
      <c r="E51" s="771"/>
      <c r="F51" s="771"/>
      <c r="G51" s="771"/>
      <c r="H51" s="771"/>
      <c r="I51" s="771"/>
      <c r="J51" s="771"/>
      <c r="K51" s="771"/>
      <c r="L51" s="771"/>
      <c r="M51" s="771"/>
      <c r="N51" s="771"/>
      <c r="O51" s="771"/>
      <c r="P51" s="772"/>
      <c r="Q51" s="826"/>
      <c r="R51" s="827"/>
      <c r="S51" s="827"/>
      <c r="T51" s="827"/>
      <c r="U51" s="827"/>
      <c r="V51" s="827"/>
      <c r="W51" s="827"/>
      <c r="X51" s="827"/>
      <c r="Y51" s="827"/>
      <c r="Z51" s="827"/>
      <c r="AA51" s="827"/>
      <c r="AB51" s="827"/>
      <c r="AC51" s="827"/>
      <c r="AD51" s="827"/>
      <c r="AE51" s="828"/>
      <c r="AF51" s="776"/>
      <c r="AG51" s="777"/>
      <c r="AH51" s="777"/>
      <c r="AI51" s="777"/>
      <c r="AJ51" s="778"/>
      <c r="AK51" s="830"/>
      <c r="AL51" s="827"/>
      <c r="AM51" s="827"/>
      <c r="AN51" s="827"/>
      <c r="AO51" s="827"/>
      <c r="AP51" s="827"/>
      <c r="AQ51" s="827"/>
      <c r="AR51" s="827"/>
      <c r="AS51" s="827"/>
      <c r="AT51" s="827"/>
      <c r="AU51" s="827"/>
      <c r="AV51" s="827"/>
      <c r="AW51" s="827"/>
      <c r="AX51" s="827"/>
      <c r="AY51" s="827"/>
      <c r="AZ51" s="829"/>
      <c r="BA51" s="829"/>
      <c r="BB51" s="829"/>
      <c r="BC51" s="829"/>
      <c r="BD51" s="829"/>
      <c r="BE51" s="823"/>
      <c r="BF51" s="823"/>
      <c r="BG51" s="823"/>
      <c r="BH51" s="823"/>
      <c r="BI51" s="824"/>
      <c r="BJ51" s="203"/>
      <c r="BK51" s="203"/>
      <c r="BL51" s="203"/>
      <c r="BM51" s="203"/>
      <c r="BN51" s="203"/>
      <c r="BO51" s="212"/>
      <c r="BP51" s="212"/>
      <c r="BQ51" s="209">
        <v>45</v>
      </c>
      <c r="BR51" s="210"/>
      <c r="BS51" s="767"/>
      <c r="BT51" s="768"/>
      <c r="BU51" s="768"/>
      <c r="BV51" s="768"/>
      <c r="BW51" s="768"/>
      <c r="BX51" s="768"/>
      <c r="BY51" s="768"/>
      <c r="BZ51" s="768"/>
      <c r="CA51" s="768"/>
      <c r="CB51" s="768"/>
      <c r="CC51" s="768"/>
      <c r="CD51" s="768"/>
      <c r="CE51" s="768"/>
      <c r="CF51" s="768"/>
      <c r="CG51" s="779"/>
      <c r="CH51" s="764"/>
      <c r="CI51" s="765"/>
      <c r="CJ51" s="765"/>
      <c r="CK51" s="765"/>
      <c r="CL51" s="766"/>
      <c r="CM51" s="764"/>
      <c r="CN51" s="765"/>
      <c r="CO51" s="765"/>
      <c r="CP51" s="765"/>
      <c r="CQ51" s="766"/>
      <c r="CR51" s="764"/>
      <c r="CS51" s="765"/>
      <c r="CT51" s="765"/>
      <c r="CU51" s="765"/>
      <c r="CV51" s="766"/>
      <c r="CW51" s="764"/>
      <c r="CX51" s="765"/>
      <c r="CY51" s="765"/>
      <c r="CZ51" s="765"/>
      <c r="DA51" s="766"/>
      <c r="DB51" s="764"/>
      <c r="DC51" s="765"/>
      <c r="DD51" s="765"/>
      <c r="DE51" s="765"/>
      <c r="DF51" s="766"/>
      <c r="DG51" s="764"/>
      <c r="DH51" s="765"/>
      <c r="DI51" s="765"/>
      <c r="DJ51" s="765"/>
      <c r="DK51" s="766"/>
      <c r="DL51" s="764"/>
      <c r="DM51" s="765"/>
      <c r="DN51" s="765"/>
      <c r="DO51" s="765"/>
      <c r="DP51" s="766"/>
      <c r="DQ51" s="764"/>
      <c r="DR51" s="765"/>
      <c r="DS51" s="765"/>
      <c r="DT51" s="765"/>
      <c r="DU51" s="766"/>
      <c r="DV51" s="767"/>
      <c r="DW51" s="768"/>
      <c r="DX51" s="768"/>
      <c r="DY51" s="768"/>
      <c r="DZ51" s="769"/>
      <c r="EA51" s="201"/>
    </row>
    <row r="52" spans="1:131" ht="26.25" customHeight="1" x14ac:dyDescent="0.25">
      <c r="A52" s="209">
        <v>25</v>
      </c>
      <c r="B52" s="770"/>
      <c r="C52" s="771"/>
      <c r="D52" s="771"/>
      <c r="E52" s="771"/>
      <c r="F52" s="771"/>
      <c r="G52" s="771"/>
      <c r="H52" s="771"/>
      <c r="I52" s="771"/>
      <c r="J52" s="771"/>
      <c r="K52" s="771"/>
      <c r="L52" s="771"/>
      <c r="M52" s="771"/>
      <c r="N52" s="771"/>
      <c r="O52" s="771"/>
      <c r="P52" s="772"/>
      <c r="Q52" s="826"/>
      <c r="R52" s="827"/>
      <c r="S52" s="827"/>
      <c r="T52" s="827"/>
      <c r="U52" s="827"/>
      <c r="V52" s="827"/>
      <c r="W52" s="827"/>
      <c r="X52" s="827"/>
      <c r="Y52" s="827"/>
      <c r="Z52" s="827"/>
      <c r="AA52" s="827"/>
      <c r="AB52" s="827"/>
      <c r="AC52" s="827"/>
      <c r="AD52" s="827"/>
      <c r="AE52" s="828"/>
      <c r="AF52" s="776"/>
      <c r="AG52" s="777"/>
      <c r="AH52" s="777"/>
      <c r="AI52" s="777"/>
      <c r="AJ52" s="778"/>
      <c r="AK52" s="830"/>
      <c r="AL52" s="827"/>
      <c r="AM52" s="827"/>
      <c r="AN52" s="827"/>
      <c r="AO52" s="827"/>
      <c r="AP52" s="827"/>
      <c r="AQ52" s="827"/>
      <c r="AR52" s="827"/>
      <c r="AS52" s="827"/>
      <c r="AT52" s="827"/>
      <c r="AU52" s="827"/>
      <c r="AV52" s="827"/>
      <c r="AW52" s="827"/>
      <c r="AX52" s="827"/>
      <c r="AY52" s="827"/>
      <c r="AZ52" s="829"/>
      <c r="BA52" s="829"/>
      <c r="BB52" s="829"/>
      <c r="BC52" s="829"/>
      <c r="BD52" s="829"/>
      <c r="BE52" s="823"/>
      <c r="BF52" s="823"/>
      <c r="BG52" s="823"/>
      <c r="BH52" s="823"/>
      <c r="BI52" s="824"/>
      <c r="BJ52" s="203"/>
      <c r="BK52" s="203"/>
      <c r="BL52" s="203"/>
      <c r="BM52" s="203"/>
      <c r="BN52" s="203"/>
      <c r="BO52" s="212"/>
      <c r="BP52" s="212"/>
      <c r="BQ52" s="209">
        <v>46</v>
      </c>
      <c r="BR52" s="210"/>
      <c r="BS52" s="767"/>
      <c r="BT52" s="768"/>
      <c r="BU52" s="768"/>
      <c r="BV52" s="768"/>
      <c r="BW52" s="768"/>
      <c r="BX52" s="768"/>
      <c r="BY52" s="768"/>
      <c r="BZ52" s="768"/>
      <c r="CA52" s="768"/>
      <c r="CB52" s="768"/>
      <c r="CC52" s="768"/>
      <c r="CD52" s="768"/>
      <c r="CE52" s="768"/>
      <c r="CF52" s="768"/>
      <c r="CG52" s="779"/>
      <c r="CH52" s="764"/>
      <c r="CI52" s="765"/>
      <c r="CJ52" s="765"/>
      <c r="CK52" s="765"/>
      <c r="CL52" s="766"/>
      <c r="CM52" s="764"/>
      <c r="CN52" s="765"/>
      <c r="CO52" s="765"/>
      <c r="CP52" s="765"/>
      <c r="CQ52" s="766"/>
      <c r="CR52" s="764"/>
      <c r="CS52" s="765"/>
      <c r="CT52" s="765"/>
      <c r="CU52" s="765"/>
      <c r="CV52" s="766"/>
      <c r="CW52" s="764"/>
      <c r="CX52" s="765"/>
      <c r="CY52" s="765"/>
      <c r="CZ52" s="765"/>
      <c r="DA52" s="766"/>
      <c r="DB52" s="764"/>
      <c r="DC52" s="765"/>
      <c r="DD52" s="765"/>
      <c r="DE52" s="765"/>
      <c r="DF52" s="766"/>
      <c r="DG52" s="764"/>
      <c r="DH52" s="765"/>
      <c r="DI52" s="765"/>
      <c r="DJ52" s="765"/>
      <c r="DK52" s="766"/>
      <c r="DL52" s="764"/>
      <c r="DM52" s="765"/>
      <c r="DN52" s="765"/>
      <c r="DO52" s="765"/>
      <c r="DP52" s="766"/>
      <c r="DQ52" s="764"/>
      <c r="DR52" s="765"/>
      <c r="DS52" s="765"/>
      <c r="DT52" s="765"/>
      <c r="DU52" s="766"/>
      <c r="DV52" s="767"/>
      <c r="DW52" s="768"/>
      <c r="DX52" s="768"/>
      <c r="DY52" s="768"/>
      <c r="DZ52" s="769"/>
      <c r="EA52" s="201"/>
    </row>
    <row r="53" spans="1:131" ht="26.25" customHeight="1" x14ac:dyDescent="0.25">
      <c r="A53" s="209">
        <v>26</v>
      </c>
      <c r="B53" s="770"/>
      <c r="C53" s="771"/>
      <c r="D53" s="771"/>
      <c r="E53" s="771"/>
      <c r="F53" s="771"/>
      <c r="G53" s="771"/>
      <c r="H53" s="771"/>
      <c r="I53" s="771"/>
      <c r="J53" s="771"/>
      <c r="K53" s="771"/>
      <c r="L53" s="771"/>
      <c r="M53" s="771"/>
      <c r="N53" s="771"/>
      <c r="O53" s="771"/>
      <c r="P53" s="772"/>
      <c r="Q53" s="826"/>
      <c r="R53" s="827"/>
      <c r="S53" s="827"/>
      <c r="T53" s="827"/>
      <c r="U53" s="827"/>
      <c r="V53" s="827"/>
      <c r="W53" s="827"/>
      <c r="X53" s="827"/>
      <c r="Y53" s="827"/>
      <c r="Z53" s="827"/>
      <c r="AA53" s="827"/>
      <c r="AB53" s="827"/>
      <c r="AC53" s="827"/>
      <c r="AD53" s="827"/>
      <c r="AE53" s="828"/>
      <c r="AF53" s="776"/>
      <c r="AG53" s="777"/>
      <c r="AH53" s="777"/>
      <c r="AI53" s="777"/>
      <c r="AJ53" s="778"/>
      <c r="AK53" s="830"/>
      <c r="AL53" s="827"/>
      <c r="AM53" s="827"/>
      <c r="AN53" s="827"/>
      <c r="AO53" s="827"/>
      <c r="AP53" s="827"/>
      <c r="AQ53" s="827"/>
      <c r="AR53" s="827"/>
      <c r="AS53" s="827"/>
      <c r="AT53" s="827"/>
      <c r="AU53" s="827"/>
      <c r="AV53" s="827"/>
      <c r="AW53" s="827"/>
      <c r="AX53" s="827"/>
      <c r="AY53" s="827"/>
      <c r="AZ53" s="829"/>
      <c r="BA53" s="829"/>
      <c r="BB53" s="829"/>
      <c r="BC53" s="829"/>
      <c r="BD53" s="829"/>
      <c r="BE53" s="823"/>
      <c r="BF53" s="823"/>
      <c r="BG53" s="823"/>
      <c r="BH53" s="823"/>
      <c r="BI53" s="824"/>
      <c r="BJ53" s="203"/>
      <c r="BK53" s="203"/>
      <c r="BL53" s="203"/>
      <c r="BM53" s="203"/>
      <c r="BN53" s="203"/>
      <c r="BO53" s="212"/>
      <c r="BP53" s="212"/>
      <c r="BQ53" s="209">
        <v>47</v>
      </c>
      <c r="BR53" s="210"/>
      <c r="BS53" s="767"/>
      <c r="BT53" s="768"/>
      <c r="BU53" s="768"/>
      <c r="BV53" s="768"/>
      <c r="BW53" s="768"/>
      <c r="BX53" s="768"/>
      <c r="BY53" s="768"/>
      <c r="BZ53" s="768"/>
      <c r="CA53" s="768"/>
      <c r="CB53" s="768"/>
      <c r="CC53" s="768"/>
      <c r="CD53" s="768"/>
      <c r="CE53" s="768"/>
      <c r="CF53" s="768"/>
      <c r="CG53" s="779"/>
      <c r="CH53" s="764"/>
      <c r="CI53" s="765"/>
      <c r="CJ53" s="765"/>
      <c r="CK53" s="765"/>
      <c r="CL53" s="766"/>
      <c r="CM53" s="764"/>
      <c r="CN53" s="765"/>
      <c r="CO53" s="765"/>
      <c r="CP53" s="765"/>
      <c r="CQ53" s="766"/>
      <c r="CR53" s="764"/>
      <c r="CS53" s="765"/>
      <c r="CT53" s="765"/>
      <c r="CU53" s="765"/>
      <c r="CV53" s="766"/>
      <c r="CW53" s="764"/>
      <c r="CX53" s="765"/>
      <c r="CY53" s="765"/>
      <c r="CZ53" s="765"/>
      <c r="DA53" s="766"/>
      <c r="DB53" s="764"/>
      <c r="DC53" s="765"/>
      <c r="DD53" s="765"/>
      <c r="DE53" s="765"/>
      <c r="DF53" s="766"/>
      <c r="DG53" s="764"/>
      <c r="DH53" s="765"/>
      <c r="DI53" s="765"/>
      <c r="DJ53" s="765"/>
      <c r="DK53" s="766"/>
      <c r="DL53" s="764"/>
      <c r="DM53" s="765"/>
      <c r="DN53" s="765"/>
      <c r="DO53" s="765"/>
      <c r="DP53" s="766"/>
      <c r="DQ53" s="764"/>
      <c r="DR53" s="765"/>
      <c r="DS53" s="765"/>
      <c r="DT53" s="765"/>
      <c r="DU53" s="766"/>
      <c r="DV53" s="767"/>
      <c r="DW53" s="768"/>
      <c r="DX53" s="768"/>
      <c r="DY53" s="768"/>
      <c r="DZ53" s="769"/>
      <c r="EA53" s="201"/>
    </row>
    <row r="54" spans="1:131" ht="26.25" customHeight="1" x14ac:dyDescent="0.25">
      <c r="A54" s="209">
        <v>27</v>
      </c>
      <c r="B54" s="770"/>
      <c r="C54" s="771"/>
      <c r="D54" s="771"/>
      <c r="E54" s="771"/>
      <c r="F54" s="771"/>
      <c r="G54" s="771"/>
      <c r="H54" s="771"/>
      <c r="I54" s="771"/>
      <c r="J54" s="771"/>
      <c r="K54" s="771"/>
      <c r="L54" s="771"/>
      <c r="M54" s="771"/>
      <c r="N54" s="771"/>
      <c r="O54" s="771"/>
      <c r="P54" s="772"/>
      <c r="Q54" s="826"/>
      <c r="R54" s="827"/>
      <c r="S54" s="827"/>
      <c r="T54" s="827"/>
      <c r="U54" s="827"/>
      <c r="V54" s="827"/>
      <c r="W54" s="827"/>
      <c r="X54" s="827"/>
      <c r="Y54" s="827"/>
      <c r="Z54" s="827"/>
      <c r="AA54" s="827"/>
      <c r="AB54" s="827"/>
      <c r="AC54" s="827"/>
      <c r="AD54" s="827"/>
      <c r="AE54" s="828"/>
      <c r="AF54" s="776"/>
      <c r="AG54" s="777"/>
      <c r="AH54" s="777"/>
      <c r="AI54" s="777"/>
      <c r="AJ54" s="778"/>
      <c r="AK54" s="830"/>
      <c r="AL54" s="827"/>
      <c r="AM54" s="827"/>
      <c r="AN54" s="827"/>
      <c r="AO54" s="827"/>
      <c r="AP54" s="827"/>
      <c r="AQ54" s="827"/>
      <c r="AR54" s="827"/>
      <c r="AS54" s="827"/>
      <c r="AT54" s="827"/>
      <c r="AU54" s="827"/>
      <c r="AV54" s="827"/>
      <c r="AW54" s="827"/>
      <c r="AX54" s="827"/>
      <c r="AY54" s="827"/>
      <c r="AZ54" s="829"/>
      <c r="BA54" s="829"/>
      <c r="BB54" s="829"/>
      <c r="BC54" s="829"/>
      <c r="BD54" s="829"/>
      <c r="BE54" s="823"/>
      <c r="BF54" s="823"/>
      <c r="BG54" s="823"/>
      <c r="BH54" s="823"/>
      <c r="BI54" s="824"/>
      <c r="BJ54" s="203"/>
      <c r="BK54" s="203"/>
      <c r="BL54" s="203"/>
      <c r="BM54" s="203"/>
      <c r="BN54" s="203"/>
      <c r="BO54" s="212"/>
      <c r="BP54" s="212"/>
      <c r="BQ54" s="209">
        <v>48</v>
      </c>
      <c r="BR54" s="210"/>
      <c r="BS54" s="767"/>
      <c r="BT54" s="768"/>
      <c r="BU54" s="768"/>
      <c r="BV54" s="768"/>
      <c r="BW54" s="768"/>
      <c r="BX54" s="768"/>
      <c r="BY54" s="768"/>
      <c r="BZ54" s="768"/>
      <c r="CA54" s="768"/>
      <c r="CB54" s="768"/>
      <c r="CC54" s="768"/>
      <c r="CD54" s="768"/>
      <c r="CE54" s="768"/>
      <c r="CF54" s="768"/>
      <c r="CG54" s="779"/>
      <c r="CH54" s="764"/>
      <c r="CI54" s="765"/>
      <c r="CJ54" s="765"/>
      <c r="CK54" s="765"/>
      <c r="CL54" s="766"/>
      <c r="CM54" s="764"/>
      <c r="CN54" s="765"/>
      <c r="CO54" s="765"/>
      <c r="CP54" s="765"/>
      <c r="CQ54" s="766"/>
      <c r="CR54" s="764"/>
      <c r="CS54" s="765"/>
      <c r="CT54" s="765"/>
      <c r="CU54" s="765"/>
      <c r="CV54" s="766"/>
      <c r="CW54" s="764"/>
      <c r="CX54" s="765"/>
      <c r="CY54" s="765"/>
      <c r="CZ54" s="765"/>
      <c r="DA54" s="766"/>
      <c r="DB54" s="764"/>
      <c r="DC54" s="765"/>
      <c r="DD54" s="765"/>
      <c r="DE54" s="765"/>
      <c r="DF54" s="766"/>
      <c r="DG54" s="764"/>
      <c r="DH54" s="765"/>
      <c r="DI54" s="765"/>
      <c r="DJ54" s="765"/>
      <c r="DK54" s="766"/>
      <c r="DL54" s="764"/>
      <c r="DM54" s="765"/>
      <c r="DN54" s="765"/>
      <c r="DO54" s="765"/>
      <c r="DP54" s="766"/>
      <c r="DQ54" s="764"/>
      <c r="DR54" s="765"/>
      <c r="DS54" s="765"/>
      <c r="DT54" s="765"/>
      <c r="DU54" s="766"/>
      <c r="DV54" s="767"/>
      <c r="DW54" s="768"/>
      <c r="DX54" s="768"/>
      <c r="DY54" s="768"/>
      <c r="DZ54" s="769"/>
      <c r="EA54" s="201"/>
    </row>
    <row r="55" spans="1:131" ht="26.25" customHeight="1" x14ac:dyDescent="0.25">
      <c r="A55" s="209">
        <v>28</v>
      </c>
      <c r="B55" s="770"/>
      <c r="C55" s="771"/>
      <c r="D55" s="771"/>
      <c r="E55" s="771"/>
      <c r="F55" s="771"/>
      <c r="G55" s="771"/>
      <c r="H55" s="771"/>
      <c r="I55" s="771"/>
      <c r="J55" s="771"/>
      <c r="K55" s="771"/>
      <c r="L55" s="771"/>
      <c r="M55" s="771"/>
      <c r="N55" s="771"/>
      <c r="O55" s="771"/>
      <c r="P55" s="772"/>
      <c r="Q55" s="826"/>
      <c r="R55" s="827"/>
      <c r="S55" s="827"/>
      <c r="T55" s="827"/>
      <c r="U55" s="827"/>
      <c r="V55" s="827"/>
      <c r="W55" s="827"/>
      <c r="X55" s="827"/>
      <c r="Y55" s="827"/>
      <c r="Z55" s="827"/>
      <c r="AA55" s="827"/>
      <c r="AB55" s="827"/>
      <c r="AC55" s="827"/>
      <c r="AD55" s="827"/>
      <c r="AE55" s="828"/>
      <c r="AF55" s="776"/>
      <c r="AG55" s="777"/>
      <c r="AH55" s="777"/>
      <c r="AI55" s="777"/>
      <c r="AJ55" s="778"/>
      <c r="AK55" s="830"/>
      <c r="AL55" s="827"/>
      <c r="AM55" s="827"/>
      <c r="AN55" s="827"/>
      <c r="AO55" s="827"/>
      <c r="AP55" s="827"/>
      <c r="AQ55" s="827"/>
      <c r="AR55" s="827"/>
      <c r="AS55" s="827"/>
      <c r="AT55" s="827"/>
      <c r="AU55" s="827"/>
      <c r="AV55" s="827"/>
      <c r="AW55" s="827"/>
      <c r="AX55" s="827"/>
      <c r="AY55" s="827"/>
      <c r="AZ55" s="829"/>
      <c r="BA55" s="829"/>
      <c r="BB55" s="829"/>
      <c r="BC55" s="829"/>
      <c r="BD55" s="829"/>
      <c r="BE55" s="823"/>
      <c r="BF55" s="823"/>
      <c r="BG55" s="823"/>
      <c r="BH55" s="823"/>
      <c r="BI55" s="824"/>
      <c r="BJ55" s="203"/>
      <c r="BK55" s="203"/>
      <c r="BL55" s="203"/>
      <c r="BM55" s="203"/>
      <c r="BN55" s="203"/>
      <c r="BO55" s="212"/>
      <c r="BP55" s="212"/>
      <c r="BQ55" s="209">
        <v>49</v>
      </c>
      <c r="BR55" s="210"/>
      <c r="BS55" s="767"/>
      <c r="BT55" s="768"/>
      <c r="BU55" s="768"/>
      <c r="BV55" s="768"/>
      <c r="BW55" s="768"/>
      <c r="BX55" s="768"/>
      <c r="BY55" s="768"/>
      <c r="BZ55" s="768"/>
      <c r="CA55" s="768"/>
      <c r="CB55" s="768"/>
      <c r="CC55" s="768"/>
      <c r="CD55" s="768"/>
      <c r="CE55" s="768"/>
      <c r="CF55" s="768"/>
      <c r="CG55" s="779"/>
      <c r="CH55" s="764"/>
      <c r="CI55" s="765"/>
      <c r="CJ55" s="765"/>
      <c r="CK55" s="765"/>
      <c r="CL55" s="766"/>
      <c r="CM55" s="764"/>
      <c r="CN55" s="765"/>
      <c r="CO55" s="765"/>
      <c r="CP55" s="765"/>
      <c r="CQ55" s="766"/>
      <c r="CR55" s="764"/>
      <c r="CS55" s="765"/>
      <c r="CT55" s="765"/>
      <c r="CU55" s="765"/>
      <c r="CV55" s="766"/>
      <c r="CW55" s="764"/>
      <c r="CX55" s="765"/>
      <c r="CY55" s="765"/>
      <c r="CZ55" s="765"/>
      <c r="DA55" s="766"/>
      <c r="DB55" s="764"/>
      <c r="DC55" s="765"/>
      <c r="DD55" s="765"/>
      <c r="DE55" s="765"/>
      <c r="DF55" s="766"/>
      <c r="DG55" s="764"/>
      <c r="DH55" s="765"/>
      <c r="DI55" s="765"/>
      <c r="DJ55" s="765"/>
      <c r="DK55" s="766"/>
      <c r="DL55" s="764"/>
      <c r="DM55" s="765"/>
      <c r="DN55" s="765"/>
      <c r="DO55" s="765"/>
      <c r="DP55" s="766"/>
      <c r="DQ55" s="764"/>
      <c r="DR55" s="765"/>
      <c r="DS55" s="765"/>
      <c r="DT55" s="765"/>
      <c r="DU55" s="766"/>
      <c r="DV55" s="767"/>
      <c r="DW55" s="768"/>
      <c r="DX55" s="768"/>
      <c r="DY55" s="768"/>
      <c r="DZ55" s="769"/>
      <c r="EA55" s="201"/>
    </row>
    <row r="56" spans="1:131" ht="26.25" customHeight="1" x14ac:dyDescent="0.25">
      <c r="A56" s="209">
        <v>29</v>
      </c>
      <c r="B56" s="770"/>
      <c r="C56" s="771"/>
      <c r="D56" s="771"/>
      <c r="E56" s="771"/>
      <c r="F56" s="771"/>
      <c r="G56" s="771"/>
      <c r="H56" s="771"/>
      <c r="I56" s="771"/>
      <c r="J56" s="771"/>
      <c r="K56" s="771"/>
      <c r="L56" s="771"/>
      <c r="M56" s="771"/>
      <c r="N56" s="771"/>
      <c r="O56" s="771"/>
      <c r="P56" s="772"/>
      <c r="Q56" s="826"/>
      <c r="R56" s="827"/>
      <c r="S56" s="827"/>
      <c r="T56" s="827"/>
      <c r="U56" s="827"/>
      <c r="V56" s="827"/>
      <c r="W56" s="827"/>
      <c r="X56" s="827"/>
      <c r="Y56" s="827"/>
      <c r="Z56" s="827"/>
      <c r="AA56" s="827"/>
      <c r="AB56" s="827"/>
      <c r="AC56" s="827"/>
      <c r="AD56" s="827"/>
      <c r="AE56" s="828"/>
      <c r="AF56" s="776"/>
      <c r="AG56" s="777"/>
      <c r="AH56" s="777"/>
      <c r="AI56" s="777"/>
      <c r="AJ56" s="778"/>
      <c r="AK56" s="830"/>
      <c r="AL56" s="827"/>
      <c r="AM56" s="827"/>
      <c r="AN56" s="827"/>
      <c r="AO56" s="827"/>
      <c r="AP56" s="827"/>
      <c r="AQ56" s="827"/>
      <c r="AR56" s="827"/>
      <c r="AS56" s="827"/>
      <c r="AT56" s="827"/>
      <c r="AU56" s="827"/>
      <c r="AV56" s="827"/>
      <c r="AW56" s="827"/>
      <c r="AX56" s="827"/>
      <c r="AY56" s="827"/>
      <c r="AZ56" s="829"/>
      <c r="BA56" s="829"/>
      <c r="BB56" s="829"/>
      <c r="BC56" s="829"/>
      <c r="BD56" s="829"/>
      <c r="BE56" s="823"/>
      <c r="BF56" s="823"/>
      <c r="BG56" s="823"/>
      <c r="BH56" s="823"/>
      <c r="BI56" s="824"/>
      <c r="BJ56" s="203"/>
      <c r="BK56" s="203"/>
      <c r="BL56" s="203"/>
      <c r="BM56" s="203"/>
      <c r="BN56" s="203"/>
      <c r="BO56" s="212"/>
      <c r="BP56" s="212"/>
      <c r="BQ56" s="209">
        <v>50</v>
      </c>
      <c r="BR56" s="210"/>
      <c r="BS56" s="767"/>
      <c r="BT56" s="768"/>
      <c r="BU56" s="768"/>
      <c r="BV56" s="768"/>
      <c r="BW56" s="768"/>
      <c r="BX56" s="768"/>
      <c r="BY56" s="768"/>
      <c r="BZ56" s="768"/>
      <c r="CA56" s="768"/>
      <c r="CB56" s="768"/>
      <c r="CC56" s="768"/>
      <c r="CD56" s="768"/>
      <c r="CE56" s="768"/>
      <c r="CF56" s="768"/>
      <c r="CG56" s="779"/>
      <c r="CH56" s="764"/>
      <c r="CI56" s="765"/>
      <c r="CJ56" s="765"/>
      <c r="CK56" s="765"/>
      <c r="CL56" s="766"/>
      <c r="CM56" s="764"/>
      <c r="CN56" s="765"/>
      <c r="CO56" s="765"/>
      <c r="CP56" s="765"/>
      <c r="CQ56" s="766"/>
      <c r="CR56" s="764"/>
      <c r="CS56" s="765"/>
      <c r="CT56" s="765"/>
      <c r="CU56" s="765"/>
      <c r="CV56" s="766"/>
      <c r="CW56" s="764"/>
      <c r="CX56" s="765"/>
      <c r="CY56" s="765"/>
      <c r="CZ56" s="765"/>
      <c r="DA56" s="766"/>
      <c r="DB56" s="764"/>
      <c r="DC56" s="765"/>
      <c r="DD56" s="765"/>
      <c r="DE56" s="765"/>
      <c r="DF56" s="766"/>
      <c r="DG56" s="764"/>
      <c r="DH56" s="765"/>
      <c r="DI56" s="765"/>
      <c r="DJ56" s="765"/>
      <c r="DK56" s="766"/>
      <c r="DL56" s="764"/>
      <c r="DM56" s="765"/>
      <c r="DN56" s="765"/>
      <c r="DO56" s="765"/>
      <c r="DP56" s="766"/>
      <c r="DQ56" s="764"/>
      <c r="DR56" s="765"/>
      <c r="DS56" s="765"/>
      <c r="DT56" s="765"/>
      <c r="DU56" s="766"/>
      <c r="DV56" s="767"/>
      <c r="DW56" s="768"/>
      <c r="DX56" s="768"/>
      <c r="DY56" s="768"/>
      <c r="DZ56" s="769"/>
      <c r="EA56" s="201"/>
    </row>
    <row r="57" spans="1:131" ht="26.25" customHeight="1" x14ac:dyDescent="0.25">
      <c r="A57" s="209">
        <v>30</v>
      </c>
      <c r="B57" s="770"/>
      <c r="C57" s="771"/>
      <c r="D57" s="771"/>
      <c r="E57" s="771"/>
      <c r="F57" s="771"/>
      <c r="G57" s="771"/>
      <c r="H57" s="771"/>
      <c r="I57" s="771"/>
      <c r="J57" s="771"/>
      <c r="K57" s="771"/>
      <c r="L57" s="771"/>
      <c r="M57" s="771"/>
      <c r="N57" s="771"/>
      <c r="O57" s="771"/>
      <c r="P57" s="772"/>
      <c r="Q57" s="826"/>
      <c r="R57" s="827"/>
      <c r="S57" s="827"/>
      <c r="T57" s="827"/>
      <c r="U57" s="827"/>
      <c r="V57" s="827"/>
      <c r="W57" s="827"/>
      <c r="X57" s="827"/>
      <c r="Y57" s="827"/>
      <c r="Z57" s="827"/>
      <c r="AA57" s="827"/>
      <c r="AB57" s="827"/>
      <c r="AC57" s="827"/>
      <c r="AD57" s="827"/>
      <c r="AE57" s="828"/>
      <c r="AF57" s="776"/>
      <c r="AG57" s="777"/>
      <c r="AH57" s="777"/>
      <c r="AI57" s="777"/>
      <c r="AJ57" s="778"/>
      <c r="AK57" s="830"/>
      <c r="AL57" s="827"/>
      <c r="AM57" s="827"/>
      <c r="AN57" s="827"/>
      <c r="AO57" s="827"/>
      <c r="AP57" s="827"/>
      <c r="AQ57" s="827"/>
      <c r="AR57" s="827"/>
      <c r="AS57" s="827"/>
      <c r="AT57" s="827"/>
      <c r="AU57" s="827"/>
      <c r="AV57" s="827"/>
      <c r="AW57" s="827"/>
      <c r="AX57" s="827"/>
      <c r="AY57" s="827"/>
      <c r="AZ57" s="829"/>
      <c r="BA57" s="829"/>
      <c r="BB57" s="829"/>
      <c r="BC57" s="829"/>
      <c r="BD57" s="829"/>
      <c r="BE57" s="823"/>
      <c r="BF57" s="823"/>
      <c r="BG57" s="823"/>
      <c r="BH57" s="823"/>
      <c r="BI57" s="824"/>
      <c r="BJ57" s="203"/>
      <c r="BK57" s="203"/>
      <c r="BL57" s="203"/>
      <c r="BM57" s="203"/>
      <c r="BN57" s="203"/>
      <c r="BO57" s="212"/>
      <c r="BP57" s="212"/>
      <c r="BQ57" s="209">
        <v>51</v>
      </c>
      <c r="BR57" s="210"/>
      <c r="BS57" s="767"/>
      <c r="BT57" s="768"/>
      <c r="BU57" s="768"/>
      <c r="BV57" s="768"/>
      <c r="BW57" s="768"/>
      <c r="BX57" s="768"/>
      <c r="BY57" s="768"/>
      <c r="BZ57" s="768"/>
      <c r="CA57" s="768"/>
      <c r="CB57" s="768"/>
      <c r="CC57" s="768"/>
      <c r="CD57" s="768"/>
      <c r="CE57" s="768"/>
      <c r="CF57" s="768"/>
      <c r="CG57" s="779"/>
      <c r="CH57" s="764"/>
      <c r="CI57" s="765"/>
      <c r="CJ57" s="765"/>
      <c r="CK57" s="765"/>
      <c r="CL57" s="766"/>
      <c r="CM57" s="764"/>
      <c r="CN57" s="765"/>
      <c r="CO57" s="765"/>
      <c r="CP57" s="765"/>
      <c r="CQ57" s="766"/>
      <c r="CR57" s="764"/>
      <c r="CS57" s="765"/>
      <c r="CT57" s="765"/>
      <c r="CU57" s="765"/>
      <c r="CV57" s="766"/>
      <c r="CW57" s="764"/>
      <c r="CX57" s="765"/>
      <c r="CY57" s="765"/>
      <c r="CZ57" s="765"/>
      <c r="DA57" s="766"/>
      <c r="DB57" s="764"/>
      <c r="DC57" s="765"/>
      <c r="DD57" s="765"/>
      <c r="DE57" s="765"/>
      <c r="DF57" s="766"/>
      <c r="DG57" s="764"/>
      <c r="DH57" s="765"/>
      <c r="DI57" s="765"/>
      <c r="DJ57" s="765"/>
      <c r="DK57" s="766"/>
      <c r="DL57" s="764"/>
      <c r="DM57" s="765"/>
      <c r="DN57" s="765"/>
      <c r="DO57" s="765"/>
      <c r="DP57" s="766"/>
      <c r="DQ57" s="764"/>
      <c r="DR57" s="765"/>
      <c r="DS57" s="765"/>
      <c r="DT57" s="765"/>
      <c r="DU57" s="766"/>
      <c r="DV57" s="767"/>
      <c r="DW57" s="768"/>
      <c r="DX57" s="768"/>
      <c r="DY57" s="768"/>
      <c r="DZ57" s="769"/>
      <c r="EA57" s="201"/>
    </row>
    <row r="58" spans="1:131" ht="26.25" customHeight="1" x14ac:dyDescent="0.25">
      <c r="A58" s="209">
        <v>31</v>
      </c>
      <c r="B58" s="770"/>
      <c r="C58" s="771"/>
      <c r="D58" s="771"/>
      <c r="E58" s="771"/>
      <c r="F58" s="771"/>
      <c r="G58" s="771"/>
      <c r="H58" s="771"/>
      <c r="I58" s="771"/>
      <c r="J58" s="771"/>
      <c r="K58" s="771"/>
      <c r="L58" s="771"/>
      <c r="M58" s="771"/>
      <c r="N58" s="771"/>
      <c r="O58" s="771"/>
      <c r="P58" s="772"/>
      <c r="Q58" s="826"/>
      <c r="R58" s="827"/>
      <c r="S58" s="827"/>
      <c r="T58" s="827"/>
      <c r="U58" s="827"/>
      <c r="V58" s="827"/>
      <c r="W58" s="827"/>
      <c r="X58" s="827"/>
      <c r="Y58" s="827"/>
      <c r="Z58" s="827"/>
      <c r="AA58" s="827"/>
      <c r="AB58" s="827"/>
      <c r="AC58" s="827"/>
      <c r="AD58" s="827"/>
      <c r="AE58" s="828"/>
      <c r="AF58" s="776"/>
      <c r="AG58" s="777"/>
      <c r="AH58" s="777"/>
      <c r="AI58" s="777"/>
      <c r="AJ58" s="778"/>
      <c r="AK58" s="830"/>
      <c r="AL58" s="827"/>
      <c r="AM58" s="827"/>
      <c r="AN58" s="827"/>
      <c r="AO58" s="827"/>
      <c r="AP58" s="827"/>
      <c r="AQ58" s="827"/>
      <c r="AR58" s="827"/>
      <c r="AS58" s="827"/>
      <c r="AT58" s="827"/>
      <c r="AU58" s="827"/>
      <c r="AV58" s="827"/>
      <c r="AW58" s="827"/>
      <c r="AX58" s="827"/>
      <c r="AY58" s="827"/>
      <c r="AZ58" s="829"/>
      <c r="BA58" s="829"/>
      <c r="BB58" s="829"/>
      <c r="BC58" s="829"/>
      <c r="BD58" s="829"/>
      <c r="BE58" s="823"/>
      <c r="BF58" s="823"/>
      <c r="BG58" s="823"/>
      <c r="BH58" s="823"/>
      <c r="BI58" s="824"/>
      <c r="BJ58" s="203"/>
      <c r="BK58" s="203"/>
      <c r="BL58" s="203"/>
      <c r="BM58" s="203"/>
      <c r="BN58" s="203"/>
      <c r="BO58" s="212"/>
      <c r="BP58" s="212"/>
      <c r="BQ58" s="209">
        <v>52</v>
      </c>
      <c r="BR58" s="210"/>
      <c r="BS58" s="767"/>
      <c r="BT58" s="768"/>
      <c r="BU58" s="768"/>
      <c r="BV58" s="768"/>
      <c r="BW58" s="768"/>
      <c r="BX58" s="768"/>
      <c r="BY58" s="768"/>
      <c r="BZ58" s="768"/>
      <c r="CA58" s="768"/>
      <c r="CB58" s="768"/>
      <c r="CC58" s="768"/>
      <c r="CD58" s="768"/>
      <c r="CE58" s="768"/>
      <c r="CF58" s="768"/>
      <c r="CG58" s="779"/>
      <c r="CH58" s="764"/>
      <c r="CI58" s="765"/>
      <c r="CJ58" s="765"/>
      <c r="CK58" s="765"/>
      <c r="CL58" s="766"/>
      <c r="CM58" s="764"/>
      <c r="CN58" s="765"/>
      <c r="CO58" s="765"/>
      <c r="CP58" s="765"/>
      <c r="CQ58" s="766"/>
      <c r="CR58" s="764"/>
      <c r="CS58" s="765"/>
      <c r="CT58" s="765"/>
      <c r="CU58" s="765"/>
      <c r="CV58" s="766"/>
      <c r="CW58" s="764"/>
      <c r="CX58" s="765"/>
      <c r="CY58" s="765"/>
      <c r="CZ58" s="765"/>
      <c r="DA58" s="766"/>
      <c r="DB58" s="764"/>
      <c r="DC58" s="765"/>
      <c r="DD58" s="765"/>
      <c r="DE58" s="765"/>
      <c r="DF58" s="766"/>
      <c r="DG58" s="764"/>
      <c r="DH58" s="765"/>
      <c r="DI58" s="765"/>
      <c r="DJ58" s="765"/>
      <c r="DK58" s="766"/>
      <c r="DL58" s="764"/>
      <c r="DM58" s="765"/>
      <c r="DN58" s="765"/>
      <c r="DO58" s="765"/>
      <c r="DP58" s="766"/>
      <c r="DQ58" s="764"/>
      <c r="DR58" s="765"/>
      <c r="DS58" s="765"/>
      <c r="DT58" s="765"/>
      <c r="DU58" s="766"/>
      <c r="DV58" s="767"/>
      <c r="DW58" s="768"/>
      <c r="DX58" s="768"/>
      <c r="DY58" s="768"/>
      <c r="DZ58" s="769"/>
      <c r="EA58" s="201"/>
    </row>
    <row r="59" spans="1:131" ht="26.25" customHeight="1" x14ac:dyDescent="0.25">
      <c r="A59" s="209">
        <v>32</v>
      </c>
      <c r="B59" s="770"/>
      <c r="C59" s="771"/>
      <c r="D59" s="771"/>
      <c r="E59" s="771"/>
      <c r="F59" s="771"/>
      <c r="G59" s="771"/>
      <c r="H59" s="771"/>
      <c r="I59" s="771"/>
      <c r="J59" s="771"/>
      <c r="K59" s="771"/>
      <c r="L59" s="771"/>
      <c r="M59" s="771"/>
      <c r="N59" s="771"/>
      <c r="O59" s="771"/>
      <c r="P59" s="772"/>
      <c r="Q59" s="826"/>
      <c r="R59" s="827"/>
      <c r="S59" s="827"/>
      <c r="T59" s="827"/>
      <c r="U59" s="827"/>
      <c r="V59" s="827"/>
      <c r="W59" s="827"/>
      <c r="X59" s="827"/>
      <c r="Y59" s="827"/>
      <c r="Z59" s="827"/>
      <c r="AA59" s="827"/>
      <c r="AB59" s="827"/>
      <c r="AC59" s="827"/>
      <c r="AD59" s="827"/>
      <c r="AE59" s="828"/>
      <c r="AF59" s="776"/>
      <c r="AG59" s="777"/>
      <c r="AH59" s="777"/>
      <c r="AI59" s="777"/>
      <c r="AJ59" s="778"/>
      <c r="AK59" s="830"/>
      <c r="AL59" s="827"/>
      <c r="AM59" s="827"/>
      <c r="AN59" s="827"/>
      <c r="AO59" s="827"/>
      <c r="AP59" s="827"/>
      <c r="AQ59" s="827"/>
      <c r="AR59" s="827"/>
      <c r="AS59" s="827"/>
      <c r="AT59" s="827"/>
      <c r="AU59" s="827"/>
      <c r="AV59" s="827"/>
      <c r="AW59" s="827"/>
      <c r="AX59" s="827"/>
      <c r="AY59" s="827"/>
      <c r="AZ59" s="829"/>
      <c r="BA59" s="829"/>
      <c r="BB59" s="829"/>
      <c r="BC59" s="829"/>
      <c r="BD59" s="829"/>
      <c r="BE59" s="823"/>
      <c r="BF59" s="823"/>
      <c r="BG59" s="823"/>
      <c r="BH59" s="823"/>
      <c r="BI59" s="824"/>
      <c r="BJ59" s="203"/>
      <c r="BK59" s="203"/>
      <c r="BL59" s="203"/>
      <c r="BM59" s="203"/>
      <c r="BN59" s="203"/>
      <c r="BO59" s="212"/>
      <c r="BP59" s="212"/>
      <c r="BQ59" s="209">
        <v>53</v>
      </c>
      <c r="BR59" s="210"/>
      <c r="BS59" s="767"/>
      <c r="BT59" s="768"/>
      <c r="BU59" s="768"/>
      <c r="BV59" s="768"/>
      <c r="BW59" s="768"/>
      <c r="BX59" s="768"/>
      <c r="BY59" s="768"/>
      <c r="BZ59" s="768"/>
      <c r="CA59" s="768"/>
      <c r="CB59" s="768"/>
      <c r="CC59" s="768"/>
      <c r="CD59" s="768"/>
      <c r="CE59" s="768"/>
      <c r="CF59" s="768"/>
      <c r="CG59" s="779"/>
      <c r="CH59" s="764"/>
      <c r="CI59" s="765"/>
      <c r="CJ59" s="765"/>
      <c r="CK59" s="765"/>
      <c r="CL59" s="766"/>
      <c r="CM59" s="764"/>
      <c r="CN59" s="765"/>
      <c r="CO59" s="765"/>
      <c r="CP59" s="765"/>
      <c r="CQ59" s="766"/>
      <c r="CR59" s="764"/>
      <c r="CS59" s="765"/>
      <c r="CT59" s="765"/>
      <c r="CU59" s="765"/>
      <c r="CV59" s="766"/>
      <c r="CW59" s="764"/>
      <c r="CX59" s="765"/>
      <c r="CY59" s="765"/>
      <c r="CZ59" s="765"/>
      <c r="DA59" s="766"/>
      <c r="DB59" s="764"/>
      <c r="DC59" s="765"/>
      <c r="DD59" s="765"/>
      <c r="DE59" s="765"/>
      <c r="DF59" s="766"/>
      <c r="DG59" s="764"/>
      <c r="DH59" s="765"/>
      <c r="DI59" s="765"/>
      <c r="DJ59" s="765"/>
      <c r="DK59" s="766"/>
      <c r="DL59" s="764"/>
      <c r="DM59" s="765"/>
      <c r="DN59" s="765"/>
      <c r="DO59" s="765"/>
      <c r="DP59" s="766"/>
      <c r="DQ59" s="764"/>
      <c r="DR59" s="765"/>
      <c r="DS59" s="765"/>
      <c r="DT59" s="765"/>
      <c r="DU59" s="766"/>
      <c r="DV59" s="767"/>
      <c r="DW59" s="768"/>
      <c r="DX59" s="768"/>
      <c r="DY59" s="768"/>
      <c r="DZ59" s="769"/>
      <c r="EA59" s="201"/>
    </row>
    <row r="60" spans="1:131" ht="26.25" customHeight="1" x14ac:dyDescent="0.25">
      <c r="A60" s="209">
        <v>33</v>
      </c>
      <c r="B60" s="770"/>
      <c r="C60" s="771"/>
      <c r="D60" s="771"/>
      <c r="E60" s="771"/>
      <c r="F60" s="771"/>
      <c r="G60" s="771"/>
      <c r="H60" s="771"/>
      <c r="I60" s="771"/>
      <c r="J60" s="771"/>
      <c r="K60" s="771"/>
      <c r="L60" s="771"/>
      <c r="M60" s="771"/>
      <c r="N60" s="771"/>
      <c r="O60" s="771"/>
      <c r="P60" s="772"/>
      <c r="Q60" s="826"/>
      <c r="R60" s="827"/>
      <c r="S60" s="827"/>
      <c r="T60" s="827"/>
      <c r="U60" s="827"/>
      <c r="V60" s="827"/>
      <c r="W60" s="827"/>
      <c r="X60" s="827"/>
      <c r="Y60" s="827"/>
      <c r="Z60" s="827"/>
      <c r="AA60" s="827"/>
      <c r="AB60" s="827"/>
      <c r="AC60" s="827"/>
      <c r="AD60" s="827"/>
      <c r="AE60" s="828"/>
      <c r="AF60" s="776"/>
      <c r="AG60" s="777"/>
      <c r="AH60" s="777"/>
      <c r="AI60" s="777"/>
      <c r="AJ60" s="778"/>
      <c r="AK60" s="830"/>
      <c r="AL60" s="827"/>
      <c r="AM60" s="827"/>
      <c r="AN60" s="827"/>
      <c r="AO60" s="827"/>
      <c r="AP60" s="827"/>
      <c r="AQ60" s="827"/>
      <c r="AR60" s="827"/>
      <c r="AS60" s="827"/>
      <c r="AT60" s="827"/>
      <c r="AU60" s="827"/>
      <c r="AV60" s="827"/>
      <c r="AW60" s="827"/>
      <c r="AX60" s="827"/>
      <c r="AY60" s="827"/>
      <c r="AZ60" s="829"/>
      <c r="BA60" s="829"/>
      <c r="BB60" s="829"/>
      <c r="BC60" s="829"/>
      <c r="BD60" s="829"/>
      <c r="BE60" s="823"/>
      <c r="BF60" s="823"/>
      <c r="BG60" s="823"/>
      <c r="BH60" s="823"/>
      <c r="BI60" s="824"/>
      <c r="BJ60" s="203"/>
      <c r="BK60" s="203"/>
      <c r="BL60" s="203"/>
      <c r="BM60" s="203"/>
      <c r="BN60" s="203"/>
      <c r="BO60" s="212"/>
      <c r="BP60" s="212"/>
      <c r="BQ60" s="209">
        <v>54</v>
      </c>
      <c r="BR60" s="210"/>
      <c r="BS60" s="767"/>
      <c r="BT60" s="768"/>
      <c r="BU60" s="768"/>
      <c r="BV60" s="768"/>
      <c r="BW60" s="768"/>
      <c r="BX60" s="768"/>
      <c r="BY60" s="768"/>
      <c r="BZ60" s="768"/>
      <c r="CA60" s="768"/>
      <c r="CB60" s="768"/>
      <c r="CC60" s="768"/>
      <c r="CD60" s="768"/>
      <c r="CE60" s="768"/>
      <c r="CF60" s="768"/>
      <c r="CG60" s="779"/>
      <c r="CH60" s="764"/>
      <c r="CI60" s="765"/>
      <c r="CJ60" s="765"/>
      <c r="CK60" s="765"/>
      <c r="CL60" s="766"/>
      <c r="CM60" s="764"/>
      <c r="CN60" s="765"/>
      <c r="CO60" s="765"/>
      <c r="CP60" s="765"/>
      <c r="CQ60" s="766"/>
      <c r="CR60" s="764"/>
      <c r="CS60" s="765"/>
      <c r="CT60" s="765"/>
      <c r="CU60" s="765"/>
      <c r="CV60" s="766"/>
      <c r="CW60" s="764"/>
      <c r="CX60" s="765"/>
      <c r="CY60" s="765"/>
      <c r="CZ60" s="765"/>
      <c r="DA60" s="766"/>
      <c r="DB60" s="764"/>
      <c r="DC60" s="765"/>
      <c r="DD60" s="765"/>
      <c r="DE60" s="765"/>
      <c r="DF60" s="766"/>
      <c r="DG60" s="764"/>
      <c r="DH60" s="765"/>
      <c r="DI60" s="765"/>
      <c r="DJ60" s="765"/>
      <c r="DK60" s="766"/>
      <c r="DL60" s="764"/>
      <c r="DM60" s="765"/>
      <c r="DN60" s="765"/>
      <c r="DO60" s="765"/>
      <c r="DP60" s="766"/>
      <c r="DQ60" s="764"/>
      <c r="DR60" s="765"/>
      <c r="DS60" s="765"/>
      <c r="DT60" s="765"/>
      <c r="DU60" s="766"/>
      <c r="DV60" s="767"/>
      <c r="DW60" s="768"/>
      <c r="DX60" s="768"/>
      <c r="DY60" s="768"/>
      <c r="DZ60" s="769"/>
      <c r="EA60" s="201"/>
    </row>
    <row r="61" spans="1:131" ht="26.25" customHeight="1" thickBot="1" x14ac:dyDescent="0.3">
      <c r="A61" s="209">
        <v>34</v>
      </c>
      <c r="B61" s="770"/>
      <c r="C61" s="771"/>
      <c r="D61" s="771"/>
      <c r="E61" s="771"/>
      <c r="F61" s="771"/>
      <c r="G61" s="771"/>
      <c r="H61" s="771"/>
      <c r="I61" s="771"/>
      <c r="J61" s="771"/>
      <c r="K61" s="771"/>
      <c r="L61" s="771"/>
      <c r="M61" s="771"/>
      <c r="N61" s="771"/>
      <c r="O61" s="771"/>
      <c r="P61" s="772"/>
      <c r="Q61" s="826"/>
      <c r="R61" s="827"/>
      <c r="S61" s="827"/>
      <c r="T61" s="827"/>
      <c r="U61" s="827"/>
      <c r="V61" s="827"/>
      <c r="W61" s="827"/>
      <c r="X61" s="827"/>
      <c r="Y61" s="827"/>
      <c r="Z61" s="827"/>
      <c r="AA61" s="827"/>
      <c r="AB61" s="827"/>
      <c r="AC61" s="827"/>
      <c r="AD61" s="827"/>
      <c r="AE61" s="828"/>
      <c r="AF61" s="776"/>
      <c r="AG61" s="777"/>
      <c r="AH61" s="777"/>
      <c r="AI61" s="777"/>
      <c r="AJ61" s="778"/>
      <c r="AK61" s="830"/>
      <c r="AL61" s="827"/>
      <c r="AM61" s="827"/>
      <c r="AN61" s="827"/>
      <c r="AO61" s="827"/>
      <c r="AP61" s="827"/>
      <c r="AQ61" s="827"/>
      <c r="AR61" s="827"/>
      <c r="AS61" s="827"/>
      <c r="AT61" s="827"/>
      <c r="AU61" s="827"/>
      <c r="AV61" s="827"/>
      <c r="AW61" s="827"/>
      <c r="AX61" s="827"/>
      <c r="AY61" s="827"/>
      <c r="AZ61" s="829"/>
      <c r="BA61" s="829"/>
      <c r="BB61" s="829"/>
      <c r="BC61" s="829"/>
      <c r="BD61" s="829"/>
      <c r="BE61" s="823"/>
      <c r="BF61" s="823"/>
      <c r="BG61" s="823"/>
      <c r="BH61" s="823"/>
      <c r="BI61" s="824"/>
      <c r="BJ61" s="203"/>
      <c r="BK61" s="203"/>
      <c r="BL61" s="203"/>
      <c r="BM61" s="203"/>
      <c r="BN61" s="203"/>
      <c r="BO61" s="212"/>
      <c r="BP61" s="212"/>
      <c r="BQ61" s="209">
        <v>55</v>
      </c>
      <c r="BR61" s="210"/>
      <c r="BS61" s="767"/>
      <c r="BT61" s="768"/>
      <c r="BU61" s="768"/>
      <c r="BV61" s="768"/>
      <c r="BW61" s="768"/>
      <c r="BX61" s="768"/>
      <c r="BY61" s="768"/>
      <c r="BZ61" s="768"/>
      <c r="CA61" s="768"/>
      <c r="CB61" s="768"/>
      <c r="CC61" s="768"/>
      <c r="CD61" s="768"/>
      <c r="CE61" s="768"/>
      <c r="CF61" s="768"/>
      <c r="CG61" s="779"/>
      <c r="CH61" s="764"/>
      <c r="CI61" s="765"/>
      <c r="CJ61" s="765"/>
      <c r="CK61" s="765"/>
      <c r="CL61" s="766"/>
      <c r="CM61" s="764"/>
      <c r="CN61" s="765"/>
      <c r="CO61" s="765"/>
      <c r="CP61" s="765"/>
      <c r="CQ61" s="766"/>
      <c r="CR61" s="764"/>
      <c r="CS61" s="765"/>
      <c r="CT61" s="765"/>
      <c r="CU61" s="765"/>
      <c r="CV61" s="766"/>
      <c r="CW61" s="764"/>
      <c r="CX61" s="765"/>
      <c r="CY61" s="765"/>
      <c r="CZ61" s="765"/>
      <c r="DA61" s="766"/>
      <c r="DB61" s="764"/>
      <c r="DC61" s="765"/>
      <c r="DD61" s="765"/>
      <c r="DE61" s="765"/>
      <c r="DF61" s="766"/>
      <c r="DG61" s="764"/>
      <c r="DH61" s="765"/>
      <c r="DI61" s="765"/>
      <c r="DJ61" s="765"/>
      <c r="DK61" s="766"/>
      <c r="DL61" s="764"/>
      <c r="DM61" s="765"/>
      <c r="DN61" s="765"/>
      <c r="DO61" s="765"/>
      <c r="DP61" s="766"/>
      <c r="DQ61" s="764"/>
      <c r="DR61" s="765"/>
      <c r="DS61" s="765"/>
      <c r="DT61" s="765"/>
      <c r="DU61" s="766"/>
      <c r="DV61" s="767"/>
      <c r="DW61" s="768"/>
      <c r="DX61" s="768"/>
      <c r="DY61" s="768"/>
      <c r="DZ61" s="769"/>
      <c r="EA61" s="201"/>
    </row>
    <row r="62" spans="1:131" ht="26.25" customHeight="1" x14ac:dyDescent="0.25">
      <c r="A62" s="209">
        <v>35</v>
      </c>
      <c r="B62" s="770"/>
      <c r="C62" s="771"/>
      <c r="D62" s="771"/>
      <c r="E62" s="771"/>
      <c r="F62" s="771"/>
      <c r="G62" s="771"/>
      <c r="H62" s="771"/>
      <c r="I62" s="771"/>
      <c r="J62" s="771"/>
      <c r="K62" s="771"/>
      <c r="L62" s="771"/>
      <c r="M62" s="771"/>
      <c r="N62" s="771"/>
      <c r="O62" s="771"/>
      <c r="P62" s="772"/>
      <c r="Q62" s="826"/>
      <c r="R62" s="827"/>
      <c r="S62" s="827"/>
      <c r="T62" s="827"/>
      <c r="U62" s="827"/>
      <c r="V62" s="827"/>
      <c r="W62" s="827"/>
      <c r="X62" s="827"/>
      <c r="Y62" s="827"/>
      <c r="Z62" s="827"/>
      <c r="AA62" s="827"/>
      <c r="AB62" s="827"/>
      <c r="AC62" s="827"/>
      <c r="AD62" s="827"/>
      <c r="AE62" s="828"/>
      <c r="AF62" s="776"/>
      <c r="AG62" s="777"/>
      <c r="AH62" s="777"/>
      <c r="AI62" s="777"/>
      <c r="AJ62" s="778"/>
      <c r="AK62" s="830"/>
      <c r="AL62" s="827"/>
      <c r="AM62" s="827"/>
      <c r="AN62" s="827"/>
      <c r="AO62" s="827"/>
      <c r="AP62" s="827"/>
      <c r="AQ62" s="827"/>
      <c r="AR62" s="827"/>
      <c r="AS62" s="827"/>
      <c r="AT62" s="827"/>
      <c r="AU62" s="827"/>
      <c r="AV62" s="827"/>
      <c r="AW62" s="827"/>
      <c r="AX62" s="827"/>
      <c r="AY62" s="827"/>
      <c r="AZ62" s="829"/>
      <c r="BA62" s="829"/>
      <c r="BB62" s="829"/>
      <c r="BC62" s="829"/>
      <c r="BD62" s="829"/>
      <c r="BE62" s="823"/>
      <c r="BF62" s="823"/>
      <c r="BG62" s="823"/>
      <c r="BH62" s="823"/>
      <c r="BI62" s="824"/>
      <c r="BJ62" s="838" t="s">
        <v>395</v>
      </c>
      <c r="BK62" s="797"/>
      <c r="BL62" s="797"/>
      <c r="BM62" s="797"/>
      <c r="BN62" s="798"/>
      <c r="BO62" s="212"/>
      <c r="BP62" s="212"/>
      <c r="BQ62" s="209">
        <v>56</v>
      </c>
      <c r="BR62" s="210"/>
      <c r="BS62" s="767"/>
      <c r="BT62" s="768"/>
      <c r="BU62" s="768"/>
      <c r="BV62" s="768"/>
      <c r="BW62" s="768"/>
      <c r="BX62" s="768"/>
      <c r="BY62" s="768"/>
      <c r="BZ62" s="768"/>
      <c r="CA62" s="768"/>
      <c r="CB62" s="768"/>
      <c r="CC62" s="768"/>
      <c r="CD62" s="768"/>
      <c r="CE62" s="768"/>
      <c r="CF62" s="768"/>
      <c r="CG62" s="779"/>
      <c r="CH62" s="764"/>
      <c r="CI62" s="765"/>
      <c r="CJ62" s="765"/>
      <c r="CK62" s="765"/>
      <c r="CL62" s="766"/>
      <c r="CM62" s="764"/>
      <c r="CN62" s="765"/>
      <c r="CO62" s="765"/>
      <c r="CP62" s="765"/>
      <c r="CQ62" s="766"/>
      <c r="CR62" s="764"/>
      <c r="CS62" s="765"/>
      <c r="CT62" s="765"/>
      <c r="CU62" s="765"/>
      <c r="CV62" s="766"/>
      <c r="CW62" s="764"/>
      <c r="CX62" s="765"/>
      <c r="CY62" s="765"/>
      <c r="CZ62" s="765"/>
      <c r="DA62" s="766"/>
      <c r="DB62" s="764"/>
      <c r="DC62" s="765"/>
      <c r="DD62" s="765"/>
      <c r="DE62" s="765"/>
      <c r="DF62" s="766"/>
      <c r="DG62" s="764"/>
      <c r="DH62" s="765"/>
      <c r="DI62" s="765"/>
      <c r="DJ62" s="765"/>
      <c r="DK62" s="766"/>
      <c r="DL62" s="764"/>
      <c r="DM62" s="765"/>
      <c r="DN62" s="765"/>
      <c r="DO62" s="765"/>
      <c r="DP62" s="766"/>
      <c r="DQ62" s="764"/>
      <c r="DR62" s="765"/>
      <c r="DS62" s="765"/>
      <c r="DT62" s="765"/>
      <c r="DU62" s="766"/>
      <c r="DV62" s="767"/>
      <c r="DW62" s="768"/>
      <c r="DX62" s="768"/>
      <c r="DY62" s="768"/>
      <c r="DZ62" s="769"/>
      <c r="EA62" s="201"/>
    </row>
    <row r="63" spans="1:131" ht="26.25" customHeight="1" thickBot="1" x14ac:dyDescent="0.3">
      <c r="A63" s="211" t="s">
        <v>375</v>
      </c>
      <c r="B63" s="780" t="s">
        <v>396</v>
      </c>
      <c r="C63" s="781"/>
      <c r="D63" s="781"/>
      <c r="E63" s="781"/>
      <c r="F63" s="781"/>
      <c r="G63" s="781"/>
      <c r="H63" s="781"/>
      <c r="I63" s="781"/>
      <c r="J63" s="781"/>
      <c r="K63" s="781"/>
      <c r="L63" s="781"/>
      <c r="M63" s="781"/>
      <c r="N63" s="781"/>
      <c r="O63" s="781"/>
      <c r="P63" s="782"/>
      <c r="Q63" s="831"/>
      <c r="R63" s="832"/>
      <c r="S63" s="832"/>
      <c r="T63" s="832"/>
      <c r="U63" s="832"/>
      <c r="V63" s="832"/>
      <c r="W63" s="832"/>
      <c r="X63" s="832"/>
      <c r="Y63" s="832"/>
      <c r="Z63" s="832"/>
      <c r="AA63" s="832"/>
      <c r="AB63" s="832"/>
      <c r="AC63" s="832"/>
      <c r="AD63" s="832"/>
      <c r="AE63" s="833"/>
      <c r="AF63" s="834">
        <v>2157</v>
      </c>
      <c r="AG63" s="835"/>
      <c r="AH63" s="835"/>
      <c r="AI63" s="835"/>
      <c r="AJ63" s="836"/>
      <c r="AK63" s="837"/>
      <c r="AL63" s="832"/>
      <c r="AM63" s="832"/>
      <c r="AN63" s="832"/>
      <c r="AO63" s="832"/>
      <c r="AP63" s="835">
        <v>45433</v>
      </c>
      <c r="AQ63" s="835"/>
      <c r="AR63" s="835"/>
      <c r="AS63" s="835"/>
      <c r="AT63" s="835"/>
      <c r="AU63" s="835">
        <v>26404</v>
      </c>
      <c r="AV63" s="835"/>
      <c r="AW63" s="835"/>
      <c r="AX63" s="835"/>
      <c r="AY63" s="835"/>
      <c r="AZ63" s="839"/>
      <c r="BA63" s="839"/>
      <c r="BB63" s="839"/>
      <c r="BC63" s="839"/>
      <c r="BD63" s="839"/>
      <c r="BE63" s="840"/>
      <c r="BF63" s="840"/>
      <c r="BG63" s="840"/>
      <c r="BH63" s="840"/>
      <c r="BI63" s="841"/>
      <c r="BJ63" s="842" t="s">
        <v>119</v>
      </c>
      <c r="BK63" s="843"/>
      <c r="BL63" s="843"/>
      <c r="BM63" s="843"/>
      <c r="BN63" s="844"/>
      <c r="BO63" s="212"/>
      <c r="BP63" s="212"/>
      <c r="BQ63" s="209">
        <v>57</v>
      </c>
      <c r="BR63" s="210"/>
      <c r="BS63" s="767"/>
      <c r="BT63" s="768"/>
      <c r="BU63" s="768"/>
      <c r="BV63" s="768"/>
      <c r="BW63" s="768"/>
      <c r="BX63" s="768"/>
      <c r="BY63" s="768"/>
      <c r="BZ63" s="768"/>
      <c r="CA63" s="768"/>
      <c r="CB63" s="768"/>
      <c r="CC63" s="768"/>
      <c r="CD63" s="768"/>
      <c r="CE63" s="768"/>
      <c r="CF63" s="768"/>
      <c r="CG63" s="779"/>
      <c r="CH63" s="764"/>
      <c r="CI63" s="765"/>
      <c r="CJ63" s="765"/>
      <c r="CK63" s="765"/>
      <c r="CL63" s="766"/>
      <c r="CM63" s="764"/>
      <c r="CN63" s="765"/>
      <c r="CO63" s="765"/>
      <c r="CP63" s="765"/>
      <c r="CQ63" s="766"/>
      <c r="CR63" s="764"/>
      <c r="CS63" s="765"/>
      <c r="CT63" s="765"/>
      <c r="CU63" s="765"/>
      <c r="CV63" s="766"/>
      <c r="CW63" s="764"/>
      <c r="CX63" s="765"/>
      <c r="CY63" s="765"/>
      <c r="CZ63" s="765"/>
      <c r="DA63" s="766"/>
      <c r="DB63" s="764"/>
      <c r="DC63" s="765"/>
      <c r="DD63" s="765"/>
      <c r="DE63" s="765"/>
      <c r="DF63" s="766"/>
      <c r="DG63" s="764"/>
      <c r="DH63" s="765"/>
      <c r="DI63" s="765"/>
      <c r="DJ63" s="765"/>
      <c r="DK63" s="766"/>
      <c r="DL63" s="764"/>
      <c r="DM63" s="765"/>
      <c r="DN63" s="765"/>
      <c r="DO63" s="765"/>
      <c r="DP63" s="766"/>
      <c r="DQ63" s="764"/>
      <c r="DR63" s="765"/>
      <c r="DS63" s="765"/>
      <c r="DT63" s="765"/>
      <c r="DU63" s="766"/>
      <c r="DV63" s="767"/>
      <c r="DW63" s="768"/>
      <c r="DX63" s="768"/>
      <c r="DY63" s="768"/>
      <c r="DZ63" s="769"/>
      <c r="EA63" s="201"/>
    </row>
    <row r="64" spans="1:131" ht="26.25" customHeight="1" x14ac:dyDescent="0.25">
      <c r="A64" s="212"/>
      <c r="B64" s="212"/>
      <c r="C64" s="212"/>
      <c r="D64" s="212"/>
      <c r="E64" s="212"/>
      <c r="F64" s="212"/>
      <c r="G64" s="212"/>
      <c r="H64" s="212"/>
      <c r="I64" s="212"/>
      <c r="J64" s="212"/>
      <c r="K64" s="212"/>
      <c r="L64" s="212"/>
      <c r="M64" s="212"/>
      <c r="N64" s="212"/>
      <c r="O64" s="212"/>
      <c r="P64" s="212"/>
      <c r="Q64" s="212"/>
      <c r="R64" s="212"/>
      <c r="S64" s="212"/>
      <c r="T64" s="212"/>
      <c r="U64" s="212"/>
      <c r="V64" s="212"/>
      <c r="W64" s="212"/>
      <c r="X64" s="212"/>
      <c r="Y64" s="212"/>
      <c r="Z64" s="212"/>
      <c r="AA64" s="212"/>
      <c r="AB64" s="212"/>
      <c r="AC64" s="212"/>
      <c r="AD64" s="212"/>
      <c r="AE64" s="212"/>
      <c r="AF64" s="212"/>
      <c r="AG64" s="212"/>
      <c r="AH64" s="212"/>
      <c r="AI64" s="212"/>
      <c r="AJ64" s="212"/>
      <c r="AK64" s="212"/>
      <c r="AL64" s="212"/>
      <c r="AM64" s="212"/>
      <c r="AN64" s="212"/>
      <c r="AO64" s="212"/>
      <c r="AP64" s="212"/>
      <c r="AQ64" s="212"/>
      <c r="AR64" s="212"/>
      <c r="AS64" s="212"/>
      <c r="AT64" s="212"/>
      <c r="AU64" s="212"/>
      <c r="AV64" s="212"/>
      <c r="AW64" s="212"/>
      <c r="AX64" s="212"/>
      <c r="AY64" s="212"/>
      <c r="AZ64" s="212"/>
      <c r="BA64" s="212"/>
      <c r="BB64" s="212"/>
      <c r="BC64" s="212"/>
      <c r="BD64" s="212"/>
      <c r="BE64" s="212"/>
      <c r="BF64" s="212"/>
      <c r="BG64" s="212"/>
      <c r="BH64" s="212"/>
      <c r="BI64" s="212"/>
      <c r="BJ64" s="212"/>
      <c r="BK64" s="212"/>
      <c r="BL64" s="212"/>
      <c r="BM64" s="212"/>
      <c r="BN64" s="212"/>
      <c r="BO64" s="212"/>
      <c r="BP64" s="212"/>
      <c r="BQ64" s="209">
        <v>58</v>
      </c>
      <c r="BR64" s="210"/>
      <c r="BS64" s="767"/>
      <c r="BT64" s="768"/>
      <c r="BU64" s="768"/>
      <c r="BV64" s="768"/>
      <c r="BW64" s="768"/>
      <c r="BX64" s="768"/>
      <c r="BY64" s="768"/>
      <c r="BZ64" s="768"/>
      <c r="CA64" s="768"/>
      <c r="CB64" s="768"/>
      <c r="CC64" s="768"/>
      <c r="CD64" s="768"/>
      <c r="CE64" s="768"/>
      <c r="CF64" s="768"/>
      <c r="CG64" s="779"/>
      <c r="CH64" s="764"/>
      <c r="CI64" s="765"/>
      <c r="CJ64" s="765"/>
      <c r="CK64" s="765"/>
      <c r="CL64" s="766"/>
      <c r="CM64" s="764"/>
      <c r="CN64" s="765"/>
      <c r="CO64" s="765"/>
      <c r="CP64" s="765"/>
      <c r="CQ64" s="766"/>
      <c r="CR64" s="764"/>
      <c r="CS64" s="765"/>
      <c r="CT64" s="765"/>
      <c r="CU64" s="765"/>
      <c r="CV64" s="766"/>
      <c r="CW64" s="764"/>
      <c r="CX64" s="765"/>
      <c r="CY64" s="765"/>
      <c r="CZ64" s="765"/>
      <c r="DA64" s="766"/>
      <c r="DB64" s="764"/>
      <c r="DC64" s="765"/>
      <c r="DD64" s="765"/>
      <c r="DE64" s="765"/>
      <c r="DF64" s="766"/>
      <c r="DG64" s="764"/>
      <c r="DH64" s="765"/>
      <c r="DI64" s="765"/>
      <c r="DJ64" s="765"/>
      <c r="DK64" s="766"/>
      <c r="DL64" s="764"/>
      <c r="DM64" s="765"/>
      <c r="DN64" s="765"/>
      <c r="DO64" s="765"/>
      <c r="DP64" s="766"/>
      <c r="DQ64" s="764"/>
      <c r="DR64" s="765"/>
      <c r="DS64" s="765"/>
      <c r="DT64" s="765"/>
      <c r="DU64" s="766"/>
      <c r="DV64" s="767"/>
      <c r="DW64" s="768"/>
      <c r="DX64" s="768"/>
      <c r="DY64" s="768"/>
      <c r="DZ64" s="769"/>
      <c r="EA64" s="201"/>
    </row>
    <row r="65" spans="1:131" ht="26.25" customHeight="1" thickBot="1" x14ac:dyDescent="0.3">
      <c r="A65" s="203" t="s">
        <v>397</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2"/>
      <c r="BF65" s="212"/>
      <c r="BG65" s="212"/>
      <c r="BH65" s="212"/>
      <c r="BI65" s="212"/>
      <c r="BJ65" s="212"/>
      <c r="BK65" s="212"/>
      <c r="BL65" s="212"/>
      <c r="BM65" s="212"/>
      <c r="BN65" s="212"/>
      <c r="BO65" s="212"/>
      <c r="BP65" s="212"/>
      <c r="BQ65" s="209">
        <v>59</v>
      </c>
      <c r="BR65" s="210"/>
      <c r="BS65" s="767"/>
      <c r="BT65" s="768"/>
      <c r="BU65" s="768"/>
      <c r="BV65" s="768"/>
      <c r="BW65" s="768"/>
      <c r="BX65" s="768"/>
      <c r="BY65" s="768"/>
      <c r="BZ65" s="768"/>
      <c r="CA65" s="768"/>
      <c r="CB65" s="768"/>
      <c r="CC65" s="768"/>
      <c r="CD65" s="768"/>
      <c r="CE65" s="768"/>
      <c r="CF65" s="768"/>
      <c r="CG65" s="779"/>
      <c r="CH65" s="764"/>
      <c r="CI65" s="765"/>
      <c r="CJ65" s="765"/>
      <c r="CK65" s="765"/>
      <c r="CL65" s="766"/>
      <c r="CM65" s="764"/>
      <c r="CN65" s="765"/>
      <c r="CO65" s="765"/>
      <c r="CP65" s="765"/>
      <c r="CQ65" s="766"/>
      <c r="CR65" s="764"/>
      <c r="CS65" s="765"/>
      <c r="CT65" s="765"/>
      <c r="CU65" s="765"/>
      <c r="CV65" s="766"/>
      <c r="CW65" s="764"/>
      <c r="CX65" s="765"/>
      <c r="CY65" s="765"/>
      <c r="CZ65" s="765"/>
      <c r="DA65" s="766"/>
      <c r="DB65" s="764"/>
      <c r="DC65" s="765"/>
      <c r="DD65" s="765"/>
      <c r="DE65" s="765"/>
      <c r="DF65" s="766"/>
      <c r="DG65" s="764"/>
      <c r="DH65" s="765"/>
      <c r="DI65" s="765"/>
      <c r="DJ65" s="765"/>
      <c r="DK65" s="766"/>
      <c r="DL65" s="764"/>
      <c r="DM65" s="765"/>
      <c r="DN65" s="765"/>
      <c r="DO65" s="765"/>
      <c r="DP65" s="766"/>
      <c r="DQ65" s="764"/>
      <c r="DR65" s="765"/>
      <c r="DS65" s="765"/>
      <c r="DT65" s="765"/>
      <c r="DU65" s="766"/>
      <c r="DV65" s="767"/>
      <c r="DW65" s="768"/>
      <c r="DX65" s="768"/>
      <c r="DY65" s="768"/>
      <c r="DZ65" s="769"/>
      <c r="EA65" s="201"/>
    </row>
    <row r="66" spans="1:131" ht="26.25" customHeight="1" x14ac:dyDescent="0.25">
      <c r="A66" s="713" t="s">
        <v>398</v>
      </c>
      <c r="B66" s="714"/>
      <c r="C66" s="714"/>
      <c r="D66" s="714"/>
      <c r="E66" s="714"/>
      <c r="F66" s="714"/>
      <c r="G66" s="714"/>
      <c r="H66" s="714"/>
      <c r="I66" s="714"/>
      <c r="J66" s="714"/>
      <c r="K66" s="714"/>
      <c r="L66" s="714"/>
      <c r="M66" s="714"/>
      <c r="N66" s="714"/>
      <c r="O66" s="714"/>
      <c r="P66" s="715"/>
      <c r="Q66" s="719" t="s">
        <v>379</v>
      </c>
      <c r="R66" s="720"/>
      <c r="S66" s="720"/>
      <c r="T66" s="720"/>
      <c r="U66" s="721"/>
      <c r="V66" s="719" t="s">
        <v>380</v>
      </c>
      <c r="W66" s="720"/>
      <c r="X66" s="720"/>
      <c r="Y66" s="720"/>
      <c r="Z66" s="721"/>
      <c r="AA66" s="719" t="s">
        <v>381</v>
      </c>
      <c r="AB66" s="720"/>
      <c r="AC66" s="720"/>
      <c r="AD66" s="720"/>
      <c r="AE66" s="721"/>
      <c r="AF66" s="845" t="s">
        <v>382</v>
      </c>
      <c r="AG66" s="806"/>
      <c r="AH66" s="806"/>
      <c r="AI66" s="806"/>
      <c r="AJ66" s="846"/>
      <c r="AK66" s="719" t="s">
        <v>383</v>
      </c>
      <c r="AL66" s="714"/>
      <c r="AM66" s="714"/>
      <c r="AN66" s="714"/>
      <c r="AO66" s="715"/>
      <c r="AP66" s="719" t="s">
        <v>384</v>
      </c>
      <c r="AQ66" s="720"/>
      <c r="AR66" s="720"/>
      <c r="AS66" s="720"/>
      <c r="AT66" s="721"/>
      <c r="AU66" s="719" t="s">
        <v>399</v>
      </c>
      <c r="AV66" s="720"/>
      <c r="AW66" s="720"/>
      <c r="AX66" s="720"/>
      <c r="AY66" s="721"/>
      <c r="AZ66" s="719" t="s">
        <v>361</v>
      </c>
      <c r="BA66" s="720"/>
      <c r="BB66" s="720"/>
      <c r="BC66" s="720"/>
      <c r="BD66" s="726"/>
      <c r="BE66" s="212"/>
      <c r="BF66" s="212"/>
      <c r="BG66" s="212"/>
      <c r="BH66" s="212"/>
      <c r="BI66" s="212"/>
      <c r="BJ66" s="212"/>
      <c r="BK66" s="212"/>
      <c r="BL66" s="212"/>
      <c r="BM66" s="212"/>
      <c r="BN66" s="212"/>
      <c r="BO66" s="212"/>
      <c r="BP66" s="212"/>
      <c r="BQ66" s="209">
        <v>60</v>
      </c>
      <c r="BR66" s="214"/>
      <c r="BS66" s="850"/>
      <c r="BT66" s="851"/>
      <c r="BU66" s="851"/>
      <c r="BV66" s="851"/>
      <c r="BW66" s="851"/>
      <c r="BX66" s="851"/>
      <c r="BY66" s="851"/>
      <c r="BZ66" s="851"/>
      <c r="CA66" s="851"/>
      <c r="CB66" s="851"/>
      <c r="CC66" s="851"/>
      <c r="CD66" s="851"/>
      <c r="CE66" s="851"/>
      <c r="CF66" s="851"/>
      <c r="CG66" s="856"/>
      <c r="CH66" s="853"/>
      <c r="CI66" s="854"/>
      <c r="CJ66" s="854"/>
      <c r="CK66" s="854"/>
      <c r="CL66" s="855"/>
      <c r="CM66" s="853"/>
      <c r="CN66" s="854"/>
      <c r="CO66" s="854"/>
      <c r="CP66" s="854"/>
      <c r="CQ66" s="855"/>
      <c r="CR66" s="853"/>
      <c r="CS66" s="854"/>
      <c r="CT66" s="854"/>
      <c r="CU66" s="854"/>
      <c r="CV66" s="855"/>
      <c r="CW66" s="853"/>
      <c r="CX66" s="854"/>
      <c r="CY66" s="854"/>
      <c r="CZ66" s="854"/>
      <c r="DA66" s="855"/>
      <c r="DB66" s="853"/>
      <c r="DC66" s="854"/>
      <c r="DD66" s="854"/>
      <c r="DE66" s="854"/>
      <c r="DF66" s="855"/>
      <c r="DG66" s="853"/>
      <c r="DH66" s="854"/>
      <c r="DI66" s="854"/>
      <c r="DJ66" s="854"/>
      <c r="DK66" s="855"/>
      <c r="DL66" s="853"/>
      <c r="DM66" s="854"/>
      <c r="DN66" s="854"/>
      <c r="DO66" s="854"/>
      <c r="DP66" s="855"/>
      <c r="DQ66" s="853"/>
      <c r="DR66" s="854"/>
      <c r="DS66" s="854"/>
      <c r="DT66" s="854"/>
      <c r="DU66" s="855"/>
      <c r="DV66" s="850"/>
      <c r="DW66" s="851"/>
      <c r="DX66" s="851"/>
      <c r="DY66" s="851"/>
      <c r="DZ66" s="852"/>
      <c r="EA66" s="201"/>
    </row>
    <row r="67" spans="1:131" ht="26.25" customHeight="1" thickBot="1" x14ac:dyDescent="0.3">
      <c r="A67" s="716"/>
      <c r="B67" s="717"/>
      <c r="C67" s="717"/>
      <c r="D67" s="717"/>
      <c r="E67" s="717"/>
      <c r="F67" s="717"/>
      <c r="G67" s="717"/>
      <c r="H67" s="717"/>
      <c r="I67" s="717"/>
      <c r="J67" s="717"/>
      <c r="K67" s="717"/>
      <c r="L67" s="717"/>
      <c r="M67" s="717"/>
      <c r="N67" s="717"/>
      <c r="O67" s="717"/>
      <c r="P67" s="718"/>
      <c r="Q67" s="722"/>
      <c r="R67" s="723"/>
      <c r="S67" s="723"/>
      <c r="T67" s="723"/>
      <c r="U67" s="724"/>
      <c r="V67" s="722"/>
      <c r="W67" s="723"/>
      <c r="X67" s="723"/>
      <c r="Y67" s="723"/>
      <c r="Z67" s="724"/>
      <c r="AA67" s="722"/>
      <c r="AB67" s="723"/>
      <c r="AC67" s="723"/>
      <c r="AD67" s="723"/>
      <c r="AE67" s="724"/>
      <c r="AF67" s="847"/>
      <c r="AG67" s="809"/>
      <c r="AH67" s="809"/>
      <c r="AI67" s="809"/>
      <c r="AJ67" s="848"/>
      <c r="AK67" s="849"/>
      <c r="AL67" s="717"/>
      <c r="AM67" s="717"/>
      <c r="AN67" s="717"/>
      <c r="AO67" s="718"/>
      <c r="AP67" s="722"/>
      <c r="AQ67" s="723"/>
      <c r="AR67" s="723"/>
      <c r="AS67" s="723"/>
      <c r="AT67" s="724"/>
      <c r="AU67" s="722"/>
      <c r="AV67" s="723"/>
      <c r="AW67" s="723"/>
      <c r="AX67" s="723"/>
      <c r="AY67" s="724"/>
      <c r="AZ67" s="722"/>
      <c r="BA67" s="723"/>
      <c r="BB67" s="723"/>
      <c r="BC67" s="723"/>
      <c r="BD67" s="728"/>
      <c r="BE67" s="212"/>
      <c r="BF67" s="212"/>
      <c r="BG67" s="212"/>
      <c r="BH67" s="212"/>
      <c r="BI67" s="212"/>
      <c r="BJ67" s="212"/>
      <c r="BK67" s="212"/>
      <c r="BL67" s="212"/>
      <c r="BM67" s="212"/>
      <c r="BN67" s="212"/>
      <c r="BO67" s="212"/>
      <c r="BP67" s="212"/>
      <c r="BQ67" s="209">
        <v>61</v>
      </c>
      <c r="BR67" s="214"/>
      <c r="BS67" s="850"/>
      <c r="BT67" s="851"/>
      <c r="BU67" s="851"/>
      <c r="BV67" s="851"/>
      <c r="BW67" s="851"/>
      <c r="BX67" s="851"/>
      <c r="BY67" s="851"/>
      <c r="BZ67" s="851"/>
      <c r="CA67" s="851"/>
      <c r="CB67" s="851"/>
      <c r="CC67" s="851"/>
      <c r="CD67" s="851"/>
      <c r="CE67" s="851"/>
      <c r="CF67" s="851"/>
      <c r="CG67" s="856"/>
      <c r="CH67" s="853"/>
      <c r="CI67" s="854"/>
      <c r="CJ67" s="854"/>
      <c r="CK67" s="854"/>
      <c r="CL67" s="855"/>
      <c r="CM67" s="853"/>
      <c r="CN67" s="854"/>
      <c r="CO67" s="854"/>
      <c r="CP67" s="854"/>
      <c r="CQ67" s="855"/>
      <c r="CR67" s="853"/>
      <c r="CS67" s="854"/>
      <c r="CT67" s="854"/>
      <c r="CU67" s="854"/>
      <c r="CV67" s="855"/>
      <c r="CW67" s="853"/>
      <c r="CX67" s="854"/>
      <c r="CY67" s="854"/>
      <c r="CZ67" s="854"/>
      <c r="DA67" s="855"/>
      <c r="DB67" s="853"/>
      <c r="DC67" s="854"/>
      <c r="DD67" s="854"/>
      <c r="DE67" s="854"/>
      <c r="DF67" s="855"/>
      <c r="DG67" s="853"/>
      <c r="DH67" s="854"/>
      <c r="DI67" s="854"/>
      <c r="DJ67" s="854"/>
      <c r="DK67" s="855"/>
      <c r="DL67" s="853"/>
      <c r="DM67" s="854"/>
      <c r="DN67" s="854"/>
      <c r="DO67" s="854"/>
      <c r="DP67" s="855"/>
      <c r="DQ67" s="853"/>
      <c r="DR67" s="854"/>
      <c r="DS67" s="854"/>
      <c r="DT67" s="854"/>
      <c r="DU67" s="855"/>
      <c r="DV67" s="850"/>
      <c r="DW67" s="851"/>
      <c r="DX67" s="851"/>
      <c r="DY67" s="851"/>
      <c r="DZ67" s="852"/>
      <c r="EA67" s="201"/>
    </row>
    <row r="68" spans="1:131" ht="26.25" customHeight="1" thickTop="1" x14ac:dyDescent="0.25">
      <c r="A68" s="207">
        <v>1</v>
      </c>
      <c r="B68" s="748" t="s">
        <v>515</v>
      </c>
      <c r="C68" s="749"/>
      <c r="D68" s="749"/>
      <c r="E68" s="749"/>
      <c r="F68" s="749"/>
      <c r="G68" s="749"/>
      <c r="H68" s="749"/>
      <c r="I68" s="749"/>
      <c r="J68" s="749"/>
      <c r="K68" s="749"/>
      <c r="L68" s="749"/>
      <c r="M68" s="749"/>
      <c r="N68" s="749"/>
      <c r="O68" s="749"/>
      <c r="P68" s="750"/>
      <c r="Q68" s="860">
        <v>1876</v>
      </c>
      <c r="R68" s="857"/>
      <c r="S68" s="857"/>
      <c r="T68" s="857"/>
      <c r="U68" s="857"/>
      <c r="V68" s="857">
        <v>1810</v>
      </c>
      <c r="W68" s="857"/>
      <c r="X68" s="857"/>
      <c r="Y68" s="857"/>
      <c r="Z68" s="857"/>
      <c r="AA68" s="857">
        <v>66</v>
      </c>
      <c r="AB68" s="857"/>
      <c r="AC68" s="857"/>
      <c r="AD68" s="857"/>
      <c r="AE68" s="857"/>
      <c r="AF68" s="857">
        <v>66</v>
      </c>
      <c r="AG68" s="857"/>
      <c r="AH68" s="857"/>
      <c r="AI68" s="857"/>
      <c r="AJ68" s="857"/>
      <c r="AK68" s="857" t="s">
        <v>512</v>
      </c>
      <c r="AL68" s="857"/>
      <c r="AM68" s="857"/>
      <c r="AN68" s="857"/>
      <c r="AO68" s="857"/>
      <c r="AP68" s="857" t="s">
        <v>512</v>
      </c>
      <c r="AQ68" s="857"/>
      <c r="AR68" s="857"/>
      <c r="AS68" s="857"/>
      <c r="AT68" s="857"/>
      <c r="AU68" s="857" t="s">
        <v>531</v>
      </c>
      <c r="AV68" s="857"/>
      <c r="AW68" s="857"/>
      <c r="AX68" s="857"/>
      <c r="AY68" s="857"/>
      <c r="AZ68" s="858"/>
      <c r="BA68" s="858"/>
      <c r="BB68" s="858"/>
      <c r="BC68" s="858"/>
      <c r="BD68" s="859"/>
      <c r="BE68" s="212"/>
      <c r="BF68" s="212"/>
      <c r="BG68" s="212"/>
      <c r="BH68" s="212"/>
      <c r="BI68" s="212"/>
      <c r="BJ68" s="212"/>
      <c r="BK68" s="212"/>
      <c r="BL68" s="212"/>
      <c r="BM68" s="212"/>
      <c r="BN68" s="212"/>
      <c r="BO68" s="212"/>
      <c r="BP68" s="212"/>
      <c r="BQ68" s="209">
        <v>62</v>
      </c>
      <c r="BR68" s="214"/>
      <c r="BS68" s="850"/>
      <c r="BT68" s="851"/>
      <c r="BU68" s="851"/>
      <c r="BV68" s="851"/>
      <c r="BW68" s="851"/>
      <c r="BX68" s="851"/>
      <c r="BY68" s="851"/>
      <c r="BZ68" s="851"/>
      <c r="CA68" s="851"/>
      <c r="CB68" s="851"/>
      <c r="CC68" s="851"/>
      <c r="CD68" s="851"/>
      <c r="CE68" s="851"/>
      <c r="CF68" s="851"/>
      <c r="CG68" s="856"/>
      <c r="CH68" s="853"/>
      <c r="CI68" s="854"/>
      <c r="CJ68" s="854"/>
      <c r="CK68" s="854"/>
      <c r="CL68" s="855"/>
      <c r="CM68" s="853"/>
      <c r="CN68" s="854"/>
      <c r="CO68" s="854"/>
      <c r="CP68" s="854"/>
      <c r="CQ68" s="855"/>
      <c r="CR68" s="853"/>
      <c r="CS68" s="854"/>
      <c r="CT68" s="854"/>
      <c r="CU68" s="854"/>
      <c r="CV68" s="855"/>
      <c r="CW68" s="853"/>
      <c r="CX68" s="854"/>
      <c r="CY68" s="854"/>
      <c r="CZ68" s="854"/>
      <c r="DA68" s="855"/>
      <c r="DB68" s="853"/>
      <c r="DC68" s="854"/>
      <c r="DD68" s="854"/>
      <c r="DE68" s="854"/>
      <c r="DF68" s="855"/>
      <c r="DG68" s="853"/>
      <c r="DH68" s="854"/>
      <c r="DI68" s="854"/>
      <c r="DJ68" s="854"/>
      <c r="DK68" s="855"/>
      <c r="DL68" s="853"/>
      <c r="DM68" s="854"/>
      <c r="DN68" s="854"/>
      <c r="DO68" s="854"/>
      <c r="DP68" s="855"/>
      <c r="DQ68" s="853"/>
      <c r="DR68" s="854"/>
      <c r="DS68" s="854"/>
      <c r="DT68" s="854"/>
      <c r="DU68" s="855"/>
      <c r="DV68" s="850"/>
      <c r="DW68" s="851"/>
      <c r="DX68" s="851"/>
      <c r="DY68" s="851"/>
      <c r="DZ68" s="852"/>
      <c r="EA68" s="201"/>
    </row>
    <row r="69" spans="1:131" ht="26.25" customHeight="1" x14ac:dyDescent="0.25">
      <c r="A69" s="209">
        <v>2</v>
      </c>
      <c r="B69" s="761" t="s">
        <v>516</v>
      </c>
      <c r="C69" s="762"/>
      <c r="D69" s="762"/>
      <c r="E69" s="762"/>
      <c r="F69" s="762"/>
      <c r="G69" s="762"/>
      <c r="H69" s="762"/>
      <c r="I69" s="762"/>
      <c r="J69" s="762"/>
      <c r="K69" s="762"/>
      <c r="L69" s="762"/>
      <c r="M69" s="762"/>
      <c r="N69" s="762"/>
      <c r="O69" s="762"/>
      <c r="P69" s="763"/>
      <c r="Q69" s="861">
        <v>297869</v>
      </c>
      <c r="R69" s="821"/>
      <c r="S69" s="821"/>
      <c r="T69" s="821"/>
      <c r="U69" s="821"/>
      <c r="V69" s="821">
        <v>293113</v>
      </c>
      <c r="W69" s="821"/>
      <c r="X69" s="821"/>
      <c r="Y69" s="821"/>
      <c r="Z69" s="821"/>
      <c r="AA69" s="821">
        <v>4756</v>
      </c>
      <c r="AB69" s="821"/>
      <c r="AC69" s="821"/>
      <c r="AD69" s="821"/>
      <c r="AE69" s="821"/>
      <c r="AF69" s="821">
        <v>4756</v>
      </c>
      <c r="AG69" s="821"/>
      <c r="AH69" s="821"/>
      <c r="AI69" s="821"/>
      <c r="AJ69" s="821"/>
      <c r="AK69" s="821">
        <v>1710</v>
      </c>
      <c r="AL69" s="821"/>
      <c r="AM69" s="821"/>
      <c r="AN69" s="821"/>
      <c r="AO69" s="821"/>
      <c r="AP69" s="821" t="s">
        <v>534</v>
      </c>
      <c r="AQ69" s="821"/>
      <c r="AR69" s="821"/>
      <c r="AS69" s="821"/>
      <c r="AT69" s="821"/>
      <c r="AU69" s="821" t="s">
        <v>512</v>
      </c>
      <c r="AV69" s="821"/>
      <c r="AW69" s="821"/>
      <c r="AX69" s="821"/>
      <c r="AY69" s="821"/>
      <c r="AZ69" s="823"/>
      <c r="BA69" s="823"/>
      <c r="BB69" s="823"/>
      <c r="BC69" s="823"/>
      <c r="BD69" s="824"/>
      <c r="BE69" s="212"/>
      <c r="BF69" s="212"/>
      <c r="BG69" s="212"/>
      <c r="BH69" s="212"/>
      <c r="BI69" s="212"/>
      <c r="BJ69" s="212"/>
      <c r="BK69" s="212"/>
      <c r="BL69" s="212"/>
      <c r="BM69" s="212"/>
      <c r="BN69" s="212"/>
      <c r="BO69" s="212"/>
      <c r="BP69" s="212"/>
      <c r="BQ69" s="209">
        <v>63</v>
      </c>
      <c r="BR69" s="214"/>
      <c r="BS69" s="850"/>
      <c r="BT69" s="851"/>
      <c r="BU69" s="851"/>
      <c r="BV69" s="851"/>
      <c r="BW69" s="851"/>
      <c r="BX69" s="851"/>
      <c r="BY69" s="851"/>
      <c r="BZ69" s="851"/>
      <c r="CA69" s="851"/>
      <c r="CB69" s="851"/>
      <c r="CC69" s="851"/>
      <c r="CD69" s="851"/>
      <c r="CE69" s="851"/>
      <c r="CF69" s="851"/>
      <c r="CG69" s="856"/>
      <c r="CH69" s="853"/>
      <c r="CI69" s="854"/>
      <c r="CJ69" s="854"/>
      <c r="CK69" s="854"/>
      <c r="CL69" s="855"/>
      <c r="CM69" s="853"/>
      <c r="CN69" s="854"/>
      <c r="CO69" s="854"/>
      <c r="CP69" s="854"/>
      <c r="CQ69" s="855"/>
      <c r="CR69" s="853"/>
      <c r="CS69" s="854"/>
      <c r="CT69" s="854"/>
      <c r="CU69" s="854"/>
      <c r="CV69" s="855"/>
      <c r="CW69" s="853"/>
      <c r="CX69" s="854"/>
      <c r="CY69" s="854"/>
      <c r="CZ69" s="854"/>
      <c r="DA69" s="855"/>
      <c r="DB69" s="853"/>
      <c r="DC69" s="854"/>
      <c r="DD69" s="854"/>
      <c r="DE69" s="854"/>
      <c r="DF69" s="855"/>
      <c r="DG69" s="853"/>
      <c r="DH69" s="854"/>
      <c r="DI69" s="854"/>
      <c r="DJ69" s="854"/>
      <c r="DK69" s="855"/>
      <c r="DL69" s="853"/>
      <c r="DM69" s="854"/>
      <c r="DN69" s="854"/>
      <c r="DO69" s="854"/>
      <c r="DP69" s="855"/>
      <c r="DQ69" s="853"/>
      <c r="DR69" s="854"/>
      <c r="DS69" s="854"/>
      <c r="DT69" s="854"/>
      <c r="DU69" s="855"/>
      <c r="DV69" s="850"/>
      <c r="DW69" s="851"/>
      <c r="DX69" s="851"/>
      <c r="DY69" s="851"/>
      <c r="DZ69" s="852"/>
      <c r="EA69" s="201"/>
    </row>
    <row r="70" spans="1:131" ht="26.25" customHeight="1" x14ac:dyDescent="0.25">
      <c r="A70" s="209">
        <v>3</v>
      </c>
      <c r="B70" s="761" t="s">
        <v>517</v>
      </c>
      <c r="C70" s="762"/>
      <c r="D70" s="762"/>
      <c r="E70" s="762"/>
      <c r="F70" s="762"/>
      <c r="G70" s="762"/>
      <c r="H70" s="762"/>
      <c r="I70" s="762"/>
      <c r="J70" s="762"/>
      <c r="K70" s="762"/>
      <c r="L70" s="762"/>
      <c r="M70" s="762"/>
      <c r="N70" s="762"/>
      <c r="O70" s="762"/>
      <c r="P70" s="763"/>
      <c r="Q70" s="861">
        <v>3225</v>
      </c>
      <c r="R70" s="821"/>
      <c r="S70" s="821"/>
      <c r="T70" s="821"/>
      <c r="U70" s="821"/>
      <c r="V70" s="821">
        <v>3068</v>
      </c>
      <c r="W70" s="821"/>
      <c r="X70" s="821"/>
      <c r="Y70" s="821"/>
      <c r="Z70" s="821"/>
      <c r="AA70" s="821">
        <v>157</v>
      </c>
      <c r="AB70" s="821"/>
      <c r="AC70" s="821"/>
      <c r="AD70" s="821"/>
      <c r="AE70" s="821"/>
      <c r="AF70" s="821">
        <v>157</v>
      </c>
      <c r="AG70" s="821"/>
      <c r="AH70" s="821"/>
      <c r="AI70" s="821"/>
      <c r="AJ70" s="821"/>
      <c r="AK70" s="821" t="s">
        <v>532</v>
      </c>
      <c r="AL70" s="821"/>
      <c r="AM70" s="821"/>
      <c r="AN70" s="821"/>
      <c r="AO70" s="821"/>
      <c r="AP70" s="821">
        <v>2913</v>
      </c>
      <c r="AQ70" s="821"/>
      <c r="AR70" s="821"/>
      <c r="AS70" s="821"/>
      <c r="AT70" s="821"/>
      <c r="AU70" s="821">
        <v>419</v>
      </c>
      <c r="AV70" s="821"/>
      <c r="AW70" s="821"/>
      <c r="AX70" s="821"/>
      <c r="AY70" s="821"/>
      <c r="AZ70" s="823"/>
      <c r="BA70" s="823"/>
      <c r="BB70" s="823"/>
      <c r="BC70" s="823"/>
      <c r="BD70" s="824"/>
      <c r="BE70" s="212"/>
      <c r="BF70" s="212"/>
      <c r="BG70" s="212"/>
      <c r="BH70" s="212"/>
      <c r="BI70" s="212"/>
      <c r="BJ70" s="212"/>
      <c r="BK70" s="212"/>
      <c r="BL70" s="212"/>
      <c r="BM70" s="212"/>
      <c r="BN70" s="212"/>
      <c r="BO70" s="212"/>
      <c r="BP70" s="212"/>
      <c r="BQ70" s="209">
        <v>64</v>
      </c>
      <c r="BR70" s="214"/>
      <c r="BS70" s="850"/>
      <c r="BT70" s="851"/>
      <c r="BU70" s="851"/>
      <c r="BV70" s="851"/>
      <c r="BW70" s="851"/>
      <c r="BX70" s="851"/>
      <c r="BY70" s="851"/>
      <c r="BZ70" s="851"/>
      <c r="CA70" s="851"/>
      <c r="CB70" s="851"/>
      <c r="CC70" s="851"/>
      <c r="CD70" s="851"/>
      <c r="CE70" s="851"/>
      <c r="CF70" s="851"/>
      <c r="CG70" s="856"/>
      <c r="CH70" s="853"/>
      <c r="CI70" s="854"/>
      <c r="CJ70" s="854"/>
      <c r="CK70" s="854"/>
      <c r="CL70" s="855"/>
      <c r="CM70" s="853"/>
      <c r="CN70" s="854"/>
      <c r="CO70" s="854"/>
      <c r="CP70" s="854"/>
      <c r="CQ70" s="855"/>
      <c r="CR70" s="853"/>
      <c r="CS70" s="854"/>
      <c r="CT70" s="854"/>
      <c r="CU70" s="854"/>
      <c r="CV70" s="855"/>
      <c r="CW70" s="853"/>
      <c r="CX70" s="854"/>
      <c r="CY70" s="854"/>
      <c r="CZ70" s="854"/>
      <c r="DA70" s="855"/>
      <c r="DB70" s="853"/>
      <c r="DC70" s="854"/>
      <c r="DD70" s="854"/>
      <c r="DE70" s="854"/>
      <c r="DF70" s="855"/>
      <c r="DG70" s="853"/>
      <c r="DH70" s="854"/>
      <c r="DI70" s="854"/>
      <c r="DJ70" s="854"/>
      <c r="DK70" s="855"/>
      <c r="DL70" s="853"/>
      <c r="DM70" s="854"/>
      <c r="DN70" s="854"/>
      <c r="DO70" s="854"/>
      <c r="DP70" s="855"/>
      <c r="DQ70" s="853"/>
      <c r="DR70" s="854"/>
      <c r="DS70" s="854"/>
      <c r="DT70" s="854"/>
      <c r="DU70" s="855"/>
      <c r="DV70" s="850"/>
      <c r="DW70" s="851"/>
      <c r="DX70" s="851"/>
      <c r="DY70" s="851"/>
      <c r="DZ70" s="852"/>
      <c r="EA70" s="201"/>
    </row>
    <row r="71" spans="1:131" ht="26.25" customHeight="1" x14ac:dyDescent="0.25">
      <c r="A71" s="209">
        <v>4</v>
      </c>
      <c r="B71" s="761" t="s">
        <v>518</v>
      </c>
      <c r="C71" s="762"/>
      <c r="D71" s="762"/>
      <c r="E71" s="762"/>
      <c r="F71" s="762"/>
      <c r="G71" s="762"/>
      <c r="H71" s="762"/>
      <c r="I71" s="762"/>
      <c r="J71" s="762"/>
      <c r="K71" s="762"/>
      <c r="L71" s="762"/>
      <c r="M71" s="762"/>
      <c r="N71" s="762"/>
      <c r="O71" s="762"/>
      <c r="P71" s="763"/>
      <c r="Q71" s="861">
        <v>1742</v>
      </c>
      <c r="R71" s="821"/>
      <c r="S71" s="821"/>
      <c r="T71" s="821"/>
      <c r="U71" s="821"/>
      <c r="V71" s="821">
        <v>1468</v>
      </c>
      <c r="W71" s="821"/>
      <c r="X71" s="821"/>
      <c r="Y71" s="821"/>
      <c r="Z71" s="821"/>
      <c r="AA71" s="821">
        <v>274</v>
      </c>
      <c r="AB71" s="821"/>
      <c r="AC71" s="821"/>
      <c r="AD71" s="821"/>
      <c r="AE71" s="821"/>
      <c r="AF71" s="821">
        <v>274</v>
      </c>
      <c r="AG71" s="821"/>
      <c r="AH71" s="821"/>
      <c r="AI71" s="821"/>
      <c r="AJ71" s="821"/>
      <c r="AK71" s="821" t="s">
        <v>533</v>
      </c>
      <c r="AL71" s="821"/>
      <c r="AM71" s="821"/>
      <c r="AN71" s="821"/>
      <c r="AO71" s="821"/>
      <c r="AP71" s="821">
        <v>596</v>
      </c>
      <c r="AQ71" s="821"/>
      <c r="AR71" s="821"/>
      <c r="AS71" s="821"/>
      <c r="AT71" s="821"/>
      <c r="AU71" s="821">
        <v>75</v>
      </c>
      <c r="AV71" s="821"/>
      <c r="AW71" s="821"/>
      <c r="AX71" s="821"/>
      <c r="AY71" s="821"/>
      <c r="AZ71" s="823"/>
      <c r="BA71" s="823"/>
      <c r="BB71" s="823"/>
      <c r="BC71" s="823"/>
      <c r="BD71" s="824"/>
      <c r="BE71" s="212"/>
      <c r="BF71" s="212"/>
      <c r="BG71" s="212"/>
      <c r="BH71" s="212"/>
      <c r="BI71" s="212"/>
      <c r="BJ71" s="212"/>
      <c r="BK71" s="212"/>
      <c r="BL71" s="212"/>
      <c r="BM71" s="212"/>
      <c r="BN71" s="212"/>
      <c r="BO71" s="212"/>
      <c r="BP71" s="212"/>
      <c r="BQ71" s="209">
        <v>65</v>
      </c>
      <c r="BR71" s="214"/>
      <c r="BS71" s="850"/>
      <c r="BT71" s="851"/>
      <c r="BU71" s="851"/>
      <c r="BV71" s="851"/>
      <c r="BW71" s="851"/>
      <c r="BX71" s="851"/>
      <c r="BY71" s="851"/>
      <c r="BZ71" s="851"/>
      <c r="CA71" s="851"/>
      <c r="CB71" s="851"/>
      <c r="CC71" s="851"/>
      <c r="CD71" s="851"/>
      <c r="CE71" s="851"/>
      <c r="CF71" s="851"/>
      <c r="CG71" s="856"/>
      <c r="CH71" s="853"/>
      <c r="CI71" s="854"/>
      <c r="CJ71" s="854"/>
      <c r="CK71" s="854"/>
      <c r="CL71" s="855"/>
      <c r="CM71" s="853"/>
      <c r="CN71" s="854"/>
      <c r="CO71" s="854"/>
      <c r="CP71" s="854"/>
      <c r="CQ71" s="855"/>
      <c r="CR71" s="853"/>
      <c r="CS71" s="854"/>
      <c r="CT71" s="854"/>
      <c r="CU71" s="854"/>
      <c r="CV71" s="855"/>
      <c r="CW71" s="853"/>
      <c r="CX71" s="854"/>
      <c r="CY71" s="854"/>
      <c r="CZ71" s="854"/>
      <c r="DA71" s="855"/>
      <c r="DB71" s="853"/>
      <c r="DC71" s="854"/>
      <c r="DD71" s="854"/>
      <c r="DE71" s="854"/>
      <c r="DF71" s="855"/>
      <c r="DG71" s="853"/>
      <c r="DH71" s="854"/>
      <c r="DI71" s="854"/>
      <c r="DJ71" s="854"/>
      <c r="DK71" s="855"/>
      <c r="DL71" s="853"/>
      <c r="DM71" s="854"/>
      <c r="DN71" s="854"/>
      <c r="DO71" s="854"/>
      <c r="DP71" s="855"/>
      <c r="DQ71" s="853"/>
      <c r="DR71" s="854"/>
      <c r="DS71" s="854"/>
      <c r="DT71" s="854"/>
      <c r="DU71" s="855"/>
      <c r="DV71" s="850"/>
      <c r="DW71" s="851"/>
      <c r="DX71" s="851"/>
      <c r="DY71" s="851"/>
      <c r="DZ71" s="852"/>
      <c r="EA71" s="201"/>
    </row>
    <row r="72" spans="1:131" ht="26.25" customHeight="1" x14ac:dyDescent="0.25">
      <c r="A72" s="209">
        <v>5</v>
      </c>
      <c r="B72" s="761" t="s">
        <v>519</v>
      </c>
      <c r="C72" s="762"/>
      <c r="D72" s="762"/>
      <c r="E72" s="762"/>
      <c r="F72" s="762"/>
      <c r="G72" s="762"/>
      <c r="H72" s="762"/>
      <c r="I72" s="762"/>
      <c r="J72" s="762"/>
      <c r="K72" s="762"/>
      <c r="L72" s="762"/>
      <c r="M72" s="762"/>
      <c r="N72" s="762"/>
      <c r="O72" s="762"/>
      <c r="P72" s="763"/>
      <c r="Q72" s="861">
        <v>16</v>
      </c>
      <c r="R72" s="821"/>
      <c r="S72" s="821"/>
      <c r="T72" s="821"/>
      <c r="U72" s="821"/>
      <c r="V72" s="821">
        <v>16</v>
      </c>
      <c r="W72" s="821"/>
      <c r="X72" s="821"/>
      <c r="Y72" s="821"/>
      <c r="Z72" s="821"/>
      <c r="AA72" s="821">
        <v>0</v>
      </c>
      <c r="AB72" s="821"/>
      <c r="AC72" s="821"/>
      <c r="AD72" s="821"/>
      <c r="AE72" s="821"/>
      <c r="AF72" s="821">
        <v>0</v>
      </c>
      <c r="AG72" s="821"/>
      <c r="AH72" s="821"/>
      <c r="AI72" s="821"/>
      <c r="AJ72" s="821"/>
      <c r="AK72" s="821" t="s">
        <v>512</v>
      </c>
      <c r="AL72" s="821"/>
      <c r="AM72" s="821"/>
      <c r="AN72" s="821"/>
      <c r="AO72" s="821"/>
      <c r="AP72" s="821" t="s">
        <v>512</v>
      </c>
      <c r="AQ72" s="821"/>
      <c r="AR72" s="821"/>
      <c r="AS72" s="821"/>
      <c r="AT72" s="821"/>
      <c r="AU72" s="821" t="s">
        <v>512</v>
      </c>
      <c r="AV72" s="821"/>
      <c r="AW72" s="821"/>
      <c r="AX72" s="821"/>
      <c r="AY72" s="821"/>
      <c r="AZ72" s="823"/>
      <c r="BA72" s="823"/>
      <c r="BB72" s="823"/>
      <c r="BC72" s="823"/>
      <c r="BD72" s="824"/>
      <c r="BE72" s="212"/>
      <c r="BF72" s="212"/>
      <c r="BG72" s="212"/>
      <c r="BH72" s="212"/>
      <c r="BI72" s="212"/>
      <c r="BJ72" s="212"/>
      <c r="BK72" s="212"/>
      <c r="BL72" s="212"/>
      <c r="BM72" s="212"/>
      <c r="BN72" s="212"/>
      <c r="BO72" s="212"/>
      <c r="BP72" s="212"/>
      <c r="BQ72" s="209">
        <v>66</v>
      </c>
      <c r="BR72" s="214"/>
      <c r="BS72" s="850"/>
      <c r="BT72" s="851"/>
      <c r="BU72" s="851"/>
      <c r="BV72" s="851"/>
      <c r="BW72" s="851"/>
      <c r="BX72" s="851"/>
      <c r="BY72" s="851"/>
      <c r="BZ72" s="851"/>
      <c r="CA72" s="851"/>
      <c r="CB72" s="851"/>
      <c r="CC72" s="851"/>
      <c r="CD72" s="851"/>
      <c r="CE72" s="851"/>
      <c r="CF72" s="851"/>
      <c r="CG72" s="856"/>
      <c r="CH72" s="853"/>
      <c r="CI72" s="854"/>
      <c r="CJ72" s="854"/>
      <c r="CK72" s="854"/>
      <c r="CL72" s="855"/>
      <c r="CM72" s="853"/>
      <c r="CN72" s="854"/>
      <c r="CO72" s="854"/>
      <c r="CP72" s="854"/>
      <c r="CQ72" s="855"/>
      <c r="CR72" s="853"/>
      <c r="CS72" s="854"/>
      <c r="CT72" s="854"/>
      <c r="CU72" s="854"/>
      <c r="CV72" s="855"/>
      <c r="CW72" s="853"/>
      <c r="CX72" s="854"/>
      <c r="CY72" s="854"/>
      <c r="CZ72" s="854"/>
      <c r="DA72" s="855"/>
      <c r="DB72" s="853"/>
      <c r="DC72" s="854"/>
      <c r="DD72" s="854"/>
      <c r="DE72" s="854"/>
      <c r="DF72" s="855"/>
      <c r="DG72" s="853"/>
      <c r="DH72" s="854"/>
      <c r="DI72" s="854"/>
      <c r="DJ72" s="854"/>
      <c r="DK72" s="855"/>
      <c r="DL72" s="853"/>
      <c r="DM72" s="854"/>
      <c r="DN72" s="854"/>
      <c r="DO72" s="854"/>
      <c r="DP72" s="855"/>
      <c r="DQ72" s="853"/>
      <c r="DR72" s="854"/>
      <c r="DS72" s="854"/>
      <c r="DT72" s="854"/>
      <c r="DU72" s="855"/>
      <c r="DV72" s="850"/>
      <c r="DW72" s="851"/>
      <c r="DX72" s="851"/>
      <c r="DY72" s="851"/>
      <c r="DZ72" s="852"/>
      <c r="EA72" s="201"/>
    </row>
    <row r="73" spans="1:131" ht="26.25" customHeight="1" x14ac:dyDescent="0.25">
      <c r="A73" s="209">
        <v>6</v>
      </c>
      <c r="B73" s="761" t="s">
        <v>520</v>
      </c>
      <c r="C73" s="762"/>
      <c r="D73" s="762"/>
      <c r="E73" s="762"/>
      <c r="F73" s="762"/>
      <c r="G73" s="762"/>
      <c r="H73" s="762"/>
      <c r="I73" s="762"/>
      <c r="J73" s="762"/>
      <c r="K73" s="762"/>
      <c r="L73" s="762"/>
      <c r="M73" s="762"/>
      <c r="N73" s="762"/>
      <c r="O73" s="762"/>
      <c r="P73" s="763"/>
      <c r="Q73" s="861">
        <v>42</v>
      </c>
      <c r="R73" s="821"/>
      <c r="S73" s="821"/>
      <c r="T73" s="821"/>
      <c r="U73" s="821"/>
      <c r="V73" s="821">
        <v>34</v>
      </c>
      <c r="W73" s="821"/>
      <c r="X73" s="821"/>
      <c r="Y73" s="821"/>
      <c r="Z73" s="821"/>
      <c r="AA73" s="821">
        <v>8</v>
      </c>
      <c r="AB73" s="821"/>
      <c r="AC73" s="821"/>
      <c r="AD73" s="821"/>
      <c r="AE73" s="821"/>
      <c r="AF73" s="821">
        <v>8</v>
      </c>
      <c r="AG73" s="821"/>
      <c r="AH73" s="821"/>
      <c r="AI73" s="821"/>
      <c r="AJ73" s="821"/>
      <c r="AK73" s="821" t="s">
        <v>512</v>
      </c>
      <c r="AL73" s="821"/>
      <c r="AM73" s="821"/>
      <c r="AN73" s="821"/>
      <c r="AO73" s="821"/>
      <c r="AP73" s="821" t="s">
        <v>512</v>
      </c>
      <c r="AQ73" s="821"/>
      <c r="AR73" s="821"/>
      <c r="AS73" s="821"/>
      <c r="AT73" s="821"/>
      <c r="AU73" s="821" t="s">
        <v>512</v>
      </c>
      <c r="AV73" s="821"/>
      <c r="AW73" s="821"/>
      <c r="AX73" s="821"/>
      <c r="AY73" s="821"/>
      <c r="AZ73" s="823"/>
      <c r="BA73" s="823"/>
      <c r="BB73" s="823"/>
      <c r="BC73" s="823"/>
      <c r="BD73" s="824"/>
      <c r="BE73" s="212"/>
      <c r="BF73" s="212"/>
      <c r="BG73" s="212"/>
      <c r="BH73" s="212"/>
      <c r="BI73" s="212"/>
      <c r="BJ73" s="212"/>
      <c r="BK73" s="212"/>
      <c r="BL73" s="212"/>
      <c r="BM73" s="212"/>
      <c r="BN73" s="212"/>
      <c r="BO73" s="212"/>
      <c r="BP73" s="212"/>
      <c r="BQ73" s="209">
        <v>67</v>
      </c>
      <c r="BR73" s="214"/>
      <c r="BS73" s="850"/>
      <c r="BT73" s="851"/>
      <c r="BU73" s="851"/>
      <c r="BV73" s="851"/>
      <c r="BW73" s="851"/>
      <c r="BX73" s="851"/>
      <c r="BY73" s="851"/>
      <c r="BZ73" s="851"/>
      <c r="CA73" s="851"/>
      <c r="CB73" s="851"/>
      <c r="CC73" s="851"/>
      <c r="CD73" s="851"/>
      <c r="CE73" s="851"/>
      <c r="CF73" s="851"/>
      <c r="CG73" s="856"/>
      <c r="CH73" s="853"/>
      <c r="CI73" s="854"/>
      <c r="CJ73" s="854"/>
      <c r="CK73" s="854"/>
      <c r="CL73" s="855"/>
      <c r="CM73" s="853"/>
      <c r="CN73" s="854"/>
      <c r="CO73" s="854"/>
      <c r="CP73" s="854"/>
      <c r="CQ73" s="855"/>
      <c r="CR73" s="853"/>
      <c r="CS73" s="854"/>
      <c r="CT73" s="854"/>
      <c r="CU73" s="854"/>
      <c r="CV73" s="855"/>
      <c r="CW73" s="853"/>
      <c r="CX73" s="854"/>
      <c r="CY73" s="854"/>
      <c r="CZ73" s="854"/>
      <c r="DA73" s="855"/>
      <c r="DB73" s="853"/>
      <c r="DC73" s="854"/>
      <c r="DD73" s="854"/>
      <c r="DE73" s="854"/>
      <c r="DF73" s="855"/>
      <c r="DG73" s="853"/>
      <c r="DH73" s="854"/>
      <c r="DI73" s="854"/>
      <c r="DJ73" s="854"/>
      <c r="DK73" s="855"/>
      <c r="DL73" s="853"/>
      <c r="DM73" s="854"/>
      <c r="DN73" s="854"/>
      <c r="DO73" s="854"/>
      <c r="DP73" s="855"/>
      <c r="DQ73" s="853"/>
      <c r="DR73" s="854"/>
      <c r="DS73" s="854"/>
      <c r="DT73" s="854"/>
      <c r="DU73" s="855"/>
      <c r="DV73" s="850"/>
      <c r="DW73" s="851"/>
      <c r="DX73" s="851"/>
      <c r="DY73" s="851"/>
      <c r="DZ73" s="852"/>
      <c r="EA73" s="201"/>
    </row>
    <row r="74" spans="1:131" ht="26.25" customHeight="1" x14ac:dyDescent="0.25">
      <c r="A74" s="209">
        <v>7</v>
      </c>
      <c r="B74" s="761" t="s">
        <v>521</v>
      </c>
      <c r="C74" s="762"/>
      <c r="D74" s="762"/>
      <c r="E74" s="762"/>
      <c r="F74" s="762"/>
      <c r="G74" s="762"/>
      <c r="H74" s="762"/>
      <c r="I74" s="762"/>
      <c r="J74" s="762"/>
      <c r="K74" s="762"/>
      <c r="L74" s="762"/>
      <c r="M74" s="762"/>
      <c r="N74" s="762"/>
      <c r="O74" s="762"/>
      <c r="P74" s="763"/>
      <c r="Q74" s="861">
        <v>1174</v>
      </c>
      <c r="R74" s="821"/>
      <c r="S74" s="821"/>
      <c r="T74" s="821"/>
      <c r="U74" s="821"/>
      <c r="V74" s="821">
        <v>973</v>
      </c>
      <c r="W74" s="821"/>
      <c r="X74" s="821"/>
      <c r="Y74" s="821"/>
      <c r="Z74" s="821"/>
      <c r="AA74" s="821">
        <v>201</v>
      </c>
      <c r="AB74" s="821"/>
      <c r="AC74" s="821"/>
      <c r="AD74" s="821"/>
      <c r="AE74" s="821"/>
      <c r="AF74" s="821">
        <v>201</v>
      </c>
      <c r="AG74" s="821"/>
      <c r="AH74" s="821"/>
      <c r="AI74" s="821"/>
      <c r="AJ74" s="821"/>
      <c r="AK74" s="821" t="s">
        <v>512</v>
      </c>
      <c r="AL74" s="821"/>
      <c r="AM74" s="821"/>
      <c r="AN74" s="821"/>
      <c r="AO74" s="821"/>
      <c r="AP74" s="821">
        <v>1672</v>
      </c>
      <c r="AQ74" s="821"/>
      <c r="AR74" s="821"/>
      <c r="AS74" s="821"/>
      <c r="AT74" s="821"/>
      <c r="AU74" s="821">
        <v>324</v>
      </c>
      <c r="AV74" s="821"/>
      <c r="AW74" s="821"/>
      <c r="AX74" s="821"/>
      <c r="AY74" s="821"/>
      <c r="AZ74" s="823"/>
      <c r="BA74" s="823"/>
      <c r="BB74" s="823"/>
      <c r="BC74" s="823"/>
      <c r="BD74" s="824"/>
      <c r="BE74" s="212"/>
      <c r="BF74" s="212"/>
      <c r="BG74" s="212"/>
      <c r="BH74" s="212"/>
      <c r="BI74" s="212"/>
      <c r="BJ74" s="212"/>
      <c r="BK74" s="212"/>
      <c r="BL74" s="212"/>
      <c r="BM74" s="212"/>
      <c r="BN74" s="212"/>
      <c r="BO74" s="212"/>
      <c r="BP74" s="212"/>
      <c r="BQ74" s="209">
        <v>68</v>
      </c>
      <c r="BR74" s="214"/>
      <c r="BS74" s="850"/>
      <c r="BT74" s="851"/>
      <c r="BU74" s="851"/>
      <c r="BV74" s="851"/>
      <c r="BW74" s="851"/>
      <c r="BX74" s="851"/>
      <c r="BY74" s="851"/>
      <c r="BZ74" s="851"/>
      <c r="CA74" s="851"/>
      <c r="CB74" s="851"/>
      <c r="CC74" s="851"/>
      <c r="CD74" s="851"/>
      <c r="CE74" s="851"/>
      <c r="CF74" s="851"/>
      <c r="CG74" s="856"/>
      <c r="CH74" s="853"/>
      <c r="CI74" s="854"/>
      <c r="CJ74" s="854"/>
      <c r="CK74" s="854"/>
      <c r="CL74" s="855"/>
      <c r="CM74" s="853"/>
      <c r="CN74" s="854"/>
      <c r="CO74" s="854"/>
      <c r="CP74" s="854"/>
      <c r="CQ74" s="855"/>
      <c r="CR74" s="853"/>
      <c r="CS74" s="854"/>
      <c r="CT74" s="854"/>
      <c r="CU74" s="854"/>
      <c r="CV74" s="855"/>
      <c r="CW74" s="853"/>
      <c r="CX74" s="854"/>
      <c r="CY74" s="854"/>
      <c r="CZ74" s="854"/>
      <c r="DA74" s="855"/>
      <c r="DB74" s="853"/>
      <c r="DC74" s="854"/>
      <c r="DD74" s="854"/>
      <c r="DE74" s="854"/>
      <c r="DF74" s="855"/>
      <c r="DG74" s="853"/>
      <c r="DH74" s="854"/>
      <c r="DI74" s="854"/>
      <c r="DJ74" s="854"/>
      <c r="DK74" s="855"/>
      <c r="DL74" s="853"/>
      <c r="DM74" s="854"/>
      <c r="DN74" s="854"/>
      <c r="DO74" s="854"/>
      <c r="DP74" s="855"/>
      <c r="DQ74" s="853"/>
      <c r="DR74" s="854"/>
      <c r="DS74" s="854"/>
      <c r="DT74" s="854"/>
      <c r="DU74" s="855"/>
      <c r="DV74" s="850"/>
      <c r="DW74" s="851"/>
      <c r="DX74" s="851"/>
      <c r="DY74" s="851"/>
      <c r="DZ74" s="852"/>
      <c r="EA74" s="201"/>
    </row>
    <row r="75" spans="1:131" ht="26.25" customHeight="1" x14ac:dyDescent="0.25">
      <c r="A75" s="209">
        <v>8</v>
      </c>
      <c r="B75" s="761" t="s">
        <v>522</v>
      </c>
      <c r="C75" s="762"/>
      <c r="D75" s="762"/>
      <c r="E75" s="762"/>
      <c r="F75" s="762"/>
      <c r="G75" s="762"/>
      <c r="H75" s="762"/>
      <c r="I75" s="762"/>
      <c r="J75" s="762"/>
      <c r="K75" s="762"/>
      <c r="L75" s="762"/>
      <c r="M75" s="762"/>
      <c r="N75" s="762"/>
      <c r="O75" s="762"/>
      <c r="P75" s="763"/>
      <c r="Q75" s="862">
        <v>476</v>
      </c>
      <c r="R75" s="863"/>
      <c r="S75" s="863"/>
      <c r="T75" s="863"/>
      <c r="U75" s="825"/>
      <c r="V75" s="864">
        <v>472</v>
      </c>
      <c r="W75" s="863"/>
      <c r="X75" s="863"/>
      <c r="Y75" s="863"/>
      <c r="Z75" s="825"/>
      <c r="AA75" s="864">
        <v>4</v>
      </c>
      <c r="AB75" s="863"/>
      <c r="AC75" s="863"/>
      <c r="AD75" s="863"/>
      <c r="AE75" s="825"/>
      <c r="AF75" s="864">
        <v>4</v>
      </c>
      <c r="AG75" s="863"/>
      <c r="AH75" s="863"/>
      <c r="AI75" s="863"/>
      <c r="AJ75" s="825"/>
      <c r="AK75" s="864">
        <v>6</v>
      </c>
      <c r="AL75" s="863"/>
      <c r="AM75" s="863"/>
      <c r="AN75" s="863"/>
      <c r="AO75" s="825"/>
      <c r="AP75" s="864">
        <v>142</v>
      </c>
      <c r="AQ75" s="863"/>
      <c r="AR75" s="863"/>
      <c r="AS75" s="863"/>
      <c r="AT75" s="825"/>
      <c r="AU75" s="864">
        <v>27</v>
      </c>
      <c r="AV75" s="863"/>
      <c r="AW75" s="863"/>
      <c r="AX75" s="863"/>
      <c r="AY75" s="825"/>
      <c r="AZ75" s="823"/>
      <c r="BA75" s="823"/>
      <c r="BB75" s="823"/>
      <c r="BC75" s="823"/>
      <c r="BD75" s="824"/>
      <c r="BE75" s="212"/>
      <c r="BF75" s="212"/>
      <c r="BG75" s="212"/>
      <c r="BH75" s="212"/>
      <c r="BI75" s="212"/>
      <c r="BJ75" s="212"/>
      <c r="BK75" s="212"/>
      <c r="BL75" s="212"/>
      <c r="BM75" s="212"/>
      <c r="BN75" s="212"/>
      <c r="BO75" s="212"/>
      <c r="BP75" s="212"/>
      <c r="BQ75" s="209">
        <v>69</v>
      </c>
      <c r="BR75" s="214"/>
      <c r="BS75" s="850"/>
      <c r="BT75" s="851"/>
      <c r="BU75" s="851"/>
      <c r="BV75" s="851"/>
      <c r="BW75" s="851"/>
      <c r="BX75" s="851"/>
      <c r="BY75" s="851"/>
      <c r="BZ75" s="851"/>
      <c r="CA75" s="851"/>
      <c r="CB75" s="851"/>
      <c r="CC75" s="851"/>
      <c r="CD75" s="851"/>
      <c r="CE75" s="851"/>
      <c r="CF75" s="851"/>
      <c r="CG75" s="856"/>
      <c r="CH75" s="853"/>
      <c r="CI75" s="854"/>
      <c r="CJ75" s="854"/>
      <c r="CK75" s="854"/>
      <c r="CL75" s="855"/>
      <c r="CM75" s="853"/>
      <c r="CN75" s="854"/>
      <c r="CO75" s="854"/>
      <c r="CP75" s="854"/>
      <c r="CQ75" s="855"/>
      <c r="CR75" s="853"/>
      <c r="CS75" s="854"/>
      <c r="CT75" s="854"/>
      <c r="CU75" s="854"/>
      <c r="CV75" s="855"/>
      <c r="CW75" s="853"/>
      <c r="CX75" s="854"/>
      <c r="CY75" s="854"/>
      <c r="CZ75" s="854"/>
      <c r="DA75" s="855"/>
      <c r="DB75" s="853"/>
      <c r="DC75" s="854"/>
      <c r="DD75" s="854"/>
      <c r="DE75" s="854"/>
      <c r="DF75" s="855"/>
      <c r="DG75" s="853"/>
      <c r="DH75" s="854"/>
      <c r="DI75" s="854"/>
      <c r="DJ75" s="854"/>
      <c r="DK75" s="855"/>
      <c r="DL75" s="853"/>
      <c r="DM75" s="854"/>
      <c r="DN75" s="854"/>
      <c r="DO75" s="854"/>
      <c r="DP75" s="855"/>
      <c r="DQ75" s="853"/>
      <c r="DR75" s="854"/>
      <c r="DS75" s="854"/>
      <c r="DT75" s="854"/>
      <c r="DU75" s="855"/>
      <c r="DV75" s="850"/>
      <c r="DW75" s="851"/>
      <c r="DX75" s="851"/>
      <c r="DY75" s="851"/>
      <c r="DZ75" s="852"/>
      <c r="EA75" s="201"/>
    </row>
    <row r="76" spans="1:131" ht="26.25" customHeight="1" x14ac:dyDescent="0.25">
      <c r="A76" s="209">
        <v>9</v>
      </c>
      <c r="B76" s="761" t="s">
        <v>523</v>
      </c>
      <c r="C76" s="762"/>
      <c r="D76" s="762"/>
      <c r="E76" s="762"/>
      <c r="F76" s="762"/>
      <c r="G76" s="762"/>
      <c r="H76" s="762"/>
      <c r="I76" s="762"/>
      <c r="J76" s="762"/>
      <c r="K76" s="762"/>
      <c r="L76" s="762"/>
      <c r="M76" s="762"/>
      <c r="N76" s="762"/>
      <c r="O76" s="762"/>
      <c r="P76" s="763"/>
      <c r="Q76" s="862">
        <v>93</v>
      </c>
      <c r="R76" s="863"/>
      <c r="S76" s="863"/>
      <c r="T76" s="863"/>
      <c r="U76" s="825"/>
      <c r="V76" s="864">
        <v>82</v>
      </c>
      <c r="W76" s="863"/>
      <c r="X76" s="863"/>
      <c r="Y76" s="863"/>
      <c r="Z76" s="825"/>
      <c r="AA76" s="864">
        <v>11</v>
      </c>
      <c r="AB76" s="863"/>
      <c r="AC76" s="863"/>
      <c r="AD76" s="863"/>
      <c r="AE76" s="825"/>
      <c r="AF76" s="864">
        <v>11</v>
      </c>
      <c r="AG76" s="863"/>
      <c r="AH76" s="863"/>
      <c r="AI76" s="863"/>
      <c r="AJ76" s="825"/>
      <c r="AK76" s="864" t="s">
        <v>530</v>
      </c>
      <c r="AL76" s="863"/>
      <c r="AM76" s="863"/>
      <c r="AN76" s="863"/>
      <c r="AO76" s="825"/>
      <c r="AP76" s="864" t="s">
        <v>531</v>
      </c>
      <c r="AQ76" s="863"/>
      <c r="AR76" s="863"/>
      <c r="AS76" s="863"/>
      <c r="AT76" s="825"/>
      <c r="AU76" s="864" t="s">
        <v>512</v>
      </c>
      <c r="AV76" s="863"/>
      <c r="AW76" s="863"/>
      <c r="AX76" s="863"/>
      <c r="AY76" s="825"/>
      <c r="AZ76" s="823"/>
      <c r="BA76" s="823"/>
      <c r="BB76" s="823"/>
      <c r="BC76" s="823"/>
      <c r="BD76" s="824"/>
      <c r="BE76" s="212"/>
      <c r="BF76" s="212"/>
      <c r="BG76" s="212"/>
      <c r="BH76" s="212"/>
      <c r="BI76" s="212"/>
      <c r="BJ76" s="212"/>
      <c r="BK76" s="212"/>
      <c r="BL76" s="212"/>
      <c r="BM76" s="212"/>
      <c r="BN76" s="212"/>
      <c r="BO76" s="212"/>
      <c r="BP76" s="212"/>
      <c r="BQ76" s="209">
        <v>70</v>
      </c>
      <c r="BR76" s="214"/>
      <c r="BS76" s="850"/>
      <c r="BT76" s="851"/>
      <c r="BU76" s="851"/>
      <c r="BV76" s="851"/>
      <c r="BW76" s="851"/>
      <c r="BX76" s="851"/>
      <c r="BY76" s="851"/>
      <c r="BZ76" s="851"/>
      <c r="CA76" s="851"/>
      <c r="CB76" s="851"/>
      <c r="CC76" s="851"/>
      <c r="CD76" s="851"/>
      <c r="CE76" s="851"/>
      <c r="CF76" s="851"/>
      <c r="CG76" s="856"/>
      <c r="CH76" s="853"/>
      <c r="CI76" s="854"/>
      <c r="CJ76" s="854"/>
      <c r="CK76" s="854"/>
      <c r="CL76" s="855"/>
      <c r="CM76" s="853"/>
      <c r="CN76" s="854"/>
      <c r="CO76" s="854"/>
      <c r="CP76" s="854"/>
      <c r="CQ76" s="855"/>
      <c r="CR76" s="853"/>
      <c r="CS76" s="854"/>
      <c r="CT76" s="854"/>
      <c r="CU76" s="854"/>
      <c r="CV76" s="855"/>
      <c r="CW76" s="853"/>
      <c r="CX76" s="854"/>
      <c r="CY76" s="854"/>
      <c r="CZ76" s="854"/>
      <c r="DA76" s="855"/>
      <c r="DB76" s="853"/>
      <c r="DC76" s="854"/>
      <c r="DD76" s="854"/>
      <c r="DE76" s="854"/>
      <c r="DF76" s="855"/>
      <c r="DG76" s="853"/>
      <c r="DH76" s="854"/>
      <c r="DI76" s="854"/>
      <c r="DJ76" s="854"/>
      <c r="DK76" s="855"/>
      <c r="DL76" s="853"/>
      <c r="DM76" s="854"/>
      <c r="DN76" s="854"/>
      <c r="DO76" s="854"/>
      <c r="DP76" s="855"/>
      <c r="DQ76" s="853"/>
      <c r="DR76" s="854"/>
      <c r="DS76" s="854"/>
      <c r="DT76" s="854"/>
      <c r="DU76" s="855"/>
      <c r="DV76" s="850"/>
      <c r="DW76" s="851"/>
      <c r="DX76" s="851"/>
      <c r="DY76" s="851"/>
      <c r="DZ76" s="852"/>
      <c r="EA76" s="201"/>
    </row>
    <row r="77" spans="1:131" ht="26.25" customHeight="1" x14ac:dyDescent="0.25">
      <c r="A77" s="209">
        <v>10</v>
      </c>
      <c r="B77" s="761" t="s">
        <v>524</v>
      </c>
      <c r="C77" s="762"/>
      <c r="D77" s="762"/>
      <c r="E77" s="762"/>
      <c r="F77" s="762"/>
      <c r="G77" s="762"/>
      <c r="H77" s="762"/>
      <c r="I77" s="762"/>
      <c r="J77" s="762"/>
      <c r="K77" s="762"/>
      <c r="L77" s="762"/>
      <c r="M77" s="762"/>
      <c r="N77" s="762"/>
      <c r="O77" s="762"/>
      <c r="P77" s="763"/>
      <c r="Q77" s="862">
        <v>483</v>
      </c>
      <c r="R77" s="863"/>
      <c r="S77" s="863"/>
      <c r="T77" s="863"/>
      <c r="U77" s="825"/>
      <c r="V77" s="864">
        <v>397</v>
      </c>
      <c r="W77" s="863"/>
      <c r="X77" s="863"/>
      <c r="Y77" s="863"/>
      <c r="Z77" s="825"/>
      <c r="AA77" s="864">
        <v>87</v>
      </c>
      <c r="AB77" s="863"/>
      <c r="AC77" s="863"/>
      <c r="AD77" s="863"/>
      <c r="AE77" s="825"/>
      <c r="AF77" s="864">
        <v>87</v>
      </c>
      <c r="AG77" s="863"/>
      <c r="AH77" s="863"/>
      <c r="AI77" s="863"/>
      <c r="AJ77" s="825"/>
      <c r="AK77" s="864">
        <v>93</v>
      </c>
      <c r="AL77" s="863"/>
      <c r="AM77" s="863"/>
      <c r="AN77" s="863"/>
      <c r="AO77" s="825"/>
      <c r="AP77" s="821" t="s">
        <v>512</v>
      </c>
      <c r="AQ77" s="821"/>
      <c r="AR77" s="821"/>
      <c r="AS77" s="821"/>
      <c r="AT77" s="821"/>
      <c r="AU77" s="864" t="s">
        <v>512</v>
      </c>
      <c r="AV77" s="863"/>
      <c r="AW77" s="863"/>
      <c r="AX77" s="863"/>
      <c r="AY77" s="825"/>
      <c r="AZ77" s="823"/>
      <c r="BA77" s="823"/>
      <c r="BB77" s="823"/>
      <c r="BC77" s="823"/>
      <c r="BD77" s="824"/>
      <c r="BE77" s="212"/>
      <c r="BF77" s="212"/>
      <c r="BG77" s="212"/>
      <c r="BH77" s="212"/>
      <c r="BI77" s="212"/>
      <c r="BJ77" s="212"/>
      <c r="BK77" s="212"/>
      <c r="BL77" s="212"/>
      <c r="BM77" s="212"/>
      <c r="BN77" s="212"/>
      <c r="BO77" s="212"/>
      <c r="BP77" s="212"/>
      <c r="BQ77" s="209">
        <v>71</v>
      </c>
      <c r="BR77" s="214"/>
      <c r="BS77" s="850"/>
      <c r="BT77" s="851"/>
      <c r="BU77" s="851"/>
      <c r="BV77" s="851"/>
      <c r="BW77" s="851"/>
      <c r="BX77" s="851"/>
      <c r="BY77" s="851"/>
      <c r="BZ77" s="851"/>
      <c r="CA77" s="851"/>
      <c r="CB77" s="851"/>
      <c r="CC77" s="851"/>
      <c r="CD77" s="851"/>
      <c r="CE77" s="851"/>
      <c r="CF77" s="851"/>
      <c r="CG77" s="856"/>
      <c r="CH77" s="853"/>
      <c r="CI77" s="854"/>
      <c r="CJ77" s="854"/>
      <c r="CK77" s="854"/>
      <c r="CL77" s="855"/>
      <c r="CM77" s="853"/>
      <c r="CN77" s="854"/>
      <c r="CO77" s="854"/>
      <c r="CP77" s="854"/>
      <c r="CQ77" s="855"/>
      <c r="CR77" s="853"/>
      <c r="CS77" s="854"/>
      <c r="CT77" s="854"/>
      <c r="CU77" s="854"/>
      <c r="CV77" s="855"/>
      <c r="CW77" s="853"/>
      <c r="CX77" s="854"/>
      <c r="CY77" s="854"/>
      <c r="CZ77" s="854"/>
      <c r="DA77" s="855"/>
      <c r="DB77" s="853"/>
      <c r="DC77" s="854"/>
      <c r="DD77" s="854"/>
      <c r="DE77" s="854"/>
      <c r="DF77" s="855"/>
      <c r="DG77" s="853"/>
      <c r="DH77" s="854"/>
      <c r="DI77" s="854"/>
      <c r="DJ77" s="854"/>
      <c r="DK77" s="855"/>
      <c r="DL77" s="853"/>
      <c r="DM77" s="854"/>
      <c r="DN77" s="854"/>
      <c r="DO77" s="854"/>
      <c r="DP77" s="855"/>
      <c r="DQ77" s="853"/>
      <c r="DR77" s="854"/>
      <c r="DS77" s="854"/>
      <c r="DT77" s="854"/>
      <c r="DU77" s="855"/>
      <c r="DV77" s="850"/>
      <c r="DW77" s="851"/>
      <c r="DX77" s="851"/>
      <c r="DY77" s="851"/>
      <c r="DZ77" s="852"/>
      <c r="EA77" s="201"/>
    </row>
    <row r="78" spans="1:131" ht="26.25" customHeight="1" x14ac:dyDescent="0.25">
      <c r="A78" s="209">
        <v>11</v>
      </c>
      <c r="B78" s="761" t="s">
        <v>525</v>
      </c>
      <c r="C78" s="762"/>
      <c r="D78" s="762"/>
      <c r="E78" s="762"/>
      <c r="F78" s="762"/>
      <c r="G78" s="762"/>
      <c r="H78" s="762"/>
      <c r="I78" s="762"/>
      <c r="J78" s="762"/>
      <c r="K78" s="762"/>
      <c r="L78" s="762"/>
      <c r="M78" s="762"/>
      <c r="N78" s="762"/>
      <c r="O78" s="762"/>
      <c r="P78" s="763"/>
      <c r="Q78" s="861">
        <v>5552</v>
      </c>
      <c r="R78" s="821"/>
      <c r="S78" s="821"/>
      <c r="T78" s="821"/>
      <c r="U78" s="821"/>
      <c r="V78" s="821">
        <v>4641</v>
      </c>
      <c r="W78" s="821"/>
      <c r="X78" s="821"/>
      <c r="Y78" s="821"/>
      <c r="Z78" s="821"/>
      <c r="AA78" s="821">
        <v>912</v>
      </c>
      <c r="AB78" s="821"/>
      <c r="AC78" s="821"/>
      <c r="AD78" s="821"/>
      <c r="AE78" s="821"/>
      <c r="AF78" s="821">
        <v>912</v>
      </c>
      <c r="AG78" s="821"/>
      <c r="AH78" s="821"/>
      <c r="AI78" s="821"/>
      <c r="AJ78" s="821"/>
      <c r="AK78" s="821">
        <v>0</v>
      </c>
      <c r="AL78" s="821"/>
      <c r="AM78" s="821"/>
      <c r="AN78" s="821"/>
      <c r="AO78" s="821"/>
      <c r="AP78" s="821" t="s">
        <v>512</v>
      </c>
      <c r="AQ78" s="821"/>
      <c r="AR78" s="821"/>
      <c r="AS78" s="821"/>
      <c r="AT78" s="821"/>
      <c r="AU78" s="821" t="s">
        <v>512</v>
      </c>
      <c r="AV78" s="821"/>
      <c r="AW78" s="821"/>
      <c r="AX78" s="821"/>
      <c r="AY78" s="821"/>
      <c r="AZ78" s="823"/>
      <c r="BA78" s="823"/>
      <c r="BB78" s="823"/>
      <c r="BC78" s="823"/>
      <c r="BD78" s="824"/>
      <c r="BE78" s="212"/>
      <c r="BF78" s="212"/>
      <c r="BG78" s="212"/>
      <c r="BH78" s="212"/>
      <c r="BI78" s="212"/>
      <c r="BJ78" s="201"/>
      <c r="BK78" s="201"/>
      <c r="BL78" s="201"/>
      <c r="BM78" s="201"/>
      <c r="BN78" s="201"/>
      <c r="BO78" s="212"/>
      <c r="BP78" s="212"/>
      <c r="BQ78" s="209">
        <v>72</v>
      </c>
      <c r="BR78" s="214"/>
      <c r="BS78" s="850"/>
      <c r="BT78" s="851"/>
      <c r="BU78" s="851"/>
      <c r="BV78" s="851"/>
      <c r="BW78" s="851"/>
      <c r="BX78" s="851"/>
      <c r="BY78" s="851"/>
      <c r="BZ78" s="851"/>
      <c r="CA78" s="851"/>
      <c r="CB78" s="851"/>
      <c r="CC78" s="851"/>
      <c r="CD78" s="851"/>
      <c r="CE78" s="851"/>
      <c r="CF78" s="851"/>
      <c r="CG78" s="856"/>
      <c r="CH78" s="853"/>
      <c r="CI78" s="854"/>
      <c r="CJ78" s="854"/>
      <c r="CK78" s="854"/>
      <c r="CL78" s="855"/>
      <c r="CM78" s="853"/>
      <c r="CN78" s="854"/>
      <c r="CO78" s="854"/>
      <c r="CP78" s="854"/>
      <c r="CQ78" s="855"/>
      <c r="CR78" s="853"/>
      <c r="CS78" s="854"/>
      <c r="CT78" s="854"/>
      <c r="CU78" s="854"/>
      <c r="CV78" s="855"/>
      <c r="CW78" s="853"/>
      <c r="CX78" s="854"/>
      <c r="CY78" s="854"/>
      <c r="CZ78" s="854"/>
      <c r="DA78" s="855"/>
      <c r="DB78" s="853"/>
      <c r="DC78" s="854"/>
      <c r="DD78" s="854"/>
      <c r="DE78" s="854"/>
      <c r="DF78" s="855"/>
      <c r="DG78" s="853"/>
      <c r="DH78" s="854"/>
      <c r="DI78" s="854"/>
      <c r="DJ78" s="854"/>
      <c r="DK78" s="855"/>
      <c r="DL78" s="853"/>
      <c r="DM78" s="854"/>
      <c r="DN78" s="854"/>
      <c r="DO78" s="854"/>
      <c r="DP78" s="855"/>
      <c r="DQ78" s="853"/>
      <c r="DR78" s="854"/>
      <c r="DS78" s="854"/>
      <c r="DT78" s="854"/>
      <c r="DU78" s="855"/>
      <c r="DV78" s="850"/>
      <c r="DW78" s="851"/>
      <c r="DX78" s="851"/>
      <c r="DY78" s="851"/>
      <c r="DZ78" s="852"/>
      <c r="EA78" s="201"/>
    </row>
    <row r="79" spans="1:131" ht="26.25" customHeight="1" x14ac:dyDescent="0.25">
      <c r="A79" s="209">
        <v>12</v>
      </c>
      <c r="B79" s="761" t="s">
        <v>594</v>
      </c>
      <c r="C79" s="762"/>
      <c r="D79" s="762"/>
      <c r="E79" s="762"/>
      <c r="F79" s="762"/>
      <c r="G79" s="762"/>
      <c r="H79" s="762"/>
      <c r="I79" s="762"/>
      <c r="J79" s="762"/>
      <c r="K79" s="762"/>
      <c r="L79" s="762"/>
      <c r="M79" s="762"/>
      <c r="N79" s="762"/>
      <c r="O79" s="762"/>
      <c r="P79" s="763"/>
      <c r="Q79" s="861">
        <v>1491</v>
      </c>
      <c r="R79" s="821"/>
      <c r="S79" s="821"/>
      <c r="T79" s="821"/>
      <c r="U79" s="821"/>
      <c r="V79" s="821">
        <v>1487</v>
      </c>
      <c r="W79" s="821"/>
      <c r="X79" s="821"/>
      <c r="Y79" s="821"/>
      <c r="Z79" s="821"/>
      <c r="AA79" s="821">
        <v>3</v>
      </c>
      <c r="AB79" s="821"/>
      <c r="AC79" s="821"/>
      <c r="AD79" s="821"/>
      <c r="AE79" s="821"/>
      <c r="AF79" s="821">
        <v>3</v>
      </c>
      <c r="AG79" s="821"/>
      <c r="AH79" s="821"/>
      <c r="AI79" s="821"/>
      <c r="AJ79" s="821"/>
      <c r="AK79" s="821">
        <v>41</v>
      </c>
      <c r="AL79" s="821"/>
      <c r="AM79" s="821"/>
      <c r="AN79" s="821"/>
      <c r="AO79" s="821"/>
      <c r="AP79" s="821" t="s">
        <v>512</v>
      </c>
      <c r="AQ79" s="821"/>
      <c r="AR79" s="821"/>
      <c r="AS79" s="821"/>
      <c r="AT79" s="821"/>
      <c r="AU79" s="821" t="s">
        <v>512</v>
      </c>
      <c r="AV79" s="821"/>
      <c r="AW79" s="821"/>
      <c r="AX79" s="821"/>
      <c r="AY79" s="821"/>
      <c r="AZ79" s="823"/>
      <c r="BA79" s="823"/>
      <c r="BB79" s="823"/>
      <c r="BC79" s="823"/>
      <c r="BD79" s="824"/>
      <c r="BE79" s="212"/>
      <c r="BF79" s="212"/>
      <c r="BG79" s="212"/>
      <c r="BH79" s="212"/>
      <c r="BI79" s="212"/>
      <c r="BJ79" s="201"/>
      <c r="BK79" s="201"/>
      <c r="BL79" s="201"/>
      <c r="BM79" s="201"/>
      <c r="BN79" s="201"/>
      <c r="BO79" s="212"/>
      <c r="BP79" s="212"/>
      <c r="BQ79" s="209">
        <v>73</v>
      </c>
      <c r="BR79" s="214"/>
      <c r="BS79" s="850"/>
      <c r="BT79" s="851"/>
      <c r="BU79" s="851"/>
      <c r="BV79" s="851"/>
      <c r="BW79" s="851"/>
      <c r="BX79" s="851"/>
      <c r="BY79" s="851"/>
      <c r="BZ79" s="851"/>
      <c r="CA79" s="851"/>
      <c r="CB79" s="851"/>
      <c r="CC79" s="851"/>
      <c r="CD79" s="851"/>
      <c r="CE79" s="851"/>
      <c r="CF79" s="851"/>
      <c r="CG79" s="856"/>
      <c r="CH79" s="853"/>
      <c r="CI79" s="854"/>
      <c r="CJ79" s="854"/>
      <c r="CK79" s="854"/>
      <c r="CL79" s="855"/>
      <c r="CM79" s="853"/>
      <c r="CN79" s="854"/>
      <c r="CO79" s="854"/>
      <c r="CP79" s="854"/>
      <c r="CQ79" s="855"/>
      <c r="CR79" s="853"/>
      <c r="CS79" s="854"/>
      <c r="CT79" s="854"/>
      <c r="CU79" s="854"/>
      <c r="CV79" s="855"/>
      <c r="CW79" s="853"/>
      <c r="CX79" s="854"/>
      <c r="CY79" s="854"/>
      <c r="CZ79" s="854"/>
      <c r="DA79" s="855"/>
      <c r="DB79" s="853"/>
      <c r="DC79" s="854"/>
      <c r="DD79" s="854"/>
      <c r="DE79" s="854"/>
      <c r="DF79" s="855"/>
      <c r="DG79" s="853"/>
      <c r="DH79" s="854"/>
      <c r="DI79" s="854"/>
      <c r="DJ79" s="854"/>
      <c r="DK79" s="855"/>
      <c r="DL79" s="853"/>
      <c r="DM79" s="854"/>
      <c r="DN79" s="854"/>
      <c r="DO79" s="854"/>
      <c r="DP79" s="855"/>
      <c r="DQ79" s="853"/>
      <c r="DR79" s="854"/>
      <c r="DS79" s="854"/>
      <c r="DT79" s="854"/>
      <c r="DU79" s="855"/>
      <c r="DV79" s="850"/>
      <c r="DW79" s="851"/>
      <c r="DX79" s="851"/>
      <c r="DY79" s="851"/>
      <c r="DZ79" s="852"/>
      <c r="EA79" s="201"/>
    </row>
    <row r="80" spans="1:131" ht="26.25" customHeight="1" x14ac:dyDescent="0.25">
      <c r="A80" s="209">
        <v>13</v>
      </c>
      <c r="B80" s="761" t="s">
        <v>526</v>
      </c>
      <c r="C80" s="762"/>
      <c r="D80" s="762"/>
      <c r="E80" s="762"/>
      <c r="F80" s="762"/>
      <c r="G80" s="762"/>
      <c r="H80" s="762"/>
      <c r="I80" s="762"/>
      <c r="J80" s="762"/>
      <c r="K80" s="762"/>
      <c r="L80" s="762"/>
      <c r="M80" s="762"/>
      <c r="N80" s="762"/>
      <c r="O80" s="762"/>
      <c r="P80" s="763"/>
      <c r="Q80" s="861">
        <v>8</v>
      </c>
      <c r="R80" s="821"/>
      <c r="S80" s="821"/>
      <c r="T80" s="821"/>
      <c r="U80" s="821"/>
      <c r="V80" s="821">
        <v>7</v>
      </c>
      <c r="W80" s="821"/>
      <c r="X80" s="821"/>
      <c r="Y80" s="821"/>
      <c r="Z80" s="821"/>
      <c r="AA80" s="821">
        <v>0</v>
      </c>
      <c r="AB80" s="821"/>
      <c r="AC80" s="821"/>
      <c r="AD80" s="821"/>
      <c r="AE80" s="821"/>
      <c r="AF80" s="821">
        <v>0</v>
      </c>
      <c r="AG80" s="821"/>
      <c r="AH80" s="821"/>
      <c r="AI80" s="821"/>
      <c r="AJ80" s="821"/>
      <c r="AK80" s="821">
        <v>5</v>
      </c>
      <c r="AL80" s="821"/>
      <c r="AM80" s="821"/>
      <c r="AN80" s="821"/>
      <c r="AO80" s="821"/>
      <c r="AP80" s="821" t="s">
        <v>512</v>
      </c>
      <c r="AQ80" s="821"/>
      <c r="AR80" s="821"/>
      <c r="AS80" s="821"/>
      <c r="AT80" s="821"/>
      <c r="AU80" s="821" t="s">
        <v>535</v>
      </c>
      <c r="AV80" s="821"/>
      <c r="AW80" s="821"/>
      <c r="AX80" s="821"/>
      <c r="AY80" s="821"/>
      <c r="AZ80" s="823"/>
      <c r="BA80" s="823"/>
      <c r="BB80" s="823"/>
      <c r="BC80" s="823"/>
      <c r="BD80" s="824"/>
      <c r="BE80" s="212"/>
      <c r="BF80" s="212"/>
      <c r="BG80" s="212"/>
      <c r="BH80" s="212"/>
      <c r="BI80" s="212"/>
      <c r="BJ80" s="212"/>
      <c r="BK80" s="212"/>
      <c r="BL80" s="212"/>
      <c r="BM80" s="212"/>
      <c r="BN80" s="212"/>
      <c r="BO80" s="212"/>
      <c r="BP80" s="212"/>
      <c r="BQ80" s="209">
        <v>74</v>
      </c>
      <c r="BR80" s="214"/>
      <c r="BS80" s="850"/>
      <c r="BT80" s="851"/>
      <c r="BU80" s="851"/>
      <c r="BV80" s="851"/>
      <c r="BW80" s="851"/>
      <c r="BX80" s="851"/>
      <c r="BY80" s="851"/>
      <c r="BZ80" s="851"/>
      <c r="CA80" s="851"/>
      <c r="CB80" s="851"/>
      <c r="CC80" s="851"/>
      <c r="CD80" s="851"/>
      <c r="CE80" s="851"/>
      <c r="CF80" s="851"/>
      <c r="CG80" s="856"/>
      <c r="CH80" s="853"/>
      <c r="CI80" s="854"/>
      <c r="CJ80" s="854"/>
      <c r="CK80" s="854"/>
      <c r="CL80" s="855"/>
      <c r="CM80" s="853"/>
      <c r="CN80" s="854"/>
      <c r="CO80" s="854"/>
      <c r="CP80" s="854"/>
      <c r="CQ80" s="855"/>
      <c r="CR80" s="853"/>
      <c r="CS80" s="854"/>
      <c r="CT80" s="854"/>
      <c r="CU80" s="854"/>
      <c r="CV80" s="855"/>
      <c r="CW80" s="853"/>
      <c r="CX80" s="854"/>
      <c r="CY80" s="854"/>
      <c r="CZ80" s="854"/>
      <c r="DA80" s="855"/>
      <c r="DB80" s="853"/>
      <c r="DC80" s="854"/>
      <c r="DD80" s="854"/>
      <c r="DE80" s="854"/>
      <c r="DF80" s="855"/>
      <c r="DG80" s="853"/>
      <c r="DH80" s="854"/>
      <c r="DI80" s="854"/>
      <c r="DJ80" s="854"/>
      <c r="DK80" s="855"/>
      <c r="DL80" s="853"/>
      <c r="DM80" s="854"/>
      <c r="DN80" s="854"/>
      <c r="DO80" s="854"/>
      <c r="DP80" s="855"/>
      <c r="DQ80" s="853"/>
      <c r="DR80" s="854"/>
      <c r="DS80" s="854"/>
      <c r="DT80" s="854"/>
      <c r="DU80" s="855"/>
      <c r="DV80" s="850"/>
      <c r="DW80" s="851"/>
      <c r="DX80" s="851"/>
      <c r="DY80" s="851"/>
      <c r="DZ80" s="852"/>
      <c r="EA80" s="201"/>
    </row>
    <row r="81" spans="1:131" ht="26.25" customHeight="1" x14ac:dyDescent="0.25">
      <c r="A81" s="209">
        <v>14</v>
      </c>
      <c r="B81" s="761" t="s">
        <v>527</v>
      </c>
      <c r="C81" s="762"/>
      <c r="D81" s="762"/>
      <c r="E81" s="762"/>
      <c r="F81" s="762"/>
      <c r="G81" s="762"/>
      <c r="H81" s="762"/>
      <c r="I81" s="762"/>
      <c r="J81" s="762"/>
      <c r="K81" s="762"/>
      <c r="L81" s="762"/>
      <c r="M81" s="762"/>
      <c r="N81" s="762"/>
      <c r="O81" s="762"/>
      <c r="P81" s="763"/>
      <c r="Q81" s="861">
        <v>33</v>
      </c>
      <c r="R81" s="821"/>
      <c r="S81" s="821"/>
      <c r="T81" s="821"/>
      <c r="U81" s="821"/>
      <c r="V81" s="821">
        <v>17</v>
      </c>
      <c r="W81" s="821"/>
      <c r="X81" s="821"/>
      <c r="Y81" s="821"/>
      <c r="Z81" s="821"/>
      <c r="AA81" s="821">
        <v>17</v>
      </c>
      <c r="AB81" s="821"/>
      <c r="AC81" s="821"/>
      <c r="AD81" s="821"/>
      <c r="AE81" s="821"/>
      <c r="AF81" s="821">
        <v>17</v>
      </c>
      <c r="AG81" s="821"/>
      <c r="AH81" s="821"/>
      <c r="AI81" s="821"/>
      <c r="AJ81" s="821"/>
      <c r="AK81" s="821">
        <v>23</v>
      </c>
      <c r="AL81" s="821"/>
      <c r="AM81" s="821"/>
      <c r="AN81" s="821"/>
      <c r="AO81" s="821"/>
      <c r="AP81" s="821" t="s">
        <v>512</v>
      </c>
      <c r="AQ81" s="821"/>
      <c r="AR81" s="821"/>
      <c r="AS81" s="821"/>
      <c r="AT81" s="821"/>
      <c r="AU81" s="821" t="s">
        <v>536</v>
      </c>
      <c r="AV81" s="821"/>
      <c r="AW81" s="821"/>
      <c r="AX81" s="821"/>
      <c r="AY81" s="821"/>
      <c r="AZ81" s="823"/>
      <c r="BA81" s="823"/>
      <c r="BB81" s="823"/>
      <c r="BC81" s="823"/>
      <c r="BD81" s="824"/>
      <c r="BE81" s="212"/>
      <c r="BF81" s="212"/>
      <c r="BG81" s="212"/>
      <c r="BH81" s="212"/>
      <c r="BI81" s="212"/>
      <c r="BJ81" s="212"/>
      <c r="BK81" s="212"/>
      <c r="BL81" s="212"/>
      <c r="BM81" s="212"/>
      <c r="BN81" s="212"/>
      <c r="BO81" s="212"/>
      <c r="BP81" s="212"/>
      <c r="BQ81" s="209">
        <v>75</v>
      </c>
      <c r="BR81" s="214"/>
      <c r="BS81" s="850"/>
      <c r="BT81" s="851"/>
      <c r="BU81" s="851"/>
      <c r="BV81" s="851"/>
      <c r="BW81" s="851"/>
      <c r="BX81" s="851"/>
      <c r="BY81" s="851"/>
      <c r="BZ81" s="851"/>
      <c r="CA81" s="851"/>
      <c r="CB81" s="851"/>
      <c r="CC81" s="851"/>
      <c r="CD81" s="851"/>
      <c r="CE81" s="851"/>
      <c r="CF81" s="851"/>
      <c r="CG81" s="856"/>
      <c r="CH81" s="853"/>
      <c r="CI81" s="854"/>
      <c r="CJ81" s="854"/>
      <c r="CK81" s="854"/>
      <c r="CL81" s="855"/>
      <c r="CM81" s="853"/>
      <c r="CN81" s="854"/>
      <c r="CO81" s="854"/>
      <c r="CP81" s="854"/>
      <c r="CQ81" s="855"/>
      <c r="CR81" s="853"/>
      <c r="CS81" s="854"/>
      <c r="CT81" s="854"/>
      <c r="CU81" s="854"/>
      <c r="CV81" s="855"/>
      <c r="CW81" s="853"/>
      <c r="CX81" s="854"/>
      <c r="CY81" s="854"/>
      <c r="CZ81" s="854"/>
      <c r="DA81" s="855"/>
      <c r="DB81" s="853"/>
      <c r="DC81" s="854"/>
      <c r="DD81" s="854"/>
      <c r="DE81" s="854"/>
      <c r="DF81" s="855"/>
      <c r="DG81" s="853"/>
      <c r="DH81" s="854"/>
      <c r="DI81" s="854"/>
      <c r="DJ81" s="854"/>
      <c r="DK81" s="855"/>
      <c r="DL81" s="853"/>
      <c r="DM81" s="854"/>
      <c r="DN81" s="854"/>
      <c r="DO81" s="854"/>
      <c r="DP81" s="855"/>
      <c r="DQ81" s="853"/>
      <c r="DR81" s="854"/>
      <c r="DS81" s="854"/>
      <c r="DT81" s="854"/>
      <c r="DU81" s="855"/>
      <c r="DV81" s="850"/>
      <c r="DW81" s="851"/>
      <c r="DX81" s="851"/>
      <c r="DY81" s="851"/>
      <c r="DZ81" s="852"/>
      <c r="EA81" s="201"/>
    </row>
    <row r="82" spans="1:131" ht="26.25" customHeight="1" x14ac:dyDescent="0.25">
      <c r="A82" s="209">
        <v>15</v>
      </c>
      <c r="B82" s="761" t="s">
        <v>528</v>
      </c>
      <c r="C82" s="762"/>
      <c r="D82" s="762"/>
      <c r="E82" s="762"/>
      <c r="F82" s="762"/>
      <c r="G82" s="762"/>
      <c r="H82" s="762"/>
      <c r="I82" s="762"/>
      <c r="J82" s="762"/>
      <c r="K82" s="762"/>
      <c r="L82" s="762"/>
      <c r="M82" s="762"/>
      <c r="N82" s="762"/>
      <c r="O82" s="762"/>
      <c r="P82" s="763"/>
      <c r="Q82" s="861">
        <v>772</v>
      </c>
      <c r="R82" s="821"/>
      <c r="S82" s="821"/>
      <c r="T82" s="821"/>
      <c r="U82" s="821"/>
      <c r="V82" s="821">
        <v>728</v>
      </c>
      <c r="W82" s="821"/>
      <c r="X82" s="821"/>
      <c r="Y82" s="821"/>
      <c r="Z82" s="821"/>
      <c r="AA82" s="821">
        <v>44</v>
      </c>
      <c r="AB82" s="821"/>
      <c r="AC82" s="821"/>
      <c r="AD82" s="821"/>
      <c r="AE82" s="821"/>
      <c r="AF82" s="821">
        <v>44</v>
      </c>
      <c r="AG82" s="821"/>
      <c r="AH82" s="821"/>
      <c r="AI82" s="821"/>
      <c r="AJ82" s="821"/>
      <c r="AK82" s="821">
        <v>315</v>
      </c>
      <c r="AL82" s="821"/>
      <c r="AM82" s="821"/>
      <c r="AN82" s="821"/>
      <c r="AO82" s="821"/>
      <c r="AP82" s="821" t="s">
        <v>512</v>
      </c>
      <c r="AQ82" s="821"/>
      <c r="AR82" s="821"/>
      <c r="AS82" s="821"/>
      <c r="AT82" s="821"/>
      <c r="AU82" s="821" t="s">
        <v>512</v>
      </c>
      <c r="AV82" s="821"/>
      <c r="AW82" s="821"/>
      <c r="AX82" s="821"/>
      <c r="AY82" s="821"/>
      <c r="AZ82" s="823"/>
      <c r="BA82" s="823"/>
      <c r="BB82" s="823"/>
      <c r="BC82" s="823"/>
      <c r="BD82" s="824"/>
      <c r="BE82" s="212"/>
      <c r="BF82" s="212"/>
      <c r="BG82" s="212"/>
      <c r="BH82" s="212"/>
      <c r="BI82" s="212"/>
      <c r="BJ82" s="212"/>
      <c r="BK82" s="212"/>
      <c r="BL82" s="212"/>
      <c r="BM82" s="212"/>
      <c r="BN82" s="212"/>
      <c r="BO82" s="212"/>
      <c r="BP82" s="212"/>
      <c r="BQ82" s="209">
        <v>76</v>
      </c>
      <c r="BR82" s="214"/>
      <c r="BS82" s="850"/>
      <c r="BT82" s="851"/>
      <c r="BU82" s="851"/>
      <c r="BV82" s="851"/>
      <c r="BW82" s="851"/>
      <c r="BX82" s="851"/>
      <c r="BY82" s="851"/>
      <c r="BZ82" s="851"/>
      <c r="CA82" s="851"/>
      <c r="CB82" s="851"/>
      <c r="CC82" s="851"/>
      <c r="CD82" s="851"/>
      <c r="CE82" s="851"/>
      <c r="CF82" s="851"/>
      <c r="CG82" s="856"/>
      <c r="CH82" s="853"/>
      <c r="CI82" s="854"/>
      <c r="CJ82" s="854"/>
      <c r="CK82" s="854"/>
      <c r="CL82" s="855"/>
      <c r="CM82" s="853"/>
      <c r="CN82" s="854"/>
      <c r="CO82" s="854"/>
      <c r="CP82" s="854"/>
      <c r="CQ82" s="855"/>
      <c r="CR82" s="853"/>
      <c r="CS82" s="854"/>
      <c r="CT82" s="854"/>
      <c r="CU82" s="854"/>
      <c r="CV82" s="855"/>
      <c r="CW82" s="853"/>
      <c r="CX82" s="854"/>
      <c r="CY82" s="854"/>
      <c r="CZ82" s="854"/>
      <c r="DA82" s="855"/>
      <c r="DB82" s="853"/>
      <c r="DC82" s="854"/>
      <c r="DD82" s="854"/>
      <c r="DE82" s="854"/>
      <c r="DF82" s="855"/>
      <c r="DG82" s="853"/>
      <c r="DH82" s="854"/>
      <c r="DI82" s="854"/>
      <c r="DJ82" s="854"/>
      <c r="DK82" s="855"/>
      <c r="DL82" s="853"/>
      <c r="DM82" s="854"/>
      <c r="DN82" s="854"/>
      <c r="DO82" s="854"/>
      <c r="DP82" s="855"/>
      <c r="DQ82" s="853"/>
      <c r="DR82" s="854"/>
      <c r="DS82" s="854"/>
      <c r="DT82" s="854"/>
      <c r="DU82" s="855"/>
      <c r="DV82" s="850"/>
      <c r="DW82" s="851"/>
      <c r="DX82" s="851"/>
      <c r="DY82" s="851"/>
      <c r="DZ82" s="852"/>
      <c r="EA82" s="201"/>
    </row>
    <row r="83" spans="1:131" ht="26.25" customHeight="1" x14ac:dyDescent="0.25">
      <c r="A83" s="209">
        <v>16</v>
      </c>
      <c r="B83" s="761" t="s">
        <v>529</v>
      </c>
      <c r="C83" s="762"/>
      <c r="D83" s="762"/>
      <c r="E83" s="762"/>
      <c r="F83" s="762"/>
      <c r="G83" s="762"/>
      <c r="H83" s="762"/>
      <c r="I83" s="762"/>
      <c r="J83" s="762"/>
      <c r="K83" s="762"/>
      <c r="L83" s="762"/>
      <c r="M83" s="762"/>
      <c r="N83" s="762"/>
      <c r="O83" s="762"/>
      <c r="P83" s="763"/>
      <c r="Q83" s="861">
        <v>863</v>
      </c>
      <c r="R83" s="821"/>
      <c r="S83" s="821"/>
      <c r="T83" s="821"/>
      <c r="U83" s="821"/>
      <c r="V83" s="821">
        <v>807</v>
      </c>
      <c r="W83" s="821"/>
      <c r="X83" s="821"/>
      <c r="Y83" s="821"/>
      <c r="Z83" s="821"/>
      <c r="AA83" s="821">
        <v>56</v>
      </c>
      <c r="AB83" s="821"/>
      <c r="AC83" s="821"/>
      <c r="AD83" s="821"/>
      <c r="AE83" s="821"/>
      <c r="AF83" s="821">
        <v>2380</v>
      </c>
      <c r="AG83" s="821"/>
      <c r="AH83" s="821"/>
      <c r="AI83" s="821"/>
      <c r="AJ83" s="821"/>
      <c r="AK83" s="821" t="s">
        <v>512</v>
      </c>
      <c r="AL83" s="821"/>
      <c r="AM83" s="821"/>
      <c r="AN83" s="821"/>
      <c r="AO83" s="821"/>
      <c r="AP83" s="821">
        <v>1026</v>
      </c>
      <c r="AQ83" s="821"/>
      <c r="AR83" s="821"/>
      <c r="AS83" s="821"/>
      <c r="AT83" s="821"/>
      <c r="AU83" s="821" t="s">
        <v>512</v>
      </c>
      <c r="AV83" s="821"/>
      <c r="AW83" s="821"/>
      <c r="AX83" s="821"/>
      <c r="AY83" s="821"/>
      <c r="AZ83" s="823"/>
      <c r="BA83" s="823"/>
      <c r="BB83" s="823"/>
      <c r="BC83" s="823"/>
      <c r="BD83" s="824"/>
      <c r="BE83" s="212"/>
      <c r="BF83" s="212"/>
      <c r="BG83" s="212"/>
      <c r="BH83" s="212"/>
      <c r="BI83" s="212"/>
      <c r="BJ83" s="212"/>
      <c r="BK83" s="212"/>
      <c r="BL83" s="212"/>
      <c r="BM83" s="212"/>
      <c r="BN83" s="212"/>
      <c r="BO83" s="212"/>
      <c r="BP83" s="212"/>
      <c r="BQ83" s="209">
        <v>77</v>
      </c>
      <c r="BR83" s="214"/>
      <c r="BS83" s="850"/>
      <c r="BT83" s="851"/>
      <c r="BU83" s="851"/>
      <c r="BV83" s="851"/>
      <c r="BW83" s="851"/>
      <c r="BX83" s="851"/>
      <c r="BY83" s="851"/>
      <c r="BZ83" s="851"/>
      <c r="CA83" s="851"/>
      <c r="CB83" s="851"/>
      <c r="CC83" s="851"/>
      <c r="CD83" s="851"/>
      <c r="CE83" s="851"/>
      <c r="CF83" s="851"/>
      <c r="CG83" s="856"/>
      <c r="CH83" s="853"/>
      <c r="CI83" s="854"/>
      <c r="CJ83" s="854"/>
      <c r="CK83" s="854"/>
      <c r="CL83" s="855"/>
      <c r="CM83" s="853"/>
      <c r="CN83" s="854"/>
      <c r="CO83" s="854"/>
      <c r="CP83" s="854"/>
      <c r="CQ83" s="855"/>
      <c r="CR83" s="853"/>
      <c r="CS83" s="854"/>
      <c r="CT83" s="854"/>
      <c r="CU83" s="854"/>
      <c r="CV83" s="855"/>
      <c r="CW83" s="853"/>
      <c r="CX83" s="854"/>
      <c r="CY83" s="854"/>
      <c r="CZ83" s="854"/>
      <c r="DA83" s="855"/>
      <c r="DB83" s="853"/>
      <c r="DC83" s="854"/>
      <c r="DD83" s="854"/>
      <c r="DE83" s="854"/>
      <c r="DF83" s="855"/>
      <c r="DG83" s="853"/>
      <c r="DH83" s="854"/>
      <c r="DI83" s="854"/>
      <c r="DJ83" s="854"/>
      <c r="DK83" s="855"/>
      <c r="DL83" s="853"/>
      <c r="DM83" s="854"/>
      <c r="DN83" s="854"/>
      <c r="DO83" s="854"/>
      <c r="DP83" s="855"/>
      <c r="DQ83" s="853"/>
      <c r="DR83" s="854"/>
      <c r="DS83" s="854"/>
      <c r="DT83" s="854"/>
      <c r="DU83" s="855"/>
      <c r="DV83" s="850"/>
      <c r="DW83" s="851"/>
      <c r="DX83" s="851"/>
      <c r="DY83" s="851"/>
      <c r="DZ83" s="852"/>
      <c r="EA83" s="201"/>
    </row>
    <row r="84" spans="1:131" ht="26.25" customHeight="1" x14ac:dyDescent="0.25">
      <c r="A84" s="209">
        <v>17</v>
      </c>
      <c r="B84" s="865"/>
      <c r="C84" s="866"/>
      <c r="D84" s="866"/>
      <c r="E84" s="866"/>
      <c r="F84" s="866"/>
      <c r="G84" s="866"/>
      <c r="H84" s="866"/>
      <c r="I84" s="866"/>
      <c r="J84" s="866"/>
      <c r="K84" s="866"/>
      <c r="L84" s="866"/>
      <c r="M84" s="866"/>
      <c r="N84" s="866"/>
      <c r="O84" s="866"/>
      <c r="P84" s="867"/>
      <c r="Q84" s="861"/>
      <c r="R84" s="821"/>
      <c r="S84" s="821"/>
      <c r="T84" s="821"/>
      <c r="U84" s="821"/>
      <c r="V84" s="821"/>
      <c r="W84" s="821"/>
      <c r="X84" s="821"/>
      <c r="Y84" s="821"/>
      <c r="Z84" s="821"/>
      <c r="AA84" s="821"/>
      <c r="AB84" s="821"/>
      <c r="AC84" s="821"/>
      <c r="AD84" s="821"/>
      <c r="AE84" s="821"/>
      <c r="AF84" s="821"/>
      <c r="AG84" s="821"/>
      <c r="AH84" s="821"/>
      <c r="AI84" s="821"/>
      <c r="AJ84" s="821"/>
      <c r="AK84" s="821"/>
      <c r="AL84" s="821"/>
      <c r="AM84" s="821"/>
      <c r="AN84" s="821"/>
      <c r="AO84" s="821"/>
      <c r="AP84" s="821"/>
      <c r="AQ84" s="821"/>
      <c r="AR84" s="821"/>
      <c r="AS84" s="821"/>
      <c r="AT84" s="821"/>
      <c r="AU84" s="821"/>
      <c r="AV84" s="821"/>
      <c r="AW84" s="821"/>
      <c r="AX84" s="821"/>
      <c r="AY84" s="821"/>
      <c r="AZ84" s="823"/>
      <c r="BA84" s="823"/>
      <c r="BB84" s="823"/>
      <c r="BC84" s="823"/>
      <c r="BD84" s="824"/>
      <c r="BE84" s="212"/>
      <c r="BF84" s="212"/>
      <c r="BG84" s="212"/>
      <c r="BH84" s="212"/>
      <c r="BI84" s="212"/>
      <c r="BJ84" s="212"/>
      <c r="BK84" s="212"/>
      <c r="BL84" s="212"/>
      <c r="BM84" s="212"/>
      <c r="BN84" s="212"/>
      <c r="BO84" s="212"/>
      <c r="BP84" s="212"/>
      <c r="BQ84" s="209">
        <v>78</v>
      </c>
      <c r="BR84" s="214"/>
      <c r="BS84" s="850"/>
      <c r="BT84" s="851"/>
      <c r="BU84" s="851"/>
      <c r="BV84" s="851"/>
      <c r="BW84" s="851"/>
      <c r="BX84" s="851"/>
      <c r="BY84" s="851"/>
      <c r="BZ84" s="851"/>
      <c r="CA84" s="851"/>
      <c r="CB84" s="851"/>
      <c r="CC84" s="851"/>
      <c r="CD84" s="851"/>
      <c r="CE84" s="851"/>
      <c r="CF84" s="851"/>
      <c r="CG84" s="856"/>
      <c r="CH84" s="853"/>
      <c r="CI84" s="854"/>
      <c r="CJ84" s="854"/>
      <c r="CK84" s="854"/>
      <c r="CL84" s="855"/>
      <c r="CM84" s="853"/>
      <c r="CN84" s="854"/>
      <c r="CO84" s="854"/>
      <c r="CP84" s="854"/>
      <c r="CQ84" s="855"/>
      <c r="CR84" s="853"/>
      <c r="CS84" s="854"/>
      <c r="CT84" s="854"/>
      <c r="CU84" s="854"/>
      <c r="CV84" s="855"/>
      <c r="CW84" s="853"/>
      <c r="CX84" s="854"/>
      <c r="CY84" s="854"/>
      <c r="CZ84" s="854"/>
      <c r="DA84" s="855"/>
      <c r="DB84" s="853"/>
      <c r="DC84" s="854"/>
      <c r="DD84" s="854"/>
      <c r="DE84" s="854"/>
      <c r="DF84" s="855"/>
      <c r="DG84" s="853"/>
      <c r="DH84" s="854"/>
      <c r="DI84" s="854"/>
      <c r="DJ84" s="854"/>
      <c r="DK84" s="855"/>
      <c r="DL84" s="853"/>
      <c r="DM84" s="854"/>
      <c r="DN84" s="854"/>
      <c r="DO84" s="854"/>
      <c r="DP84" s="855"/>
      <c r="DQ84" s="853"/>
      <c r="DR84" s="854"/>
      <c r="DS84" s="854"/>
      <c r="DT84" s="854"/>
      <c r="DU84" s="855"/>
      <c r="DV84" s="850"/>
      <c r="DW84" s="851"/>
      <c r="DX84" s="851"/>
      <c r="DY84" s="851"/>
      <c r="DZ84" s="852"/>
      <c r="EA84" s="201"/>
    </row>
    <row r="85" spans="1:131" ht="26.25" customHeight="1" x14ac:dyDescent="0.25">
      <c r="A85" s="209">
        <v>18</v>
      </c>
      <c r="B85" s="865"/>
      <c r="C85" s="866"/>
      <c r="D85" s="866"/>
      <c r="E85" s="866"/>
      <c r="F85" s="866"/>
      <c r="G85" s="866"/>
      <c r="H85" s="866"/>
      <c r="I85" s="866"/>
      <c r="J85" s="866"/>
      <c r="K85" s="866"/>
      <c r="L85" s="866"/>
      <c r="M85" s="866"/>
      <c r="N85" s="866"/>
      <c r="O85" s="866"/>
      <c r="P85" s="867"/>
      <c r="Q85" s="861"/>
      <c r="R85" s="821"/>
      <c r="S85" s="821"/>
      <c r="T85" s="821"/>
      <c r="U85" s="821"/>
      <c r="V85" s="821"/>
      <c r="W85" s="821"/>
      <c r="X85" s="821"/>
      <c r="Y85" s="821"/>
      <c r="Z85" s="821"/>
      <c r="AA85" s="821"/>
      <c r="AB85" s="821"/>
      <c r="AC85" s="821"/>
      <c r="AD85" s="821"/>
      <c r="AE85" s="821"/>
      <c r="AF85" s="821"/>
      <c r="AG85" s="821"/>
      <c r="AH85" s="821"/>
      <c r="AI85" s="821"/>
      <c r="AJ85" s="821"/>
      <c r="AK85" s="821"/>
      <c r="AL85" s="821"/>
      <c r="AM85" s="821"/>
      <c r="AN85" s="821"/>
      <c r="AO85" s="821"/>
      <c r="AP85" s="821"/>
      <c r="AQ85" s="821"/>
      <c r="AR85" s="821"/>
      <c r="AS85" s="821"/>
      <c r="AT85" s="821"/>
      <c r="AU85" s="821"/>
      <c r="AV85" s="821"/>
      <c r="AW85" s="821"/>
      <c r="AX85" s="821"/>
      <c r="AY85" s="821"/>
      <c r="AZ85" s="823"/>
      <c r="BA85" s="823"/>
      <c r="BB85" s="823"/>
      <c r="BC85" s="823"/>
      <c r="BD85" s="824"/>
      <c r="BE85" s="212"/>
      <c r="BF85" s="212"/>
      <c r="BG85" s="212"/>
      <c r="BH85" s="212"/>
      <c r="BI85" s="212"/>
      <c r="BJ85" s="212"/>
      <c r="BK85" s="212"/>
      <c r="BL85" s="212"/>
      <c r="BM85" s="212"/>
      <c r="BN85" s="212"/>
      <c r="BO85" s="212"/>
      <c r="BP85" s="212"/>
      <c r="BQ85" s="209">
        <v>79</v>
      </c>
      <c r="BR85" s="214"/>
      <c r="BS85" s="850"/>
      <c r="BT85" s="851"/>
      <c r="BU85" s="851"/>
      <c r="BV85" s="851"/>
      <c r="BW85" s="851"/>
      <c r="BX85" s="851"/>
      <c r="BY85" s="851"/>
      <c r="BZ85" s="851"/>
      <c r="CA85" s="851"/>
      <c r="CB85" s="851"/>
      <c r="CC85" s="851"/>
      <c r="CD85" s="851"/>
      <c r="CE85" s="851"/>
      <c r="CF85" s="851"/>
      <c r="CG85" s="856"/>
      <c r="CH85" s="853"/>
      <c r="CI85" s="854"/>
      <c r="CJ85" s="854"/>
      <c r="CK85" s="854"/>
      <c r="CL85" s="855"/>
      <c r="CM85" s="853"/>
      <c r="CN85" s="854"/>
      <c r="CO85" s="854"/>
      <c r="CP85" s="854"/>
      <c r="CQ85" s="855"/>
      <c r="CR85" s="853"/>
      <c r="CS85" s="854"/>
      <c r="CT85" s="854"/>
      <c r="CU85" s="854"/>
      <c r="CV85" s="855"/>
      <c r="CW85" s="853"/>
      <c r="CX85" s="854"/>
      <c r="CY85" s="854"/>
      <c r="CZ85" s="854"/>
      <c r="DA85" s="855"/>
      <c r="DB85" s="853"/>
      <c r="DC85" s="854"/>
      <c r="DD85" s="854"/>
      <c r="DE85" s="854"/>
      <c r="DF85" s="855"/>
      <c r="DG85" s="853"/>
      <c r="DH85" s="854"/>
      <c r="DI85" s="854"/>
      <c r="DJ85" s="854"/>
      <c r="DK85" s="855"/>
      <c r="DL85" s="853"/>
      <c r="DM85" s="854"/>
      <c r="DN85" s="854"/>
      <c r="DO85" s="854"/>
      <c r="DP85" s="855"/>
      <c r="DQ85" s="853"/>
      <c r="DR85" s="854"/>
      <c r="DS85" s="854"/>
      <c r="DT85" s="854"/>
      <c r="DU85" s="855"/>
      <c r="DV85" s="850"/>
      <c r="DW85" s="851"/>
      <c r="DX85" s="851"/>
      <c r="DY85" s="851"/>
      <c r="DZ85" s="852"/>
      <c r="EA85" s="201"/>
    </row>
    <row r="86" spans="1:131" ht="26.25" customHeight="1" x14ac:dyDescent="0.25">
      <c r="A86" s="209">
        <v>19</v>
      </c>
      <c r="B86" s="865"/>
      <c r="C86" s="866"/>
      <c r="D86" s="866"/>
      <c r="E86" s="866"/>
      <c r="F86" s="866"/>
      <c r="G86" s="866"/>
      <c r="H86" s="866"/>
      <c r="I86" s="866"/>
      <c r="J86" s="866"/>
      <c r="K86" s="866"/>
      <c r="L86" s="866"/>
      <c r="M86" s="866"/>
      <c r="N86" s="866"/>
      <c r="O86" s="866"/>
      <c r="P86" s="867"/>
      <c r="Q86" s="861"/>
      <c r="R86" s="821"/>
      <c r="S86" s="821"/>
      <c r="T86" s="821"/>
      <c r="U86" s="821"/>
      <c r="V86" s="821"/>
      <c r="W86" s="821"/>
      <c r="X86" s="821"/>
      <c r="Y86" s="821"/>
      <c r="Z86" s="821"/>
      <c r="AA86" s="821"/>
      <c r="AB86" s="821"/>
      <c r="AC86" s="821"/>
      <c r="AD86" s="821"/>
      <c r="AE86" s="821"/>
      <c r="AF86" s="821"/>
      <c r="AG86" s="821"/>
      <c r="AH86" s="821"/>
      <c r="AI86" s="821"/>
      <c r="AJ86" s="821"/>
      <c r="AK86" s="821"/>
      <c r="AL86" s="821"/>
      <c r="AM86" s="821"/>
      <c r="AN86" s="821"/>
      <c r="AO86" s="821"/>
      <c r="AP86" s="821"/>
      <c r="AQ86" s="821"/>
      <c r="AR86" s="821"/>
      <c r="AS86" s="821"/>
      <c r="AT86" s="821"/>
      <c r="AU86" s="821"/>
      <c r="AV86" s="821"/>
      <c r="AW86" s="821"/>
      <c r="AX86" s="821"/>
      <c r="AY86" s="821"/>
      <c r="AZ86" s="823"/>
      <c r="BA86" s="823"/>
      <c r="BB86" s="823"/>
      <c r="BC86" s="823"/>
      <c r="BD86" s="824"/>
      <c r="BE86" s="212"/>
      <c r="BF86" s="212"/>
      <c r="BG86" s="212"/>
      <c r="BH86" s="212"/>
      <c r="BI86" s="212"/>
      <c r="BJ86" s="212"/>
      <c r="BK86" s="212"/>
      <c r="BL86" s="212"/>
      <c r="BM86" s="212"/>
      <c r="BN86" s="212"/>
      <c r="BO86" s="212"/>
      <c r="BP86" s="212"/>
      <c r="BQ86" s="209">
        <v>80</v>
      </c>
      <c r="BR86" s="214"/>
      <c r="BS86" s="850"/>
      <c r="BT86" s="851"/>
      <c r="BU86" s="851"/>
      <c r="BV86" s="851"/>
      <c r="BW86" s="851"/>
      <c r="BX86" s="851"/>
      <c r="BY86" s="851"/>
      <c r="BZ86" s="851"/>
      <c r="CA86" s="851"/>
      <c r="CB86" s="851"/>
      <c r="CC86" s="851"/>
      <c r="CD86" s="851"/>
      <c r="CE86" s="851"/>
      <c r="CF86" s="851"/>
      <c r="CG86" s="856"/>
      <c r="CH86" s="853"/>
      <c r="CI86" s="854"/>
      <c r="CJ86" s="854"/>
      <c r="CK86" s="854"/>
      <c r="CL86" s="855"/>
      <c r="CM86" s="853"/>
      <c r="CN86" s="854"/>
      <c r="CO86" s="854"/>
      <c r="CP86" s="854"/>
      <c r="CQ86" s="855"/>
      <c r="CR86" s="853"/>
      <c r="CS86" s="854"/>
      <c r="CT86" s="854"/>
      <c r="CU86" s="854"/>
      <c r="CV86" s="855"/>
      <c r="CW86" s="853"/>
      <c r="CX86" s="854"/>
      <c r="CY86" s="854"/>
      <c r="CZ86" s="854"/>
      <c r="DA86" s="855"/>
      <c r="DB86" s="853"/>
      <c r="DC86" s="854"/>
      <c r="DD86" s="854"/>
      <c r="DE86" s="854"/>
      <c r="DF86" s="855"/>
      <c r="DG86" s="853"/>
      <c r="DH86" s="854"/>
      <c r="DI86" s="854"/>
      <c r="DJ86" s="854"/>
      <c r="DK86" s="855"/>
      <c r="DL86" s="853"/>
      <c r="DM86" s="854"/>
      <c r="DN86" s="854"/>
      <c r="DO86" s="854"/>
      <c r="DP86" s="855"/>
      <c r="DQ86" s="853"/>
      <c r="DR86" s="854"/>
      <c r="DS86" s="854"/>
      <c r="DT86" s="854"/>
      <c r="DU86" s="855"/>
      <c r="DV86" s="850"/>
      <c r="DW86" s="851"/>
      <c r="DX86" s="851"/>
      <c r="DY86" s="851"/>
      <c r="DZ86" s="852"/>
      <c r="EA86" s="201"/>
    </row>
    <row r="87" spans="1:131" ht="26.25" customHeight="1" x14ac:dyDescent="0.25">
      <c r="A87" s="215">
        <v>20</v>
      </c>
      <c r="B87" s="868"/>
      <c r="C87" s="869"/>
      <c r="D87" s="869"/>
      <c r="E87" s="869"/>
      <c r="F87" s="869"/>
      <c r="G87" s="869"/>
      <c r="H87" s="869"/>
      <c r="I87" s="869"/>
      <c r="J87" s="869"/>
      <c r="K87" s="869"/>
      <c r="L87" s="869"/>
      <c r="M87" s="869"/>
      <c r="N87" s="869"/>
      <c r="O87" s="869"/>
      <c r="P87" s="870"/>
      <c r="Q87" s="871"/>
      <c r="R87" s="872"/>
      <c r="S87" s="872"/>
      <c r="T87" s="872"/>
      <c r="U87" s="872"/>
      <c r="V87" s="872"/>
      <c r="W87" s="872"/>
      <c r="X87" s="872"/>
      <c r="Y87" s="872"/>
      <c r="Z87" s="872"/>
      <c r="AA87" s="872"/>
      <c r="AB87" s="872"/>
      <c r="AC87" s="872"/>
      <c r="AD87" s="872"/>
      <c r="AE87" s="872"/>
      <c r="AF87" s="872"/>
      <c r="AG87" s="872"/>
      <c r="AH87" s="872"/>
      <c r="AI87" s="872"/>
      <c r="AJ87" s="872"/>
      <c r="AK87" s="872"/>
      <c r="AL87" s="872"/>
      <c r="AM87" s="872"/>
      <c r="AN87" s="872"/>
      <c r="AO87" s="872"/>
      <c r="AP87" s="872"/>
      <c r="AQ87" s="872"/>
      <c r="AR87" s="872"/>
      <c r="AS87" s="872"/>
      <c r="AT87" s="872"/>
      <c r="AU87" s="872"/>
      <c r="AV87" s="872"/>
      <c r="AW87" s="872"/>
      <c r="AX87" s="872"/>
      <c r="AY87" s="872"/>
      <c r="AZ87" s="873"/>
      <c r="BA87" s="873"/>
      <c r="BB87" s="873"/>
      <c r="BC87" s="873"/>
      <c r="BD87" s="874"/>
      <c r="BE87" s="212"/>
      <c r="BF87" s="212"/>
      <c r="BG87" s="212"/>
      <c r="BH87" s="212"/>
      <c r="BI87" s="212"/>
      <c r="BJ87" s="212"/>
      <c r="BK87" s="212"/>
      <c r="BL87" s="212"/>
      <c r="BM87" s="212"/>
      <c r="BN87" s="212"/>
      <c r="BO87" s="212"/>
      <c r="BP87" s="212"/>
      <c r="BQ87" s="209">
        <v>81</v>
      </c>
      <c r="BR87" s="214"/>
      <c r="BS87" s="850"/>
      <c r="BT87" s="851"/>
      <c r="BU87" s="851"/>
      <c r="BV87" s="851"/>
      <c r="BW87" s="851"/>
      <c r="BX87" s="851"/>
      <c r="BY87" s="851"/>
      <c r="BZ87" s="851"/>
      <c r="CA87" s="851"/>
      <c r="CB87" s="851"/>
      <c r="CC87" s="851"/>
      <c r="CD87" s="851"/>
      <c r="CE87" s="851"/>
      <c r="CF87" s="851"/>
      <c r="CG87" s="856"/>
      <c r="CH87" s="853"/>
      <c r="CI87" s="854"/>
      <c r="CJ87" s="854"/>
      <c r="CK87" s="854"/>
      <c r="CL87" s="855"/>
      <c r="CM87" s="853"/>
      <c r="CN87" s="854"/>
      <c r="CO87" s="854"/>
      <c r="CP87" s="854"/>
      <c r="CQ87" s="855"/>
      <c r="CR87" s="853"/>
      <c r="CS87" s="854"/>
      <c r="CT87" s="854"/>
      <c r="CU87" s="854"/>
      <c r="CV87" s="855"/>
      <c r="CW87" s="853"/>
      <c r="CX87" s="854"/>
      <c r="CY87" s="854"/>
      <c r="CZ87" s="854"/>
      <c r="DA87" s="855"/>
      <c r="DB87" s="853"/>
      <c r="DC87" s="854"/>
      <c r="DD87" s="854"/>
      <c r="DE87" s="854"/>
      <c r="DF87" s="855"/>
      <c r="DG87" s="853"/>
      <c r="DH87" s="854"/>
      <c r="DI87" s="854"/>
      <c r="DJ87" s="854"/>
      <c r="DK87" s="855"/>
      <c r="DL87" s="853"/>
      <c r="DM87" s="854"/>
      <c r="DN87" s="854"/>
      <c r="DO87" s="854"/>
      <c r="DP87" s="855"/>
      <c r="DQ87" s="853"/>
      <c r="DR87" s="854"/>
      <c r="DS87" s="854"/>
      <c r="DT87" s="854"/>
      <c r="DU87" s="855"/>
      <c r="DV87" s="850"/>
      <c r="DW87" s="851"/>
      <c r="DX87" s="851"/>
      <c r="DY87" s="851"/>
      <c r="DZ87" s="852"/>
      <c r="EA87" s="201"/>
    </row>
    <row r="88" spans="1:131" ht="26.25" customHeight="1" thickBot="1" x14ac:dyDescent="0.3">
      <c r="A88" s="211" t="s">
        <v>375</v>
      </c>
      <c r="B88" s="780" t="s">
        <v>400</v>
      </c>
      <c r="C88" s="781"/>
      <c r="D88" s="781"/>
      <c r="E88" s="781"/>
      <c r="F88" s="781"/>
      <c r="G88" s="781"/>
      <c r="H88" s="781"/>
      <c r="I88" s="781"/>
      <c r="J88" s="781"/>
      <c r="K88" s="781"/>
      <c r="L88" s="781"/>
      <c r="M88" s="781"/>
      <c r="N88" s="781"/>
      <c r="O88" s="781"/>
      <c r="P88" s="782"/>
      <c r="Q88" s="831"/>
      <c r="R88" s="832"/>
      <c r="S88" s="832"/>
      <c r="T88" s="832"/>
      <c r="U88" s="832"/>
      <c r="V88" s="832"/>
      <c r="W88" s="832"/>
      <c r="X88" s="832"/>
      <c r="Y88" s="832"/>
      <c r="Z88" s="832"/>
      <c r="AA88" s="832"/>
      <c r="AB88" s="832"/>
      <c r="AC88" s="832"/>
      <c r="AD88" s="832"/>
      <c r="AE88" s="832"/>
      <c r="AF88" s="835">
        <v>8920</v>
      </c>
      <c r="AG88" s="835"/>
      <c r="AH88" s="835"/>
      <c r="AI88" s="835"/>
      <c r="AJ88" s="835"/>
      <c r="AK88" s="832"/>
      <c r="AL88" s="832"/>
      <c r="AM88" s="832"/>
      <c r="AN88" s="832"/>
      <c r="AO88" s="832"/>
      <c r="AP88" s="835">
        <v>6349</v>
      </c>
      <c r="AQ88" s="835"/>
      <c r="AR88" s="835"/>
      <c r="AS88" s="835"/>
      <c r="AT88" s="835"/>
      <c r="AU88" s="835">
        <v>845</v>
      </c>
      <c r="AV88" s="835"/>
      <c r="AW88" s="835"/>
      <c r="AX88" s="835"/>
      <c r="AY88" s="835"/>
      <c r="AZ88" s="840"/>
      <c r="BA88" s="840"/>
      <c r="BB88" s="840"/>
      <c r="BC88" s="840"/>
      <c r="BD88" s="841"/>
      <c r="BE88" s="212"/>
      <c r="BF88" s="212"/>
      <c r="BG88" s="212"/>
      <c r="BH88" s="212"/>
      <c r="BI88" s="212"/>
      <c r="BJ88" s="212"/>
      <c r="BK88" s="212"/>
      <c r="BL88" s="212"/>
      <c r="BM88" s="212"/>
      <c r="BN88" s="212"/>
      <c r="BO88" s="212"/>
      <c r="BP88" s="212"/>
      <c r="BQ88" s="209">
        <v>82</v>
      </c>
      <c r="BR88" s="214"/>
      <c r="BS88" s="850"/>
      <c r="BT88" s="851"/>
      <c r="BU88" s="851"/>
      <c r="BV88" s="851"/>
      <c r="BW88" s="851"/>
      <c r="BX88" s="851"/>
      <c r="BY88" s="851"/>
      <c r="BZ88" s="851"/>
      <c r="CA88" s="851"/>
      <c r="CB88" s="851"/>
      <c r="CC88" s="851"/>
      <c r="CD88" s="851"/>
      <c r="CE88" s="851"/>
      <c r="CF88" s="851"/>
      <c r="CG88" s="856"/>
      <c r="CH88" s="853"/>
      <c r="CI88" s="854"/>
      <c r="CJ88" s="854"/>
      <c r="CK88" s="854"/>
      <c r="CL88" s="855"/>
      <c r="CM88" s="853"/>
      <c r="CN88" s="854"/>
      <c r="CO88" s="854"/>
      <c r="CP88" s="854"/>
      <c r="CQ88" s="855"/>
      <c r="CR88" s="853"/>
      <c r="CS88" s="854"/>
      <c r="CT88" s="854"/>
      <c r="CU88" s="854"/>
      <c r="CV88" s="855"/>
      <c r="CW88" s="853"/>
      <c r="CX88" s="854"/>
      <c r="CY88" s="854"/>
      <c r="CZ88" s="854"/>
      <c r="DA88" s="855"/>
      <c r="DB88" s="853"/>
      <c r="DC88" s="854"/>
      <c r="DD88" s="854"/>
      <c r="DE88" s="854"/>
      <c r="DF88" s="855"/>
      <c r="DG88" s="853"/>
      <c r="DH88" s="854"/>
      <c r="DI88" s="854"/>
      <c r="DJ88" s="854"/>
      <c r="DK88" s="855"/>
      <c r="DL88" s="853"/>
      <c r="DM88" s="854"/>
      <c r="DN88" s="854"/>
      <c r="DO88" s="854"/>
      <c r="DP88" s="855"/>
      <c r="DQ88" s="853"/>
      <c r="DR88" s="854"/>
      <c r="DS88" s="854"/>
      <c r="DT88" s="854"/>
      <c r="DU88" s="855"/>
      <c r="DV88" s="850"/>
      <c r="DW88" s="851"/>
      <c r="DX88" s="851"/>
      <c r="DY88" s="851"/>
      <c r="DZ88" s="852"/>
      <c r="EA88" s="201"/>
    </row>
    <row r="89" spans="1:131" ht="26.25" hidden="1" customHeight="1" x14ac:dyDescent="0.25">
      <c r="A89" s="216"/>
      <c r="B89" s="217"/>
      <c r="C89" s="217"/>
      <c r="D89" s="217"/>
      <c r="E89" s="217"/>
      <c r="F89" s="217"/>
      <c r="G89" s="217"/>
      <c r="H89" s="217"/>
      <c r="I89" s="217"/>
      <c r="J89" s="217"/>
      <c r="K89" s="217"/>
      <c r="L89" s="217"/>
      <c r="M89" s="217"/>
      <c r="N89" s="217"/>
      <c r="O89" s="217"/>
      <c r="P89" s="217"/>
      <c r="Q89" s="218"/>
      <c r="R89" s="218"/>
      <c r="S89" s="218"/>
      <c r="T89" s="218"/>
      <c r="U89" s="218"/>
      <c r="V89" s="218"/>
      <c r="W89" s="218"/>
      <c r="X89" s="218"/>
      <c r="Y89" s="218"/>
      <c r="Z89" s="218"/>
      <c r="AA89" s="218"/>
      <c r="AB89" s="218"/>
      <c r="AC89" s="218"/>
      <c r="AD89" s="218"/>
      <c r="AE89" s="218"/>
      <c r="AF89" s="218"/>
      <c r="AG89" s="218"/>
      <c r="AH89" s="218"/>
      <c r="AI89" s="218"/>
      <c r="AJ89" s="218"/>
      <c r="AK89" s="218"/>
      <c r="AL89" s="218"/>
      <c r="AM89" s="218"/>
      <c r="AN89" s="218"/>
      <c r="AO89" s="218"/>
      <c r="AP89" s="218"/>
      <c r="AQ89" s="218"/>
      <c r="AR89" s="218"/>
      <c r="AS89" s="218"/>
      <c r="AT89" s="218"/>
      <c r="AU89" s="218"/>
      <c r="AV89" s="218"/>
      <c r="AW89" s="218"/>
      <c r="AX89" s="218"/>
      <c r="AY89" s="218"/>
      <c r="AZ89" s="219"/>
      <c r="BA89" s="219"/>
      <c r="BB89" s="219"/>
      <c r="BC89" s="219"/>
      <c r="BD89" s="219"/>
      <c r="BE89" s="212"/>
      <c r="BF89" s="212"/>
      <c r="BG89" s="212"/>
      <c r="BH89" s="212"/>
      <c r="BI89" s="212"/>
      <c r="BJ89" s="212"/>
      <c r="BK89" s="212"/>
      <c r="BL89" s="212"/>
      <c r="BM89" s="212"/>
      <c r="BN89" s="212"/>
      <c r="BO89" s="212"/>
      <c r="BP89" s="212"/>
      <c r="BQ89" s="209">
        <v>83</v>
      </c>
      <c r="BR89" s="214"/>
      <c r="BS89" s="850"/>
      <c r="BT89" s="851"/>
      <c r="BU89" s="851"/>
      <c r="BV89" s="851"/>
      <c r="BW89" s="851"/>
      <c r="BX89" s="851"/>
      <c r="BY89" s="851"/>
      <c r="BZ89" s="851"/>
      <c r="CA89" s="851"/>
      <c r="CB89" s="851"/>
      <c r="CC89" s="851"/>
      <c r="CD89" s="851"/>
      <c r="CE89" s="851"/>
      <c r="CF89" s="851"/>
      <c r="CG89" s="856"/>
      <c r="CH89" s="853"/>
      <c r="CI89" s="854"/>
      <c r="CJ89" s="854"/>
      <c r="CK89" s="854"/>
      <c r="CL89" s="855"/>
      <c r="CM89" s="853"/>
      <c r="CN89" s="854"/>
      <c r="CO89" s="854"/>
      <c r="CP89" s="854"/>
      <c r="CQ89" s="855"/>
      <c r="CR89" s="853"/>
      <c r="CS89" s="854"/>
      <c r="CT89" s="854"/>
      <c r="CU89" s="854"/>
      <c r="CV89" s="855"/>
      <c r="CW89" s="853"/>
      <c r="CX89" s="854"/>
      <c r="CY89" s="854"/>
      <c r="CZ89" s="854"/>
      <c r="DA89" s="855"/>
      <c r="DB89" s="853"/>
      <c r="DC89" s="854"/>
      <c r="DD89" s="854"/>
      <c r="DE89" s="854"/>
      <c r="DF89" s="855"/>
      <c r="DG89" s="853"/>
      <c r="DH89" s="854"/>
      <c r="DI89" s="854"/>
      <c r="DJ89" s="854"/>
      <c r="DK89" s="855"/>
      <c r="DL89" s="853"/>
      <c r="DM89" s="854"/>
      <c r="DN89" s="854"/>
      <c r="DO89" s="854"/>
      <c r="DP89" s="855"/>
      <c r="DQ89" s="853"/>
      <c r="DR89" s="854"/>
      <c r="DS89" s="854"/>
      <c r="DT89" s="854"/>
      <c r="DU89" s="855"/>
      <c r="DV89" s="850"/>
      <c r="DW89" s="851"/>
      <c r="DX89" s="851"/>
      <c r="DY89" s="851"/>
      <c r="DZ89" s="852"/>
      <c r="EA89" s="201"/>
    </row>
    <row r="90" spans="1:131" ht="26.25" hidden="1" customHeight="1" x14ac:dyDescent="0.25">
      <c r="A90" s="216"/>
      <c r="B90" s="217"/>
      <c r="C90" s="217"/>
      <c r="D90" s="217"/>
      <c r="E90" s="217"/>
      <c r="F90" s="217"/>
      <c r="G90" s="217"/>
      <c r="H90" s="217"/>
      <c r="I90" s="217"/>
      <c r="J90" s="217"/>
      <c r="K90" s="217"/>
      <c r="L90" s="217"/>
      <c r="M90" s="217"/>
      <c r="N90" s="217"/>
      <c r="O90" s="217"/>
      <c r="P90" s="217"/>
      <c r="Q90" s="218"/>
      <c r="R90" s="218"/>
      <c r="S90" s="218"/>
      <c r="T90" s="218"/>
      <c r="U90" s="218"/>
      <c r="V90" s="218"/>
      <c r="W90" s="218"/>
      <c r="X90" s="218"/>
      <c r="Y90" s="218"/>
      <c r="Z90" s="218"/>
      <c r="AA90" s="218"/>
      <c r="AB90" s="218"/>
      <c r="AC90" s="218"/>
      <c r="AD90" s="218"/>
      <c r="AE90" s="218"/>
      <c r="AF90" s="218"/>
      <c r="AG90" s="218"/>
      <c r="AH90" s="218"/>
      <c r="AI90" s="218"/>
      <c r="AJ90" s="218"/>
      <c r="AK90" s="218"/>
      <c r="AL90" s="218"/>
      <c r="AM90" s="218"/>
      <c r="AN90" s="218"/>
      <c r="AO90" s="218"/>
      <c r="AP90" s="218"/>
      <c r="AQ90" s="218"/>
      <c r="AR90" s="218"/>
      <c r="AS90" s="218"/>
      <c r="AT90" s="218"/>
      <c r="AU90" s="218"/>
      <c r="AV90" s="218"/>
      <c r="AW90" s="218"/>
      <c r="AX90" s="218"/>
      <c r="AY90" s="218"/>
      <c r="AZ90" s="219"/>
      <c r="BA90" s="219"/>
      <c r="BB90" s="219"/>
      <c r="BC90" s="219"/>
      <c r="BD90" s="219"/>
      <c r="BE90" s="212"/>
      <c r="BF90" s="212"/>
      <c r="BG90" s="212"/>
      <c r="BH90" s="212"/>
      <c r="BI90" s="212"/>
      <c r="BJ90" s="212"/>
      <c r="BK90" s="212"/>
      <c r="BL90" s="212"/>
      <c r="BM90" s="212"/>
      <c r="BN90" s="212"/>
      <c r="BO90" s="212"/>
      <c r="BP90" s="212"/>
      <c r="BQ90" s="209">
        <v>84</v>
      </c>
      <c r="BR90" s="214"/>
      <c r="BS90" s="850"/>
      <c r="BT90" s="851"/>
      <c r="BU90" s="851"/>
      <c r="BV90" s="851"/>
      <c r="BW90" s="851"/>
      <c r="BX90" s="851"/>
      <c r="BY90" s="851"/>
      <c r="BZ90" s="851"/>
      <c r="CA90" s="851"/>
      <c r="CB90" s="851"/>
      <c r="CC90" s="851"/>
      <c r="CD90" s="851"/>
      <c r="CE90" s="851"/>
      <c r="CF90" s="851"/>
      <c r="CG90" s="856"/>
      <c r="CH90" s="853"/>
      <c r="CI90" s="854"/>
      <c r="CJ90" s="854"/>
      <c r="CK90" s="854"/>
      <c r="CL90" s="855"/>
      <c r="CM90" s="853"/>
      <c r="CN90" s="854"/>
      <c r="CO90" s="854"/>
      <c r="CP90" s="854"/>
      <c r="CQ90" s="855"/>
      <c r="CR90" s="853"/>
      <c r="CS90" s="854"/>
      <c r="CT90" s="854"/>
      <c r="CU90" s="854"/>
      <c r="CV90" s="855"/>
      <c r="CW90" s="853"/>
      <c r="CX90" s="854"/>
      <c r="CY90" s="854"/>
      <c r="CZ90" s="854"/>
      <c r="DA90" s="855"/>
      <c r="DB90" s="853"/>
      <c r="DC90" s="854"/>
      <c r="DD90" s="854"/>
      <c r="DE90" s="854"/>
      <c r="DF90" s="855"/>
      <c r="DG90" s="853"/>
      <c r="DH90" s="854"/>
      <c r="DI90" s="854"/>
      <c r="DJ90" s="854"/>
      <c r="DK90" s="855"/>
      <c r="DL90" s="853"/>
      <c r="DM90" s="854"/>
      <c r="DN90" s="854"/>
      <c r="DO90" s="854"/>
      <c r="DP90" s="855"/>
      <c r="DQ90" s="853"/>
      <c r="DR90" s="854"/>
      <c r="DS90" s="854"/>
      <c r="DT90" s="854"/>
      <c r="DU90" s="855"/>
      <c r="DV90" s="850"/>
      <c r="DW90" s="851"/>
      <c r="DX90" s="851"/>
      <c r="DY90" s="851"/>
      <c r="DZ90" s="852"/>
      <c r="EA90" s="201"/>
    </row>
    <row r="91" spans="1:131" ht="26.25" hidden="1" customHeight="1" x14ac:dyDescent="0.25">
      <c r="A91" s="216"/>
      <c r="B91" s="217"/>
      <c r="C91" s="217"/>
      <c r="D91" s="217"/>
      <c r="E91" s="217"/>
      <c r="F91" s="217"/>
      <c r="G91" s="217"/>
      <c r="H91" s="217"/>
      <c r="I91" s="217"/>
      <c r="J91" s="217"/>
      <c r="K91" s="217"/>
      <c r="L91" s="217"/>
      <c r="M91" s="217"/>
      <c r="N91" s="217"/>
      <c r="O91" s="217"/>
      <c r="P91" s="217"/>
      <c r="Q91" s="218"/>
      <c r="R91" s="218"/>
      <c r="S91" s="218"/>
      <c r="T91" s="218"/>
      <c r="U91" s="218"/>
      <c r="V91" s="218"/>
      <c r="W91" s="218"/>
      <c r="X91" s="218"/>
      <c r="Y91" s="218"/>
      <c r="Z91" s="218"/>
      <c r="AA91" s="218"/>
      <c r="AB91" s="218"/>
      <c r="AC91" s="218"/>
      <c r="AD91" s="218"/>
      <c r="AE91" s="218"/>
      <c r="AF91" s="218"/>
      <c r="AG91" s="218"/>
      <c r="AH91" s="218"/>
      <c r="AI91" s="218"/>
      <c r="AJ91" s="218"/>
      <c r="AK91" s="218"/>
      <c r="AL91" s="218"/>
      <c r="AM91" s="218"/>
      <c r="AN91" s="218"/>
      <c r="AO91" s="218"/>
      <c r="AP91" s="218"/>
      <c r="AQ91" s="218"/>
      <c r="AR91" s="218"/>
      <c r="AS91" s="218"/>
      <c r="AT91" s="218"/>
      <c r="AU91" s="218"/>
      <c r="AV91" s="218"/>
      <c r="AW91" s="218"/>
      <c r="AX91" s="218"/>
      <c r="AY91" s="218"/>
      <c r="AZ91" s="219"/>
      <c r="BA91" s="219"/>
      <c r="BB91" s="219"/>
      <c r="BC91" s="219"/>
      <c r="BD91" s="219"/>
      <c r="BE91" s="212"/>
      <c r="BF91" s="212"/>
      <c r="BG91" s="212"/>
      <c r="BH91" s="212"/>
      <c r="BI91" s="212"/>
      <c r="BJ91" s="212"/>
      <c r="BK91" s="212"/>
      <c r="BL91" s="212"/>
      <c r="BM91" s="212"/>
      <c r="BN91" s="212"/>
      <c r="BO91" s="212"/>
      <c r="BP91" s="212"/>
      <c r="BQ91" s="209">
        <v>85</v>
      </c>
      <c r="BR91" s="214"/>
      <c r="BS91" s="850"/>
      <c r="BT91" s="851"/>
      <c r="BU91" s="851"/>
      <c r="BV91" s="851"/>
      <c r="BW91" s="851"/>
      <c r="BX91" s="851"/>
      <c r="BY91" s="851"/>
      <c r="BZ91" s="851"/>
      <c r="CA91" s="851"/>
      <c r="CB91" s="851"/>
      <c r="CC91" s="851"/>
      <c r="CD91" s="851"/>
      <c r="CE91" s="851"/>
      <c r="CF91" s="851"/>
      <c r="CG91" s="856"/>
      <c r="CH91" s="853"/>
      <c r="CI91" s="854"/>
      <c r="CJ91" s="854"/>
      <c r="CK91" s="854"/>
      <c r="CL91" s="855"/>
      <c r="CM91" s="853"/>
      <c r="CN91" s="854"/>
      <c r="CO91" s="854"/>
      <c r="CP91" s="854"/>
      <c r="CQ91" s="855"/>
      <c r="CR91" s="853"/>
      <c r="CS91" s="854"/>
      <c r="CT91" s="854"/>
      <c r="CU91" s="854"/>
      <c r="CV91" s="855"/>
      <c r="CW91" s="853"/>
      <c r="CX91" s="854"/>
      <c r="CY91" s="854"/>
      <c r="CZ91" s="854"/>
      <c r="DA91" s="855"/>
      <c r="DB91" s="853"/>
      <c r="DC91" s="854"/>
      <c r="DD91" s="854"/>
      <c r="DE91" s="854"/>
      <c r="DF91" s="855"/>
      <c r="DG91" s="853"/>
      <c r="DH91" s="854"/>
      <c r="DI91" s="854"/>
      <c r="DJ91" s="854"/>
      <c r="DK91" s="855"/>
      <c r="DL91" s="853"/>
      <c r="DM91" s="854"/>
      <c r="DN91" s="854"/>
      <c r="DO91" s="854"/>
      <c r="DP91" s="855"/>
      <c r="DQ91" s="853"/>
      <c r="DR91" s="854"/>
      <c r="DS91" s="854"/>
      <c r="DT91" s="854"/>
      <c r="DU91" s="855"/>
      <c r="DV91" s="850"/>
      <c r="DW91" s="851"/>
      <c r="DX91" s="851"/>
      <c r="DY91" s="851"/>
      <c r="DZ91" s="852"/>
      <c r="EA91" s="201"/>
    </row>
    <row r="92" spans="1:131" ht="26.25" hidden="1" customHeight="1" x14ac:dyDescent="0.25">
      <c r="A92" s="216"/>
      <c r="B92" s="217"/>
      <c r="C92" s="217"/>
      <c r="D92" s="217"/>
      <c r="E92" s="217"/>
      <c r="F92" s="217"/>
      <c r="G92" s="217"/>
      <c r="H92" s="217"/>
      <c r="I92" s="217"/>
      <c r="J92" s="217"/>
      <c r="K92" s="217"/>
      <c r="L92" s="217"/>
      <c r="M92" s="217"/>
      <c r="N92" s="217"/>
      <c r="O92" s="217"/>
      <c r="P92" s="217"/>
      <c r="Q92" s="218"/>
      <c r="R92" s="218"/>
      <c r="S92" s="218"/>
      <c r="T92" s="218"/>
      <c r="U92" s="218"/>
      <c r="V92" s="218"/>
      <c r="W92" s="218"/>
      <c r="X92" s="218"/>
      <c r="Y92" s="218"/>
      <c r="Z92" s="218"/>
      <c r="AA92" s="218"/>
      <c r="AB92" s="218"/>
      <c r="AC92" s="218"/>
      <c r="AD92" s="218"/>
      <c r="AE92" s="218"/>
      <c r="AF92" s="218"/>
      <c r="AG92" s="218"/>
      <c r="AH92" s="218"/>
      <c r="AI92" s="218"/>
      <c r="AJ92" s="218"/>
      <c r="AK92" s="218"/>
      <c r="AL92" s="218"/>
      <c r="AM92" s="218"/>
      <c r="AN92" s="218"/>
      <c r="AO92" s="218"/>
      <c r="AP92" s="218"/>
      <c r="AQ92" s="218"/>
      <c r="AR92" s="218"/>
      <c r="AS92" s="218"/>
      <c r="AT92" s="218"/>
      <c r="AU92" s="218"/>
      <c r="AV92" s="218"/>
      <c r="AW92" s="218"/>
      <c r="AX92" s="218"/>
      <c r="AY92" s="218"/>
      <c r="AZ92" s="219"/>
      <c r="BA92" s="219"/>
      <c r="BB92" s="219"/>
      <c r="BC92" s="219"/>
      <c r="BD92" s="219"/>
      <c r="BE92" s="212"/>
      <c r="BF92" s="212"/>
      <c r="BG92" s="212"/>
      <c r="BH92" s="212"/>
      <c r="BI92" s="212"/>
      <c r="BJ92" s="212"/>
      <c r="BK92" s="212"/>
      <c r="BL92" s="212"/>
      <c r="BM92" s="212"/>
      <c r="BN92" s="212"/>
      <c r="BO92" s="212"/>
      <c r="BP92" s="212"/>
      <c r="BQ92" s="209">
        <v>86</v>
      </c>
      <c r="BR92" s="214"/>
      <c r="BS92" s="850"/>
      <c r="BT92" s="851"/>
      <c r="BU92" s="851"/>
      <c r="BV92" s="851"/>
      <c r="BW92" s="851"/>
      <c r="BX92" s="851"/>
      <c r="BY92" s="851"/>
      <c r="BZ92" s="851"/>
      <c r="CA92" s="851"/>
      <c r="CB92" s="851"/>
      <c r="CC92" s="851"/>
      <c r="CD92" s="851"/>
      <c r="CE92" s="851"/>
      <c r="CF92" s="851"/>
      <c r="CG92" s="856"/>
      <c r="CH92" s="853"/>
      <c r="CI92" s="854"/>
      <c r="CJ92" s="854"/>
      <c r="CK92" s="854"/>
      <c r="CL92" s="855"/>
      <c r="CM92" s="853"/>
      <c r="CN92" s="854"/>
      <c r="CO92" s="854"/>
      <c r="CP92" s="854"/>
      <c r="CQ92" s="855"/>
      <c r="CR92" s="853"/>
      <c r="CS92" s="854"/>
      <c r="CT92" s="854"/>
      <c r="CU92" s="854"/>
      <c r="CV92" s="855"/>
      <c r="CW92" s="853"/>
      <c r="CX92" s="854"/>
      <c r="CY92" s="854"/>
      <c r="CZ92" s="854"/>
      <c r="DA92" s="855"/>
      <c r="DB92" s="853"/>
      <c r="DC92" s="854"/>
      <c r="DD92" s="854"/>
      <c r="DE92" s="854"/>
      <c r="DF92" s="855"/>
      <c r="DG92" s="853"/>
      <c r="DH92" s="854"/>
      <c r="DI92" s="854"/>
      <c r="DJ92" s="854"/>
      <c r="DK92" s="855"/>
      <c r="DL92" s="853"/>
      <c r="DM92" s="854"/>
      <c r="DN92" s="854"/>
      <c r="DO92" s="854"/>
      <c r="DP92" s="855"/>
      <c r="DQ92" s="853"/>
      <c r="DR92" s="854"/>
      <c r="DS92" s="854"/>
      <c r="DT92" s="854"/>
      <c r="DU92" s="855"/>
      <c r="DV92" s="850"/>
      <c r="DW92" s="851"/>
      <c r="DX92" s="851"/>
      <c r="DY92" s="851"/>
      <c r="DZ92" s="852"/>
      <c r="EA92" s="201"/>
    </row>
    <row r="93" spans="1:131" ht="26.25" hidden="1" customHeight="1" x14ac:dyDescent="0.25">
      <c r="A93" s="216"/>
      <c r="B93" s="217"/>
      <c r="C93" s="217"/>
      <c r="D93" s="217"/>
      <c r="E93" s="217"/>
      <c r="F93" s="217"/>
      <c r="G93" s="217"/>
      <c r="H93" s="217"/>
      <c r="I93" s="217"/>
      <c r="J93" s="217"/>
      <c r="K93" s="217"/>
      <c r="L93" s="217"/>
      <c r="M93" s="217"/>
      <c r="N93" s="217"/>
      <c r="O93" s="217"/>
      <c r="P93" s="217"/>
      <c r="Q93" s="218"/>
      <c r="R93" s="218"/>
      <c r="S93" s="218"/>
      <c r="T93" s="218"/>
      <c r="U93" s="218"/>
      <c r="V93" s="218"/>
      <c r="W93" s="218"/>
      <c r="X93" s="218"/>
      <c r="Y93" s="218"/>
      <c r="Z93" s="218"/>
      <c r="AA93" s="218"/>
      <c r="AB93" s="218"/>
      <c r="AC93" s="218"/>
      <c r="AD93" s="218"/>
      <c r="AE93" s="218"/>
      <c r="AF93" s="218"/>
      <c r="AG93" s="218"/>
      <c r="AH93" s="218"/>
      <c r="AI93" s="218"/>
      <c r="AJ93" s="218"/>
      <c r="AK93" s="218"/>
      <c r="AL93" s="218"/>
      <c r="AM93" s="218"/>
      <c r="AN93" s="218"/>
      <c r="AO93" s="218"/>
      <c r="AP93" s="218"/>
      <c r="AQ93" s="218"/>
      <c r="AR93" s="218"/>
      <c r="AS93" s="218"/>
      <c r="AT93" s="218"/>
      <c r="AU93" s="218"/>
      <c r="AV93" s="218"/>
      <c r="AW93" s="218"/>
      <c r="AX93" s="218"/>
      <c r="AY93" s="218"/>
      <c r="AZ93" s="219"/>
      <c r="BA93" s="219"/>
      <c r="BB93" s="219"/>
      <c r="BC93" s="219"/>
      <c r="BD93" s="219"/>
      <c r="BE93" s="212"/>
      <c r="BF93" s="212"/>
      <c r="BG93" s="212"/>
      <c r="BH93" s="212"/>
      <c r="BI93" s="212"/>
      <c r="BJ93" s="212"/>
      <c r="BK93" s="212"/>
      <c r="BL93" s="212"/>
      <c r="BM93" s="212"/>
      <c r="BN93" s="212"/>
      <c r="BO93" s="212"/>
      <c r="BP93" s="212"/>
      <c r="BQ93" s="209">
        <v>87</v>
      </c>
      <c r="BR93" s="214"/>
      <c r="BS93" s="850"/>
      <c r="BT93" s="851"/>
      <c r="BU93" s="851"/>
      <c r="BV93" s="851"/>
      <c r="BW93" s="851"/>
      <c r="BX93" s="851"/>
      <c r="BY93" s="851"/>
      <c r="BZ93" s="851"/>
      <c r="CA93" s="851"/>
      <c r="CB93" s="851"/>
      <c r="CC93" s="851"/>
      <c r="CD93" s="851"/>
      <c r="CE93" s="851"/>
      <c r="CF93" s="851"/>
      <c r="CG93" s="856"/>
      <c r="CH93" s="853"/>
      <c r="CI93" s="854"/>
      <c r="CJ93" s="854"/>
      <c r="CK93" s="854"/>
      <c r="CL93" s="855"/>
      <c r="CM93" s="853"/>
      <c r="CN93" s="854"/>
      <c r="CO93" s="854"/>
      <c r="CP93" s="854"/>
      <c r="CQ93" s="855"/>
      <c r="CR93" s="853"/>
      <c r="CS93" s="854"/>
      <c r="CT93" s="854"/>
      <c r="CU93" s="854"/>
      <c r="CV93" s="855"/>
      <c r="CW93" s="853"/>
      <c r="CX93" s="854"/>
      <c r="CY93" s="854"/>
      <c r="CZ93" s="854"/>
      <c r="DA93" s="855"/>
      <c r="DB93" s="853"/>
      <c r="DC93" s="854"/>
      <c r="DD93" s="854"/>
      <c r="DE93" s="854"/>
      <c r="DF93" s="855"/>
      <c r="DG93" s="853"/>
      <c r="DH93" s="854"/>
      <c r="DI93" s="854"/>
      <c r="DJ93" s="854"/>
      <c r="DK93" s="855"/>
      <c r="DL93" s="853"/>
      <c r="DM93" s="854"/>
      <c r="DN93" s="854"/>
      <c r="DO93" s="854"/>
      <c r="DP93" s="855"/>
      <c r="DQ93" s="853"/>
      <c r="DR93" s="854"/>
      <c r="DS93" s="854"/>
      <c r="DT93" s="854"/>
      <c r="DU93" s="855"/>
      <c r="DV93" s="850"/>
      <c r="DW93" s="851"/>
      <c r="DX93" s="851"/>
      <c r="DY93" s="851"/>
      <c r="DZ93" s="852"/>
      <c r="EA93" s="201"/>
    </row>
    <row r="94" spans="1:131" ht="26.25" hidden="1" customHeight="1" x14ac:dyDescent="0.25">
      <c r="A94" s="216"/>
      <c r="B94" s="217"/>
      <c r="C94" s="217"/>
      <c r="D94" s="217"/>
      <c r="E94" s="217"/>
      <c r="F94" s="217"/>
      <c r="G94" s="217"/>
      <c r="H94" s="217"/>
      <c r="I94" s="217"/>
      <c r="J94" s="217"/>
      <c r="K94" s="217"/>
      <c r="L94" s="217"/>
      <c r="M94" s="217"/>
      <c r="N94" s="217"/>
      <c r="O94" s="217"/>
      <c r="P94" s="217"/>
      <c r="Q94" s="218"/>
      <c r="R94" s="218"/>
      <c r="S94" s="218"/>
      <c r="T94" s="218"/>
      <c r="U94" s="218"/>
      <c r="V94" s="218"/>
      <c r="W94" s="218"/>
      <c r="X94" s="218"/>
      <c r="Y94" s="218"/>
      <c r="Z94" s="218"/>
      <c r="AA94" s="218"/>
      <c r="AB94" s="218"/>
      <c r="AC94" s="218"/>
      <c r="AD94" s="218"/>
      <c r="AE94" s="218"/>
      <c r="AF94" s="218"/>
      <c r="AG94" s="218"/>
      <c r="AH94" s="218"/>
      <c r="AI94" s="218"/>
      <c r="AJ94" s="218"/>
      <c r="AK94" s="218"/>
      <c r="AL94" s="218"/>
      <c r="AM94" s="218"/>
      <c r="AN94" s="218"/>
      <c r="AO94" s="218"/>
      <c r="AP94" s="218"/>
      <c r="AQ94" s="218"/>
      <c r="AR94" s="218"/>
      <c r="AS94" s="218"/>
      <c r="AT94" s="218"/>
      <c r="AU94" s="218"/>
      <c r="AV94" s="218"/>
      <c r="AW94" s="218"/>
      <c r="AX94" s="218"/>
      <c r="AY94" s="218"/>
      <c r="AZ94" s="219"/>
      <c r="BA94" s="219"/>
      <c r="BB94" s="219"/>
      <c r="BC94" s="219"/>
      <c r="BD94" s="219"/>
      <c r="BE94" s="212"/>
      <c r="BF94" s="212"/>
      <c r="BG94" s="212"/>
      <c r="BH94" s="212"/>
      <c r="BI94" s="212"/>
      <c r="BJ94" s="212"/>
      <c r="BK94" s="212"/>
      <c r="BL94" s="212"/>
      <c r="BM94" s="212"/>
      <c r="BN94" s="212"/>
      <c r="BO94" s="212"/>
      <c r="BP94" s="212"/>
      <c r="BQ94" s="209">
        <v>88</v>
      </c>
      <c r="BR94" s="214"/>
      <c r="BS94" s="850"/>
      <c r="BT94" s="851"/>
      <c r="BU94" s="851"/>
      <c r="BV94" s="851"/>
      <c r="BW94" s="851"/>
      <c r="BX94" s="851"/>
      <c r="BY94" s="851"/>
      <c r="BZ94" s="851"/>
      <c r="CA94" s="851"/>
      <c r="CB94" s="851"/>
      <c r="CC94" s="851"/>
      <c r="CD94" s="851"/>
      <c r="CE94" s="851"/>
      <c r="CF94" s="851"/>
      <c r="CG94" s="856"/>
      <c r="CH94" s="853"/>
      <c r="CI94" s="854"/>
      <c r="CJ94" s="854"/>
      <c r="CK94" s="854"/>
      <c r="CL94" s="855"/>
      <c r="CM94" s="853"/>
      <c r="CN94" s="854"/>
      <c r="CO94" s="854"/>
      <c r="CP94" s="854"/>
      <c r="CQ94" s="855"/>
      <c r="CR94" s="853"/>
      <c r="CS94" s="854"/>
      <c r="CT94" s="854"/>
      <c r="CU94" s="854"/>
      <c r="CV94" s="855"/>
      <c r="CW94" s="853"/>
      <c r="CX94" s="854"/>
      <c r="CY94" s="854"/>
      <c r="CZ94" s="854"/>
      <c r="DA94" s="855"/>
      <c r="DB94" s="853"/>
      <c r="DC94" s="854"/>
      <c r="DD94" s="854"/>
      <c r="DE94" s="854"/>
      <c r="DF94" s="855"/>
      <c r="DG94" s="853"/>
      <c r="DH94" s="854"/>
      <c r="DI94" s="854"/>
      <c r="DJ94" s="854"/>
      <c r="DK94" s="855"/>
      <c r="DL94" s="853"/>
      <c r="DM94" s="854"/>
      <c r="DN94" s="854"/>
      <c r="DO94" s="854"/>
      <c r="DP94" s="855"/>
      <c r="DQ94" s="853"/>
      <c r="DR94" s="854"/>
      <c r="DS94" s="854"/>
      <c r="DT94" s="854"/>
      <c r="DU94" s="855"/>
      <c r="DV94" s="850"/>
      <c r="DW94" s="851"/>
      <c r="DX94" s="851"/>
      <c r="DY94" s="851"/>
      <c r="DZ94" s="852"/>
      <c r="EA94" s="201"/>
    </row>
    <row r="95" spans="1:131" ht="26.25" hidden="1" customHeight="1" x14ac:dyDescent="0.25">
      <c r="A95" s="216"/>
      <c r="B95" s="217"/>
      <c r="C95" s="217"/>
      <c r="D95" s="217"/>
      <c r="E95" s="217"/>
      <c r="F95" s="217"/>
      <c r="G95" s="217"/>
      <c r="H95" s="217"/>
      <c r="I95" s="217"/>
      <c r="J95" s="217"/>
      <c r="K95" s="217"/>
      <c r="L95" s="217"/>
      <c r="M95" s="217"/>
      <c r="N95" s="217"/>
      <c r="O95" s="217"/>
      <c r="P95" s="217"/>
      <c r="Q95" s="218"/>
      <c r="R95" s="218"/>
      <c r="S95" s="218"/>
      <c r="T95" s="218"/>
      <c r="U95" s="218"/>
      <c r="V95" s="218"/>
      <c r="W95" s="218"/>
      <c r="X95" s="218"/>
      <c r="Y95" s="218"/>
      <c r="Z95" s="218"/>
      <c r="AA95" s="218"/>
      <c r="AB95" s="218"/>
      <c r="AC95" s="218"/>
      <c r="AD95" s="218"/>
      <c r="AE95" s="218"/>
      <c r="AF95" s="218"/>
      <c r="AG95" s="218"/>
      <c r="AH95" s="218"/>
      <c r="AI95" s="218"/>
      <c r="AJ95" s="218"/>
      <c r="AK95" s="218"/>
      <c r="AL95" s="218"/>
      <c r="AM95" s="218"/>
      <c r="AN95" s="218"/>
      <c r="AO95" s="218"/>
      <c r="AP95" s="218"/>
      <c r="AQ95" s="218"/>
      <c r="AR95" s="218"/>
      <c r="AS95" s="218"/>
      <c r="AT95" s="218"/>
      <c r="AU95" s="218"/>
      <c r="AV95" s="218"/>
      <c r="AW95" s="218"/>
      <c r="AX95" s="218"/>
      <c r="AY95" s="218"/>
      <c r="AZ95" s="219"/>
      <c r="BA95" s="219"/>
      <c r="BB95" s="219"/>
      <c r="BC95" s="219"/>
      <c r="BD95" s="219"/>
      <c r="BE95" s="212"/>
      <c r="BF95" s="212"/>
      <c r="BG95" s="212"/>
      <c r="BH95" s="212"/>
      <c r="BI95" s="212"/>
      <c r="BJ95" s="212"/>
      <c r="BK95" s="212"/>
      <c r="BL95" s="212"/>
      <c r="BM95" s="212"/>
      <c r="BN95" s="212"/>
      <c r="BO95" s="212"/>
      <c r="BP95" s="212"/>
      <c r="BQ95" s="209">
        <v>89</v>
      </c>
      <c r="BR95" s="214"/>
      <c r="BS95" s="850"/>
      <c r="BT95" s="851"/>
      <c r="BU95" s="851"/>
      <c r="BV95" s="851"/>
      <c r="BW95" s="851"/>
      <c r="BX95" s="851"/>
      <c r="BY95" s="851"/>
      <c r="BZ95" s="851"/>
      <c r="CA95" s="851"/>
      <c r="CB95" s="851"/>
      <c r="CC95" s="851"/>
      <c r="CD95" s="851"/>
      <c r="CE95" s="851"/>
      <c r="CF95" s="851"/>
      <c r="CG95" s="856"/>
      <c r="CH95" s="853"/>
      <c r="CI95" s="854"/>
      <c r="CJ95" s="854"/>
      <c r="CK95" s="854"/>
      <c r="CL95" s="855"/>
      <c r="CM95" s="853"/>
      <c r="CN95" s="854"/>
      <c r="CO95" s="854"/>
      <c r="CP95" s="854"/>
      <c r="CQ95" s="855"/>
      <c r="CR95" s="853"/>
      <c r="CS95" s="854"/>
      <c r="CT95" s="854"/>
      <c r="CU95" s="854"/>
      <c r="CV95" s="855"/>
      <c r="CW95" s="853"/>
      <c r="CX95" s="854"/>
      <c r="CY95" s="854"/>
      <c r="CZ95" s="854"/>
      <c r="DA95" s="855"/>
      <c r="DB95" s="853"/>
      <c r="DC95" s="854"/>
      <c r="DD95" s="854"/>
      <c r="DE95" s="854"/>
      <c r="DF95" s="855"/>
      <c r="DG95" s="853"/>
      <c r="DH95" s="854"/>
      <c r="DI95" s="854"/>
      <c r="DJ95" s="854"/>
      <c r="DK95" s="855"/>
      <c r="DL95" s="853"/>
      <c r="DM95" s="854"/>
      <c r="DN95" s="854"/>
      <c r="DO95" s="854"/>
      <c r="DP95" s="855"/>
      <c r="DQ95" s="853"/>
      <c r="DR95" s="854"/>
      <c r="DS95" s="854"/>
      <c r="DT95" s="854"/>
      <c r="DU95" s="855"/>
      <c r="DV95" s="850"/>
      <c r="DW95" s="851"/>
      <c r="DX95" s="851"/>
      <c r="DY95" s="851"/>
      <c r="DZ95" s="852"/>
      <c r="EA95" s="201"/>
    </row>
    <row r="96" spans="1:131" ht="26.25" hidden="1" customHeight="1" x14ac:dyDescent="0.25">
      <c r="A96" s="216"/>
      <c r="B96" s="217"/>
      <c r="C96" s="217"/>
      <c r="D96" s="217"/>
      <c r="E96" s="217"/>
      <c r="F96" s="217"/>
      <c r="G96" s="217"/>
      <c r="H96" s="217"/>
      <c r="I96" s="217"/>
      <c r="J96" s="217"/>
      <c r="K96" s="217"/>
      <c r="L96" s="217"/>
      <c r="M96" s="217"/>
      <c r="N96" s="217"/>
      <c r="O96" s="217"/>
      <c r="P96" s="217"/>
      <c r="Q96" s="218"/>
      <c r="R96" s="218"/>
      <c r="S96" s="218"/>
      <c r="T96" s="218"/>
      <c r="U96" s="218"/>
      <c r="V96" s="218"/>
      <c r="W96" s="218"/>
      <c r="X96" s="218"/>
      <c r="Y96" s="218"/>
      <c r="Z96" s="218"/>
      <c r="AA96" s="218"/>
      <c r="AB96" s="218"/>
      <c r="AC96" s="218"/>
      <c r="AD96" s="218"/>
      <c r="AE96" s="218"/>
      <c r="AF96" s="218"/>
      <c r="AG96" s="218"/>
      <c r="AH96" s="218"/>
      <c r="AI96" s="218"/>
      <c r="AJ96" s="218"/>
      <c r="AK96" s="218"/>
      <c r="AL96" s="218"/>
      <c r="AM96" s="218"/>
      <c r="AN96" s="218"/>
      <c r="AO96" s="218"/>
      <c r="AP96" s="218"/>
      <c r="AQ96" s="218"/>
      <c r="AR96" s="218"/>
      <c r="AS96" s="218"/>
      <c r="AT96" s="218"/>
      <c r="AU96" s="218"/>
      <c r="AV96" s="218"/>
      <c r="AW96" s="218"/>
      <c r="AX96" s="218"/>
      <c r="AY96" s="218"/>
      <c r="AZ96" s="219"/>
      <c r="BA96" s="219"/>
      <c r="BB96" s="219"/>
      <c r="BC96" s="219"/>
      <c r="BD96" s="219"/>
      <c r="BE96" s="212"/>
      <c r="BF96" s="212"/>
      <c r="BG96" s="212"/>
      <c r="BH96" s="212"/>
      <c r="BI96" s="212"/>
      <c r="BJ96" s="212"/>
      <c r="BK96" s="212"/>
      <c r="BL96" s="212"/>
      <c r="BM96" s="212"/>
      <c r="BN96" s="212"/>
      <c r="BO96" s="212"/>
      <c r="BP96" s="212"/>
      <c r="BQ96" s="209">
        <v>90</v>
      </c>
      <c r="BR96" s="214"/>
      <c r="BS96" s="850"/>
      <c r="BT96" s="851"/>
      <c r="BU96" s="851"/>
      <c r="BV96" s="851"/>
      <c r="BW96" s="851"/>
      <c r="BX96" s="851"/>
      <c r="BY96" s="851"/>
      <c r="BZ96" s="851"/>
      <c r="CA96" s="851"/>
      <c r="CB96" s="851"/>
      <c r="CC96" s="851"/>
      <c r="CD96" s="851"/>
      <c r="CE96" s="851"/>
      <c r="CF96" s="851"/>
      <c r="CG96" s="856"/>
      <c r="CH96" s="853"/>
      <c r="CI96" s="854"/>
      <c r="CJ96" s="854"/>
      <c r="CK96" s="854"/>
      <c r="CL96" s="855"/>
      <c r="CM96" s="853"/>
      <c r="CN96" s="854"/>
      <c r="CO96" s="854"/>
      <c r="CP96" s="854"/>
      <c r="CQ96" s="855"/>
      <c r="CR96" s="853"/>
      <c r="CS96" s="854"/>
      <c r="CT96" s="854"/>
      <c r="CU96" s="854"/>
      <c r="CV96" s="855"/>
      <c r="CW96" s="853"/>
      <c r="CX96" s="854"/>
      <c r="CY96" s="854"/>
      <c r="CZ96" s="854"/>
      <c r="DA96" s="855"/>
      <c r="DB96" s="853"/>
      <c r="DC96" s="854"/>
      <c r="DD96" s="854"/>
      <c r="DE96" s="854"/>
      <c r="DF96" s="855"/>
      <c r="DG96" s="853"/>
      <c r="DH96" s="854"/>
      <c r="DI96" s="854"/>
      <c r="DJ96" s="854"/>
      <c r="DK96" s="855"/>
      <c r="DL96" s="853"/>
      <c r="DM96" s="854"/>
      <c r="DN96" s="854"/>
      <c r="DO96" s="854"/>
      <c r="DP96" s="855"/>
      <c r="DQ96" s="853"/>
      <c r="DR96" s="854"/>
      <c r="DS96" s="854"/>
      <c r="DT96" s="854"/>
      <c r="DU96" s="855"/>
      <c r="DV96" s="850"/>
      <c r="DW96" s="851"/>
      <c r="DX96" s="851"/>
      <c r="DY96" s="851"/>
      <c r="DZ96" s="852"/>
      <c r="EA96" s="201"/>
    </row>
    <row r="97" spans="1:131" ht="26.25" hidden="1" customHeight="1" x14ac:dyDescent="0.25">
      <c r="A97" s="216"/>
      <c r="B97" s="217"/>
      <c r="C97" s="217"/>
      <c r="D97" s="217"/>
      <c r="E97" s="217"/>
      <c r="F97" s="217"/>
      <c r="G97" s="217"/>
      <c r="H97" s="217"/>
      <c r="I97" s="217"/>
      <c r="J97" s="217"/>
      <c r="K97" s="217"/>
      <c r="L97" s="217"/>
      <c r="M97" s="217"/>
      <c r="N97" s="217"/>
      <c r="O97" s="217"/>
      <c r="P97" s="217"/>
      <c r="Q97" s="218"/>
      <c r="R97" s="218"/>
      <c r="S97" s="218"/>
      <c r="T97" s="218"/>
      <c r="U97" s="218"/>
      <c r="V97" s="218"/>
      <c r="W97" s="218"/>
      <c r="X97" s="218"/>
      <c r="Y97" s="218"/>
      <c r="Z97" s="218"/>
      <c r="AA97" s="218"/>
      <c r="AB97" s="218"/>
      <c r="AC97" s="218"/>
      <c r="AD97" s="218"/>
      <c r="AE97" s="218"/>
      <c r="AF97" s="218"/>
      <c r="AG97" s="218"/>
      <c r="AH97" s="218"/>
      <c r="AI97" s="218"/>
      <c r="AJ97" s="218"/>
      <c r="AK97" s="218"/>
      <c r="AL97" s="218"/>
      <c r="AM97" s="218"/>
      <c r="AN97" s="218"/>
      <c r="AO97" s="218"/>
      <c r="AP97" s="218"/>
      <c r="AQ97" s="218"/>
      <c r="AR97" s="218"/>
      <c r="AS97" s="218"/>
      <c r="AT97" s="218"/>
      <c r="AU97" s="218"/>
      <c r="AV97" s="218"/>
      <c r="AW97" s="218"/>
      <c r="AX97" s="218"/>
      <c r="AY97" s="218"/>
      <c r="AZ97" s="219"/>
      <c r="BA97" s="219"/>
      <c r="BB97" s="219"/>
      <c r="BC97" s="219"/>
      <c r="BD97" s="219"/>
      <c r="BE97" s="212"/>
      <c r="BF97" s="212"/>
      <c r="BG97" s="212"/>
      <c r="BH97" s="212"/>
      <c r="BI97" s="212"/>
      <c r="BJ97" s="212"/>
      <c r="BK97" s="212"/>
      <c r="BL97" s="212"/>
      <c r="BM97" s="212"/>
      <c r="BN97" s="212"/>
      <c r="BO97" s="212"/>
      <c r="BP97" s="212"/>
      <c r="BQ97" s="209">
        <v>91</v>
      </c>
      <c r="BR97" s="214"/>
      <c r="BS97" s="850"/>
      <c r="BT97" s="851"/>
      <c r="BU97" s="851"/>
      <c r="BV97" s="851"/>
      <c r="BW97" s="851"/>
      <c r="BX97" s="851"/>
      <c r="BY97" s="851"/>
      <c r="BZ97" s="851"/>
      <c r="CA97" s="851"/>
      <c r="CB97" s="851"/>
      <c r="CC97" s="851"/>
      <c r="CD97" s="851"/>
      <c r="CE97" s="851"/>
      <c r="CF97" s="851"/>
      <c r="CG97" s="856"/>
      <c r="CH97" s="853"/>
      <c r="CI97" s="854"/>
      <c r="CJ97" s="854"/>
      <c r="CK97" s="854"/>
      <c r="CL97" s="855"/>
      <c r="CM97" s="853"/>
      <c r="CN97" s="854"/>
      <c r="CO97" s="854"/>
      <c r="CP97" s="854"/>
      <c r="CQ97" s="855"/>
      <c r="CR97" s="853"/>
      <c r="CS97" s="854"/>
      <c r="CT97" s="854"/>
      <c r="CU97" s="854"/>
      <c r="CV97" s="855"/>
      <c r="CW97" s="853"/>
      <c r="CX97" s="854"/>
      <c r="CY97" s="854"/>
      <c r="CZ97" s="854"/>
      <c r="DA97" s="855"/>
      <c r="DB97" s="853"/>
      <c r="DC97" s="854"/>
      <c r="DD97" s="854"/>
      <c r="DE97" s="854"/>
      <c r="DF97" s="855"/>
      <c r="DG97" s="853"/>
      <c r="DH97" s="854"/>
      <c r="DI97" s="854"/>
      <c r="DJ97" s="854"/>
      <c r="DK97" s="855"/>
      <c r="DL97" s="853"/>
      <c r="DM97" s="854"/>
      <c r="DN97" s="854"/>
      <c r="DO97" s="854"/>
      <c r="DP97" s="855"/>
      <c r="DQ97" s="853"/>
      <c r="DR97" s="854"/>
      <c r="DS97" s="854"/>
      <c r="DT97" s="854"/>
      <c r="DU97" s="855"/>
      <c r="DV97" s="850"/>
      <c r="DW97" s="851"/>
      <c r="DX97" s="851"/>
      <c r="DY97" s="851"/>
      <c r="DZ97" s="852"/>
      <c r="EA97" s="201"/>
    </row>
    <row r="98" spans="1:131" ht="26.25" hidden="1" customHeight="1" x14ac:dyDescent="0.25">
      <c r="A98" s="216"/>
      <c r="B98" s="217"/>
      <c r="C98" s="217"/>
      <c r="D98" s="217"/>
      <c r="E98" s="217"/>
      <c r="F98" s="217"/>
      <c r="G98" s="217"/>
      <c r="H98" s="217"/>
      <c r="I98" s="217"/>
      <c r="J98" s="217"/>
      <c r="K98" s="217"/>
      <c r="L98" s="217"/>
      <c r="M98" s="217"/>
      <c r="N98" s="217"/>
      <c r="O98" s="217"/>
      <c r="P98" s="217"/>
      <c r="Q98" s="218"/>
      <c r="R98" s="218"/>
      <c r="S98" s="218"/>
      <c r="T98" s="218"/>
      <c r="U98" s="218"/>
      <c r="V98" s="218"/>
      <c r="W98" s="218"/>
      <c r="X98" s="218"/>
      <c r="Y98" s="218"/>
      <c r="Z98" s="218"/>
      <c r="AA98" s="218"/>
      <c r="AB98" s="218"/>
      <c r="AC98" s="218"/>
      <c r="AD98" s="218"/>
      <c r="AE98" s="218"/>
      <c r="AF98" s="218"/>
      <c r="AG98" s="218"/>
      <c r="AH98" s="218"/>
      <c r="AI98" s="218"/>
      <c r="AJ98" s="218"/>
      <c r="AK98" s="218"/>
      <c r="AL98" s="218"/>
      <c r="AM98" s="218"/>
      <c r="AN98" s="218"/>
      <c r="AO98" s="218"/>
      <c r="AP98" s="218"/>
      <c r="AQ98" s="218"/>
      <c r="AR98" s="218"/>
      <c r="AS98" s="218"/>
      <c r="AT98" s="218"/>
      <c r="AU98" s="218"/>
      <c r="AV98" s="218"/>
      <c r="AW98" s="218"/>
      <c r="AX98" s="218"/>
      <c r="AY98" s="218"/>
      <c r="AZ98" s="219"/>
      <c r="BA98" s="219"/>
      <c r="BB98" s="219"/>
      <c r="BC98" s="219"/>
      <c r="BD98" s="219"/>
      <c r="BE98" s="212"/>
      <c r="BF98" s="212"/>
      <c r="BG98" s="212"/>
      <c r="BH98" s="212"/>
      <c r="BI98" s="212"/>
      <c r="BJ98" s="212"/>
      <c r="BK98" s="212"/>
      <c r="BL98" s="212"/>
      <c r="BM98" s="212"/>
      <c r="BN98" s="212"/>
      <c r="BO98" s="212"/>
      <c r="BP98" s="212"/>
      <c r="BQ98" s="209">
        <v>92</v>
      </c>
      <c r="BR98" s="214"/>
      <c r="BS98" s="850"/>
      <c r="BT98" s="851"/>
      <c r="BU98" s="851"/>
      <c r="BV98" s="851"/>
      <c r="BW98" s="851"/>
      <c r="BX98" s="851"/>
      <c r="BY98" s="851"/>
      <c r="BZ98" s="851"/>
      <c r="CA98" s="851"/>
      <c r="CB98" s="851"/>
      <c r="CC98" s="851"/>
      <c r="CD98" s="851"/>
      <c r="CE98" s="851"/>
      <c r="CF98" s="851"/>
      <c r="CG98" s="856"/>
      <c r="CH98" s="853"/>
      <c r="CI98" s="854"/>
      <c r="CJ98" s="854"/>
      <c r="CK98" s="854"/>
      <c r="CL98" s="855"/>
      <c r="CM98" s="853"/>
      <c r="CN98" s="854"/>
      <c r="CO98" s="854"/>
      <c r="CP98" s="854"/>
      <c r="CQ98" s="855"/>
      <c r="CR98" s="853"/>
      <c r="CS98" s="854"/>
      <c r="CT98" s="854"/>
      <c r="CU98" s="854"/>
      <c r="CV98" s="855"/>
      <c r="CW98" s="853"/>
      <c r="CX98" s="854"/>
      <c r="CY98" s="854"/>
      <c r="CZ98" s="854"/>
      <c r="DA98" s="855"/>
      <c r="DB98" s="853"/>
      <c r="DC98" s="854"/>
      <c r="DD98" s="854"/>
      <c r="DE98" s="854"/>
      <c r="DF98" s="855"/>
      <c r="DG98" s="853"/>
      <c r="DH98" s="854"/>
      <c r="DI98" s="854"/>
      <c r="DJ98" s="854"/>
      <c r="DK98" s="855"/>
      <c r="DL98" s="853"/>
      <c r="DM98" s="854"/>
      <c r="DN98" s="854"/>
      <c r="DO98" s="854"/>
      <c r="DP98" s="855"/>
      <c r="DQ98" s="853"/>
      <c r="DR98" s="854"/>
      <c r="DS98" s="854"/>
      <c r="DT98" s="854"/>
      <c r="DU98" s="855"/>
      <c r="DV98" s="850"/>
      <c r="DW98" s="851"/>
      <c r="DX98" s="851"/>
      <c r="DY98" s="851"/>
      <c r="DZ98" s="852"/>
      <c r="EA98" s="201"/>
    </row>
    <row r="99" spans="1:131" ht="26.25" hidden="1" customHeight="1" x14ac:dyDescent="0.25">
      <c r="A99" s="216"/>
      <c r="B99" s="217"/>
      <c r="C99" s="217"/>
      <c r="D99" s="217"/>
      <c r="E99" s="217"/>
      <c r="F99" s="217"/>
      <c r="G99" s="217"/>
      <c r="H99" s="217"/>
      <c r="I99" s="217"/>
      <c r="J99" s="217"/>
      <c r="K99" s="217"/>
      <c r="L99" s="217"/>
      <c r="M99" s="217"/>
      <c r="N99" s="217"/>
      <c r="O99" s="217"/>
      <c r="P99" s="217"/>
      <c r="Q99" s="218"/>
      <c r="R99" s="218"/>
      <c r="S99" s="218"/>
      <c r="T99" s="218"/>
      <c r="U99" s="218"/>
      <c r="V99" s="218"/>
      <c r="W99" s="218"/>
      <c r="X99" s="218"/>
      <c r="Y99" s="218"/>
      <c r="Z99" s="218"/>
      <c r="AA99" s="218"/>
      <c r="AB99" s="218"/>
      <c r="AC99" s="218"/>
      <c r="AD99" s="218"/>
      <c r="AE99" s="218"/>
      <c r="AF99" s="218"/>
      <c r="AG99" s="218"/>
      <c r="AH99" s="218"/>
      <c r="AI99" s="218"/>
      <c r="AJ99" s="218"/>
      <c r="AK99" s="218"/>
      <c r="AL99" s="218"/>
      <c r="AM99" s="218"/>
      <c r="AN99" s="218"/>
      <c r="AO99" s="218"/>
      <c r="AP99" s="218"/>
      <c r="AQ99" s="218"/>
      <c r="AR99" s="218"/>
      <c r="AS99" s="218"/>
      <c r="AT99" s="218"/>
      <c r="AU99" s="218"/>
      <c r="AV99" s="218"/>
      <c r="AW99" s="218"/>
      <c r="AX99" s="218"/>
      <c r="AY99" s="218"/>
      <c r="AZ99" s="219"/>
      <c r="BA99" s="219"/>
      <c r="BB99" s="219"/>
      <c r="BC99" s="219"/>
      <c r="BD99" s="219"/>
      <c r="BE99" s="212"/>
      <c r="BF99" s="212"/>
      <c r="BG99" s="212"/>
      <c r="BH99" s="212"/>
      <c r="BI99" s="212"/>
      <c r="BJ99" s="212"/>
      <c r="BK99" s="212"/>
      <c r="BL99" s="212"/>
      <c r="BM99" s="212"/>
      <c r="BN99" s="212"/>
      <c r="BO99" s="212"/>
      <c r="BP99" s="212"/>
      <c r="BQ99" s="209">
        <v>93</v>
      </c>
      <c r="BR99" s="214"/>
      <c r="BS99" s="850"/>
      <c r="BT99" s="851"/>
      <c r="BU99" s="851"/>
      <c r="BV99" s="851"/>
      <c r="BW99" s="851"/>
      <c r="BX99" s="851"/>
      <c r="BY99" s="851"/>
      <c r="BZ99" s="851"/>
      <c r="CA99" s="851"/>
      <c r="CB99" s="851"/>
      <c r="CC99" s="851"/>
      <c r="CD99" s="851"/>
      <c r="CE99" s="851"/>
      <c r="CF99" s="851"/>
      <c r="CG99" s="856"/>
      <c r="CH99" s="853"/>
      <c r="CI99" s="854"/>
      <c r="CJ99" s="854"/>
      <c r="CK99" s="854"/>
      <c r="CL99" s="855"/>
      <c r="CM99" s="853"/>
      <c r="CN99" s="854"/>
      <c r="CO99" s="854"/>
      <c r="CP99" s="854"/>
      <c r="CQ99" s="855"/>
      <c r="CR99" s="853"/>
      <c r="CS99" s="854"/>
      <c r="CT99" s="854"/>
      <c r="CU99" s="854"/>
      <c r="CV99" s="855"/>
      <c r="CW99" s="853"/>
      <c r="CX99" s="854"/>
      <c r="CY99" s="854"/>
      <c r="CZ99" s="854"/>
      <c r="DA99" s="855"/>
      <c r="DB99" s="853"/>
      <c r="DC99" s="854"/>
      <c r="DD99" s="854"/>
      <c r="DE99" s="854"/>
      <c r="DF99" s="855"/>
      <c r="DG99" s="853"/>
      <c r="DH99" s="854"/>
      <c r="DI99" s="854"/>
      <c r="DJ99" s="854"/>
      <c r="DK99" s="855"/>
      <c r="DL99" s="853"/>
      <c r="DM99" s="854"/>
      <c r="DN99" s="854"/>
      <c r="DO99" s="854"/>
      <c r="DP99" s="855"/>
      <c r="DQ99" s="853"/>
      <c r="DR99" s="854"/>
      <c r="DS99" s="854"/>
      <c r="DT99" s="854"/>
      <c r="DU99" s="855"/>
      <c r="DV99" s="850"/>
      <c r="DW99" s="851"/>
      <c r="DX99" s="851"/>
      <c r="DY99" s="851"/>
      <c r="DZ99" s="852"/>
      <c r="EA99" s="201"/>
    </row>
    <row r="100" spans="1:131" ht="26.25" hidden="1" customHeight="1" x14ac:dyDescent="0.25">
      <c r="A100" s="216"/>
      <c r="B100" s="217"/>
      <c r="C100" s="217"/>
      <c r="D100" s="217"/>
      <c r="E100" s="217"/>
      <c r="F100" s="217"/>
      <c r="G100" s="217"/>
      <c r="H100" s="217"/>
      <c r="I100" s="217"/>
      <c r="J100" s="217"/>
      <c r="K100" s="217"/>
      <c r="L100" s="217"/>
      <c r="M100" s="217"/>
      <c r="N100" s="217"/>
      <c r="O100" s="217"/>
      <c r="P100" s="217"/>
      <c r="Q100" s="218"/>
      <c r="R100" s="218"/>
      <c r="S100" s="218"/>
      <c r="T100" s="218"/>
      <c r="U100" s="218"/>
      <c r="V100" s="218"/>
      <c r="W100" s="218"/>
      <c r="X100" s="218"/>
      <c r="Y100" s="218"/>
      <c r="Z100" s="218"/>
      <c r="AA100" s="218"/>
      <c r="AB100" s="218"/>
      <c r="AC100" s="218"/>
      <c r="AD100" s="218"/>
      <c r="AE100" s="218"/>
      <c r="AF100" s="218"/>
      <c r="AG100" s="218"/>
      <c r="AH100" s="218"/>
      <c r="AI100" s="218"/>
      <c r="AJ100" s="218"/>
      <c r="AK100" s="218"/>
      <c r="AL100" s="218"/>
      <c r="AM100" s="218"/>
      <c r="AN100" s="218"/>
      <c r="AO100" s="218"/>
      <c r="AP100" s="218"/>
      <c r="AQ100" s="218"/>
      <c r="AR100" s="218"/>
      <c r="AS100" s="218"/>
      <c r="AT100" s="218"/>
      <c r="AU100" s="218"/>
      <c r="AV100" s="218"/>
      <c r="AW100" s="218"/>
      <c r="AX100" s="218"/>
      <c r="AY100" s="218"/>
      <c r="AZ100" s="219"/>
      <c r="BA100" s="219"/>
      <c r="BB100" s="219"/>
      <c r="BC100" s="219"/>
      <c r="BD100" s="219"/>
      <c r="BE100" s="212"/>
      <c r="BF100" s="212"/>
      <c r="BG100" s="212"/>
      <c r="BH100" s="212"/>
      <c r="BI100" s="212"/>
      <c r="BJ100" s="212"/>
      <c r="BK100" s="212"/>
      <c r="BL100" s="212"/>
      <c r="BM100" s="212"/>
      <c r="BN100" s="212"/>
      <c r="BO100" s="212"/>
      <c r="BP100" s="212"/>
      <c r="BQ100" s="209">
        <v>94</v>
      </c>
      <c r="BR100" s="214"/>
      <c r="BS100" s="850"/>
      <c r="BT100" s="851"/>
      <c r="BU100" s="851"/>
      <c r="BV100" s="851"/>
      <c r="BW100" s="851"/>
      <c r="BX100" s="851"/>
      <c r="BY100" s="851"/>
      <c r="BZ100" s="851"/>
      <c r="CA100" s="851"/>
      <c r="CB100" s="851"/>
      <c r="CC100" s="851"/>
      <c r="CD100" s="851"/>
      <c r="CE100" s="851"/>
      <c r="CF100" s="851"/>
      <c r="CG100" s="856"/>
      <c r="CH100" s="853"/>
      <c r="CI100" s="854"/>
      <c r="CJ100" s="854"/>
      <c r="CK100" s="854"/>
      <c r="CL100" s="855"/>
      <c r="CM100" s="853"/>
      <c r="CN100" s="854"/>
      <c r="CO100" s="854"/>
      <c r="CP100" s="854"/>
      <c r="CQ100" s="855"/>
      <c r="CR100" s="853"/>
      <c r="CS100" s="854"/>
      <c r="CT100" s="854"/>
      <c r="CU100" s="854"/>
      <c r="CV100" s="855"/>
      <c r="CW100" s="853"/>
      <c r="CX100" s="854"/>
      <c r="CY100" s="854"/>
      <c r="CZ100" s="854"/>
      <c r="DA100" s="855"/>
      <c r="DB100" s="853"/>
      <c r="DC100" s="854"/>
      <c r="DD100" s="854"/>
      <c r="DE100" s="854"/>
      <c r="DF100" s="855"/>
      <c r="DG100" s="853"/>
      <c r="DH100" s="854"/>
      <c r="DI100" s="854"/>
      <c r="DJ100" s="854"/>
      <c r="DK100" s="855"/>
      <c r="DL100" s="853"/>
      <c r="DM100" s="854"/>
      <c r="DN100" s="854"/>
      <c r="DO100" s="854"/>
      <c r="DP100" s="855"/>
      <c r="DQ100" s="853"/>
      <c r="DR100" s="854"/>
      <c r="DS100" s="854"/>
      <c r="DT100" s="854"/>
      <c r="DU100" s="855"/>
      <c r="DV100" s="850"/>
      <c r="DW100" s="851"/>
      <c r="DX100" s="851"/>
      <c r="DY100" s="851"/>
      <c r="DZ100" s="852"/>
      <c r="EA100" s="201"/>
    </row>
    <row r="101" spans="1:131" ht="26.25" hidden="1" customHeight="1" x14ac:dyDescent="0.25">
      <c r="A101" s="216"/>
      <c r="B101" s="217"/>
      <c r="C101" s="217"/>
      <c r="D101" s="217"/>
      <c r="E101" s="217"/>
      <c r="F101" s="217"/>
      <c r="G101" s="217"/>
      <c r="H101" s="217"/>
      <c r="I101" s="217"/>
      <c r="J101" s="217"/>
      <c r="K101" s="217"/>
      <c r="L101" s="217"/>
      <c r="M101" s="217"/>
      <c r="N101" s="217"/>
      <c r="O101" s="217"/>
      <c r="P101" s="217"/>
      <c r="Q101" s="218"/>
      <c r="R101" s="218"/>
      <c r="S101" s="218"/>
      <c r="T101" s="218"/>
      <c r="U101" s="218"/>
      <c r="V101" s="218"/>
      <c r="W101" s="218"/>
      <c r="X101" s="218"/>
      <c r="Y101" s="218"/>
      <c r="Z101" s="218"/>
      <c r="AA101" s="218"/>
      <c r="AB101" s="218"/>
      <c r="AC101" s="218"/>
      <c r="AD101" s="218"/>
      <c r="AE101" s="218"/>
      <c r="AF101" s="218"/>
      <c r="AG101" s="218"/>
      <c r="AH101" s="218"/>
      <c r="AI101" s="218"/>
      <c r="AJ101" s="218"/>
      <c r="AK101" s="218"/>
      <c r="AL101" s="218"/>
      <c r="AM101" s="218"/>
      <c r="AN101" s="218"/>
      <c r="AO101" s="218"/>
      <c r="AP101" s="218"/>
      <c r="AQ101" s="218"/>
      <c r="AR101" s="218"/>
      <c r="AS101" s="218"/>
      <c r="AT101" s="218"/>
      <c r="AU101" s="218"/>
      <c r="AV101" s="218"/>
      <c r="AW101" s="218"/>
      <c r="AX101" s="218"/>
      <c r="AY101" s="218"/>
      <c r="AZ101" s="219"/>
      <c r="BA101" s="219"/>
      <c r="BB101" s="219"/>
      <c r="BC101" s="219"/>
      <c r="BD101" s="219"/>
      <c r="BE101" s="212"/>
      <c r="BF101" s="212"/>
      <c r="BG101" s="212"/>
      <c r="BH101" s="212"/>
      <c r="BI101" s="212"/>
      <c r="BJ101" s="212"/>
      <c r="BK101" s="212"/>
      <c r="BL101" s="212"/>
      <c r="BM101" s="212"/>
      <c r="BN101" s="212"/>
      <c r="BO101" s="212"/>
      <c r="BP101" s="212"/>
      <c r="BQ101" s="209">
        <v>95</v>
      </c>
      <c r="BR101" s="214"/>
      <c r="BS101" s="850"/>
      <c r="BT101" s="851"/>
      <c r="BU101" s="851"/>
      <c r="BV101" s="851"/>
      <c r="BW101" s="851"/>
      <c r="BX101" s="851"/>
      <c r="BY101" s="851"/>
      <c r="BZ101" s="851"/>
      <c r="CA101" s="851"/>
      <c r="CB101" s="851"/>
      <c r="CC101" s="851"/>
      <c r="CD101" s="851"/>
      <c r="CE101" s="851"/>
      <c r="CF101" s="851"/>
      <c r="CG101" s="856"/>
      <c r="CH101" s="853"/>
      <c r="CI101" s="854"/>
      <c r="CJ101" s="854"/>
      <c r="CK101" s="854"/>
      <c r="CL101" s="855"/>
      <c r="CM101" s="853"/>
      <c r="CN101" s="854"/>
      <c r="CO101" s="854"/>
      <c r="CP101" s="854"/>
      <c r="CQ101" s="855"/>
      <c r="CR101" s="853"/>
      <c r="CS101" s="854"/>
      <c r="CT101" s="854"/>
      <c r="CU101" s="854"/>
      <c r="CV101" s="855"/>
      <c r="CW101" s="853"/>
      <c r="CX101" s="854"/>
      <c r="CY101" s="854"/>
      <c r="CZ101" s="854"/>
      <c r="DA101" s="855"/>
      <c r="DB101" s="853"/>
      <c r="DC101" s="854"/>
      <c r="DD101" s="854"/>
      <c r="DE101" s="854"/>
      <c r="DF101" s="855"/>
      <c r="DG101" s="853"/>
      <c r="DH101" s="854"/>
      <c r="DI101" s="854"/>
      <c r="DJ101" s="854"/>
      <c r="DK101" s="855"/>
      <c r="DL101" s="853"/>
      <c r="DM101" s="854"/>
      <c r="DN101" s="854"/>
      <c r="DO101" s="854"/>
      <c r="DP101" s="855"/>
      <c r="DQ101" s="853"/>
      <c r="DR101" s="854"/>
      <c r="DS101" s="854"/>
      <c r="DT101" s="854"/>
      <c r="DU101" s="855"/>
      <c r="DV101" s="850"/>
      <c r="DW101" s="851"/>
      <c r="DX101" s="851"/>
      <c r="DY101" s="851"/>
      <c r="DZ101" s="852"/>
      <c r="EA101" s="201"/>
    </row>
    <row r="102" spans="1:131" ht="26.25" customHeight="1" thickBot="1" x14ac:dyDescent="0.3">
      <c r="A102" s="216"/>
      <c r="B102" s="217"/>
      <c r="C102" s="217"/>
      <c r="D102" s="217"/>
      <c r="E102" s="217"/>
      <c r="F102" s="217"/>
      <c r="G102" s="217"/>
      <c r="H102" s="217"/>
      <c r="I102" s="217"/>
      <c r="J102" s="217"/>
      <c r="K102" s="217"/>
      <c r="L102" s="217"/>
      <c r="M102" s="217"/>
      <c r="N102" s="217"/>
      <c r="O102" s="217"/>
      <c r="P102" s="217"/>
      <c r="Q102" s="218"/>
      <c r="R102" s="218"/>
      <c r="S102" s="218"/>
      <c r="T102" s="218"/>
      <c r="U102" s="218"/>
      <c r="V102" s="218"/>
      <c r="W102" s="218"/>
      <c r="X102" s="218"/>
      <c r="Y102" s="218"/>
      <c r="Z102" s="218"/>
      <c r="AA102" s="218"/>
      <c r="AB102" s="218"/>
      <c r="AC102" s="218"/>
      <c r="AD102" s="218"/>
      <c r="AE102" s="218"/>
      <c r="AF102" s="218"/>
      <c r="AG102" s="218"/>
      <c r="AH102" s="218"/>
      <c r="AI102" s="218"/>
      <c r="AJ102" s="218"/>
      <c r="AK102" s="218"/>
      <c r="AL102" s="218"/>
      <c r="AM102" s="218"/>
      <c r="AN102" s="218"/>
      <c r="AO102" s="218"/>
      <c r="AP102" s="218"/>
      <c r="AQ102" s="218"/>
      <c r="AR102" s="218"/>
      <c r="AS102" s="218"/>
      <c r="AT102" s="218"/>
      <c r="AU102" s="218"/>
      <c r="AV102" s="218"/>
      <c r="AW102" s="218"/>
      <c r="AX102" s="218"/>
      <c r="AY102" s="218"/>
      <c r="AZ102" s="219"/>
      <c r="BA102" s="219"/>
      <c r="BB102" s="219"/>
      <c r="BC102" s="219"/>
      <c r="BD102" s="219"/>
      <c r="BE102" s="212"/>
      <c r="BF102" s="212"/>
      <c r="BG102" s="212"/>
      <c r="BH102" s="212"/>
      <c r="BI102" s="212"/>
      <c r="BJ102" s="212"/>
      <c r="BK102" s="212"/>
      <c r="BL102" s="212"/>
      <c r="BM102" s="212"/>
      <c r="BN102" s="212"/>
      <c r="BO102" s="212"/>
      <c r="BP102" s="212"/>
      <c r="BQ102" s="211" t="s">
        <v>375</v>
      </c>
      <c r="BR102" s="780" t="s">
        <v>401</v>
      </c>
      <c r="BS102" s="781"/>
      <c r="BT102" s="781"/>
      <c r="BU102" s="781"/>
      <c r="BV102" s="781"/>
      <c r="BW102" s="781"/>
      <c r="BX102" s="781"/>
      <c r="BY102" s="781"/>
      <c r="BZ102" s="781"/>
      <c r="CA102" s="781"/>
      <c r="CB102" s="781"/>
      <c r="CC102" s="781"/>
      <c r="CD102" s="781"/>
      <c r="CE102" s="781"/>
      <c r="CF102" s="781"/>
      <c r="CG102" s="782"/>
      <c r="CH102" s="875"/>
      <c r="CI102" s="876"/>
      <c r="CJ102" s="876"/>
      <c r="CK102" s="876"/>
      <c r="CL102" s="877"/>
      <c r="CM102" s="875"/>
      <c r="CN102" s="876"/>
      <c r="CO102" s="876"/>
      <c r="CP102" s="876"/>
      <c r="CQ102" s="877"/>
      <c r="CR102" s="878">
        <v>106</v>
      </c>
      <c r="CS102" s="843"/>
      <c r="CT102" s="843"/>
      <c r="CU102" s="843"/>
      <c r="CV102" s="879"/>
      <c r="CW102" s="878">
        <v>87</v>
      </c>
      <c r="CX102" s="843"/>
      <c r="CY102" s="843"/>
      <c r="CZ102" s="843"/>
      <c r="DA102" s="879"/>
      <c r="DB102" s="878" t="s">
        <v>595</v>
      </c>
      <c r="DC102" s="843"/>
      <c r="DD102" s="843"/>
      <c r="DE102" s="843"/>
      <c r="DF102" s="879"/>
      <c r="DG102" s="878" t="s">
        <v>595</v>
      </c>
      <c r="DH102" s="843"/>
      <c r="DI102" s="843"/>
      <c r="DJ102" s="843"/>
      <c r="DK102" s="879"/>
      <c r="DL102" s="878" t="s">
        <v>595</v>
      </c>
      <c r="DM102" s="843"/>
      <c r="DN102" s="843"/>
      <c r="DO102" s="843"/>
      <c r="DP102" s="879"/>
      <c r="DQ102" s="878" t="s">
        <v>595</v>
      </c>
      <c r="DR102" s="843"/>
      <c r="DS102" s="843"/>
      <c r="DT102" s="843"/>
      <c r="DU102" s="879"/>
      <c r="DV102" s="780"/>
      <c r="DW102" s="781"/>
      <c r="DX102" s="781"/>
      <c r="DY102" s="781"/>
      <c r="DZ102" s="902"/>
      <c r="EA102" s="201"/>
    </row>
    <row r="103" spans="1:131" ht="26.25" customHeight="1" x14ac:dyDescent="0.25">
      <c r="A103" s="216"/>
      <c r="B103" s="217"/>
      <c r="C103" s="217"/>
      <c r="D103" s="217"/>
      <c r="E103" s="217"/>
      <c r="F103" s="217"/>
      <c r="G103" s="217"/>
      <c r="H103" s="217"/>
      <c r="I103" s="217"/>
      <c r="J103" s="217"/>
      <c r="K103" s="217"/>
      <c r="L103" s="217"/>
      <c r="M103" s="217"/>
      <c r="N103" s="217"/>
      <c r="O103" s="217"/>
      <c r="P103" s="217"/>
      <c r="Q103" s="218"/>
      <c r="R103" s="218"/>
      <c r="S103" s="218"/>
      <c r="T103" s="218"/>
      <c r="U103" s="218"/>
      <c r="V103" s="218"/>
      <c r="W103" s="218"/>
      <c r="X103" s="218"/>
      <c r="Y103" s="218"/>
      <c r="Z103" s="218"/>
      <c r="AA103" s="218"/>
      <c r="AB103" s="218"/>
      <c r="AC103" s="218"/>
      <c r="AD103" s="218"/>
      <c r="AE103" s="218"/>
      <c r="AF103" s="218"/>
      <c r="AG103" s="218"/>
      <c r="AH103" s="218"/>
      <c r="AI103" s="218"/>
      <c r="AJ103" s="218"/>
      <c r="AK103" s="218"/>
      <c r="AL103" s="218"/>
      <c r="AM103" s="218"/>
      <c r="AN103" s="218"/>
      <c r="AO103" s="218"/>
      <c r="AP103" s="218"/>
      <c r="AQ103" s="218"/>
      <c r="AR103" s="218"/>
      <c r="AS103" s="218"/>
      <c r="AT103" s="218"/>
      <c r="AU103" s="218"/>
      <c r="AV103" s="218"/>
      <c r="AW103" s="218"/>
      <c r="AX103" s="218"/>
      <c r="AY103" s="218"/>
      <c r="AZ103" s="219"/>
      <c r="BA103" s="219"/>
      <c r="BB103" s="219"/>
      <c r="BC103" s="219"/>
      <c r="BD103" s="219"/>
      <c r="BE103" s="212"/>
      <c r="BF103" s="212"/>
      <c r="BG103" s="212"/>
      <c r="BH103" s="212"/>
      <c r="BI103" s="212"/>
      <c r="BJ103" s="212"/>
      <c r="BK103" s="212"/>
      <c r="BL103" s="212"/>
      <c r="BM103" s="212"/>
      <c r="BN103" s="212"/>
      <c r="BO103" s="212"/>
      <c r="BP103" s="212"/>
      <c r="BQ103" s="903" t="s">
        <v>402</v>
      </c>
      <c r="BR103" s="903"/>
      <c r="BS103" s="903"/>
      <c r="BT103" s="903"/>
      <c r="BU103" s="903"/>
      <c r="BV103" s="903"/>
      <c r="BW103" s="903"/>
      <c r="BX103" s="903"/>
      <c r="BY103" s="903"/>
      <c r="BZ103" s="903"/>
      <c r="CA103" s="903"/>
      <c r="CB103" s="903"/>
      <c r="CC103" s="903"/>
      <c r="CD103" s="903"/>
      <c r="CE103" s="903"/>
      <c r="CF103" s="903"/>
      <c r="CG103" s="903"/>
      <c r="CH103" s="903"/>
      <c r="CI103" s="903"/>
      <c r="CJ103" s="903"/>
      <c r="CK103" s="903"/>
      <c r="CL103" s="903"/>
      <c r="CM103" s="903"/>
      <c r="CN103" s="903"/>
      <c r="CO103" s="903"/>
      <c r="CP103" s="903"/>
      <c r="CQ103" s="903"/>
      <c r="CR103" s="903"/>
      <c r="CS103" s="903"/>
      <c r="CT103" s="903"/>
      <c r="CU103" s="903"/>
      <c r="CV103" s="903"/>
      <c r="CW103" s="903"/>
      <c r="CX103" s="903"/>
      <c r="CY103" s="903"/>
      <c r="CZ103" s="903"/>
      <c r="DA103" s="903"/>
      <c r="DB103" s="903"/>
      <c r="DC103" s="903"/>
      <c r="DD103" s="903"/>
      <c r="DE103" s="903"/>
      <c r="DF103" s="903"/>
      <c r="DG103" s="903"/>
      <c r="DH103" s="903"/>
      <c r="DI103" s="903"/>
      <c r="DJ103" s="903"/>
      <c r="DK103" s="903"/>
      <c r="DL103" s="903"/>
      <c r="DM103" s="903"/>
      <c r="DN103" s="903"/>
      <c r="DO103" s="903"/>
      <c r="DP103" s="903"/>
      <c r="DQ103" s="903"/>
      <c r="DR103" s="903"/>
      <c r="DS103" s="903"/>
      <c r="DT103" s="903"/>
      <c r="DU103" s="903"/>
      <c r="DV103" s="903"/>
      <c r="DW103" s="903"/>
      <c r="DX103" s="903"/>
      <c r="DY103" s="903"/>
      <c r="DZ103" s="903"/>
      <c r="EA103" s="201"/>
    </row>
    <row r="104" spans="1:131" ht="26.25" customHeight="1" x14ac:dyDescent="0.25">
      <c r="A104" s="216"/>
      <c r="B104" s="217"/>
      <c r="C104" s="217"/>
      <c r="D104" s="217"/>
      <c r="E104" s="217"/>
      <c r="F104" s="217"/>
      <c r="G104" s="217"/>
      <c r="H104" s="217"/>
      <c r="I104" s="217"/>
      <c r="J104" s="217"/>
      <c r="K104" s="217"/>
      <c r="L104" s="217"/>
      <c r="M104" s="217"/>
      <c r="N104" s="217"/>
      <c r="O104" s="217"/>
      <c r="P104" s="217"/>
      <c r="Q104" s="218"/>
      <c r="R104" s="218"/>
      <c r="S104" s="218"/>
      <c r="T104" s="218"/>
      <c r="U104" s="218"/>
      <c r="V104" s="218"/>
      <c r="W104" s="218"/>
      <c r="X104" s="218"/>
      <c r="Y104" s="218"/>
      <c r="Z104" s="218"/>
      <c r="AA104" s="218"/>
      <c r="AB104" s="218"/>
      <c r="AC104" s="218"/>
      <c r="AD104" s="218"/>
      <c r="AE104" s="218"/>
      <c r="AF104" s="218"/>
      <c r="AG104" s="218"/>
      <c r="AH104" s="218"/>
      <c r="AI104" s="218"/>
      <c r="AJ104" s="218"/>
      <c r="AK104" s="218"/>
      <c r="AL104" s="218"/>
      <c r="AM104" s="218"/>
      <c r="AN104" s="218"/>
      <c r="AO104" s="218"/>
      <c r="AP104" s="218"/>
      <c r="AQ104" s="218"/>
      <c r="AR104" s="218"/>
      <c r="AS104" s="218"/>
      <c r="AT104" s="218"/>
      <c r="AU104" s="218"/>
      <c r="AV104" s="218"/>
      <c r="AW104" s="218"/>
      <c r="AX104" s="218"/>
      <c r="AY104" s="218"/>
      <c r="AZ104" s="219"/>
      <c r="BA104" s="219"/>
      <c r="BB104" s="219"/>
      <c r="BC104" s="219"/>
      <c r="BD104" s="219"/>
      <c r="BE104" s="212"/>
      <c r="BF104" s="212"/>
      <c r="BG104" s="212"/>
      <c r="BH104" s="212"/>
      <c r="BI104" s="212"/>
      <c r="BJ104" s="212"/>
      <c r="BK104" s="212"/>
      <c r="BL104" s="212"/>
      <c r="BM104" s="212"/>
      <c r="BN104" s="212"/>
      <c r="BO104" s="212"/>
      <c r="BP104" s="212"/>
      <c r="BQ104" s="904" t="s">
        <v>403</v>
      </c>
      <c r="BR104" s="904"/>
      <c r="BS104" s="904"/>
      <c r="BT104" s="904"/>
      <c r="BU104" s="904"/>
      <c r="BV104" s="904"/>
      <c r="BW104" s="904"/>
      <c r="BX104" s="904"/>
      <c r="BY104" s="904"/>
      <c r="BZ104" s="904"/>
      <c r="CA104" s="904"/>
      <c r="CB104" s="904"/>
      <c r="CC104" s="904"/>
      <c r="CD104" s="904"/>
      <c r="CE104" s="904"/>
      <c r="CF104" s="904"/>
      <c r="CG104" s="904"/>
      <c r="CH104" s="904"/>
      <c r="CI104" s="904"/>
      <c r="CJ104" s="904"/>
      <c r="CK104" s="904"/>
      <c r="CL104" s="904"/>
      <c r="CM104" s="904"/>
      <c r="CN104" s="904"/>
      <c r="CO104" s="904"/>
      <c r="CP104" s="904"/>
      <c r="CQ104" s="904"/>
      <c r="CR104" s="904"/>
      <c r="CS104" s="904"/>
      <c r="CT104" s="904"/>
      <c r="CU104" s="904"/>
      <c r="CV104" s="904"/>
      <c r="CW104" s="904"/>
      <c r="CX104" s="904"/>
      <c r="CY104" s="904"/>
      <c r="CZ104" s="904"/>
      <c r="DA104" s="904"/>
      <c r="DB104" s="904"/>
      <c r="DC104" s="904"/>
      <c r="DD104" s="904"/>
      <c r="DE104" s="904"/>
      <c r="DF104" s="904"/>
      <c r="DG104" s="904"/>
      <c r="DH104" s="904"/>
      <c r="DI104" s="904"/>
      <c r="DJ104" s="904"/>
      <c r="DK104" s="904"/>
      <c r="DL104" s="904"/>
      <c r="DM104" s="904"/>
      <c r="DN104" s="904"/>
      <c r="DO104" s="904"/>
      <c r="DP104" s="904"/>
      <c r="DQ104" s="904"/>
      <c r="DR104" s="904"/>
      <c r="DS104" s="904"/>
      <c r="DT104" s="904"/>
      <c r="DU104" s="904"/>
      <c r="DV104" s="904"/>
      <c r="DW104" s="904"/>
      <c r="DX104" s="904"/>
      <c r="DY104" s="904"/>
      <c r="DZ104" s="904"/>
      <c r="EA104" s="201"/>
    </row>
    <row r="105" spans="1:131" ht="11.25" customHeight="1" x14ac:dyDescent="0.25">
      <c r="A105" s="212"/>
      <c r="B105" s="212"/>
      <c r="C105" s="212"/>
      <c r="D105" s="212"/>
      <c r="E105" s="212"/>
      <c r="F105" s="212"/>
      <c r="G105" s="212"/>
      <c r="H105" s="212"/>
      <c r="I105" s="212"/>
      <c r="J105" s="212"/>
      <c r="K105" s="212"/>
      <c r="L105" s="212"/>
      <c r="M105" s="212"/>
      <c r="N105" s="212"/>
      <c r="O105" s="212"/>
      <c r="P105" s="212"/>
      <c r="Q105" s="212"/>
      <c r="R105" s="212"/>
      <c r="S105" s="212"/>
      <c r="T105" s="212"/>
      <c r="U105" s="212"/>
      <c r="V105" s="212"/>
      <c r="W105" s="212"/>
      <c r="X105" s="212"/>
      <c r="Y105" s="212"/>
      <c r="Z105" s="212"/>
      <c r="AA105" s="212"/>
      <c r="AB105" s="212"/>
      <c r="AC105" s="212"/>
      <c r="AD105" s="212"/>
      <c r="AE105" s="212"/>
      <c r="AF105" s="212"/>
      <c r="AG105" s="212"/>
      <c r="AH105" s="212"/>
      <c r="AI105" s="212"/>
      <c r="AJ105" s="212"/>
      <c r="AK105" s="212"/>
      <c r="AL105" s="212"/>
      <c r="AM105" s="212"/>
      <c r="AN105" s="212"/>
      <c r="AO105" s="212"/>
      <c r="AP105" s="212"/>
      <c r="AQ105" s="212"/>
      <c r="AR105" s="212"/>
      <c r="AS105" s="212"/>
      <c r="AT105" s="212"/>
      <c r="AU105" s="212"/>
      <c r="AV105" s="212"/>
      <c r="AW105" s="212"/>
      <c r="AX105" s="212"/>
      <c r="AY105" s="212"/>
      <c r="AZ105" s="212"/>
      <c r="BA105" s="212"/>
      <c r="BB105" s="212"/>
      <c r="BC105" s="212"/>
      <c r="BD105" s="212"/>
      <c r="BE105" s="212"/>
      <c r="BF105" s="212"/>
      <c r="BG105" s="212"/>
      <c r="BH105" s="212"/>
      <c r="BI105" s="212"/>
      <c r="BJ105" s="212"/>
      <c r="BK105" s="212"/>
      <c r="BL105" s="212"/>
      <c r="BM105" s="212"/>
      <c r="BN105" s="212"/>
      <c r="BO105" s="212"/>
      <c r="BP105" s="212"/>
      <c r="BQ105" s="201"/>
      <c r="BR105" s="201"/>
      <c r="BS105" s="201"/>
      <c r="BT105" s="201"/>
      <c r="BU105" s="201"/>
      <c r="BV105" s="201"/>
      <c r="BW105" s="201"/>
      <c r="BX105" s="201"/>
      <c r="BY105" s="201"/>
      <c r="BZ105" s="201"/>
      <c r="CA105" s="201"/>
      <c r="CB105" s="201"/>
      <c r="CC105" s="201"/>
      <c r="CD105" s="201"/>
      <c r="CE105" s="201"/>
      <c r="CF105" s="201"/>
      <c r="CG105" s="201"/>
      <c r="CH105" s="201"/>
      <c r="CI105" s="201"/>
      <c r="CJ105" s="201"/>
      <c r="CK105" s="201"/>
      <c r="CL105" s="201"/>
      <c r="CM105" s="201"/>
      <c r="CN105" s="201"/>
      <c r="CO105" s="201"/>
      <c r="CP105" s="201"/>
      <c r="CQ105" s="201"/>
      <c r="CR105" s="201"/>
      <c r="CS105" s="201"/>
      <c r="CT105" s="201"/>
      <c r="CU105" s="201"/>
      <c r="CV105" s="201"/>
      <c r="CW105" s="201"/>
      <c r="CX105" s="201"/>
      <c r="CY105" s="201"/>
      <c r="CZ105" s="201"/>
      <c r="DA105" s="201"/>
      <c r="DB105" s="201"/>
      <c r="DC105" s="201"/>
      <c r="DD105" s="201"/>
      <c r="DE105" s="201"/>
      <c r="DF105" s="201"/>
      <c r="DG105" s="201"/>
      <c r="DH105" s="201"/>
      <c r="DI105" s="201"/>
      <c r="DJ105" s="201"/>
      <c r="DK105" s="201"/>
      <c r="DL105" s="201"/>
      <c r="DM105" s="201"/>
      <c r="DN105" s="201"/>
      <c r="DO105" s="201"/>
      <c r="DP105" s="201"/>
      <c r="DQ105" s="201"/>
      <c r="DR105" s="201"/>
      <c r="DS105" s="201"/>
      <c r="DT105" s="201"/>
      <c r="DU105" s="201"/>
      <c r="DV105" s="201"/>
      <c r="DW105" s="201"/>
      <c r="DX105" s="201"/>
      <c r="DY105" s="201"/>
      <c r="DZ105" s="201"/>
      <c r="EA105" s="201"/>
    </row>
    <row r="106" spans="1:131" ht="11.25" customHeight="1" x14ac:dyDescent="0.25">
      <c r="A106" s="212"/>
      <c r="B106" s="212"/>
      <c r="C106" s="212"/>
      <c r="D106" s="212"/>
      <c r="E106" s="212"/>
      <c r="F106" s="212"/>
      <c r="G106" s="212"/>
      <c r="H106" s="212"/>
      <c r="I106" s="212"/>
      <c r="J106" s="212"/>
      <c r="K106" s="212"/>
      <c r="L106" s="212"/>
      <c r="M106" s="212"/>
      <c r="N106" s="212"/>
      <c r="O106" s="212"/>
      <c r="P106" s="212"/>
      <c r="Q106" s="212"/>
      <c r="R106" s="212"/>
      <c r="S106" s="212"/>
      <c r="T106" s="212"/>
      <c r="U106" s="212"/>
      <c r="V106" s="212"/>
      <c r="W106" s="212"/>
      <c r="X106" s="212"/>
      <c r="Y106" s="212"/>
      <c r="Z106" s="212"/>
      <c r="AA106" s="212"/>
      <c r="AB106" s="212"/>
      <c r="AC106" s="212"/>
      <c r="AD106" s="212"/>
      <c r="AE106" s="212"/>
      <c r="AF106" s="212"/>
      <c r="AG106" s="212"/>
      <c r="AH106" s="212"/>
      <c r="AI106" s="212"/>
      <c r="AJ106" s="212"/>
      <c r="AK106" s="212"/>
      <c r="AL106" s="212"/>
      <c r="AM106" s="212"/>
      <c r="AN106" s="212"/>
      <c r="AO106" s="212"/>
      <c r="AP106" s="212"/>
      <c r="AQ106" s="212"/>
      <c r="AR106" s="212"/>
      <c r="AS106" s="212"/>
      <c r="AT106" s="212"/>
      <c r="AU106" s="212"/>
      <c r="AV106" s="212"/>
      <c r="AW106" s="212"/>
      <c r="AX106" s="212"/>
      <c r="AY106" s="212"/>
      <c r="AZ106" s="212"/>
      <c r="BA106" s="212"/>
      <c r="BB106" s="212"/>
      <c r="BC106" s="212"/>
      <c r="BD106" s="212"/>
      <c r="BE106" s="212"/>
      <c r="BF106" s="212"/>
      <c r="BG106" s="212"/>
      <c r="BH106" s="212"/>
      <c r="BI106" s="212"/>
      <c r="BJ106" s="212"/>
      <c r="BK106" s="212"/>
      <c r="BL106" s="212"/>
      <c r="BM106" s="212"/>
      <c r="BN106" s="212"/>
      <c r="BO106" s="212"/>
      <c r="BP106" s="212"/>
      <c r="BQ106" s="201"/>
      <c r="BR106" s="201"/>
      <c r="BS106" s="201"/>
      <c r="BT106" s="201"/>
      <c r="BU106" s="201"/>
      <c r="BV106" s="201"/>
      <c r="BW106" s="201"/>
      <c r="BX106" s="201"/>
      <c r="BY106" s="201"/>
      <c r="BZ106" s="201"/>
      <c r="CA106" s="201"/>
      <c r="CB106" s="201"/>
      <c r="CC106" s="201"/>
      <c r="CD106" s="201"/>
      <c r="CE106" s="201"/>
      <c r="CF106" s="201"/>
      <c r="CG106" s="201"/>
      <c r="CH106" s="201"/>
      <c r="CI106" s="201"/>
      <c r="CJ106" s="201"/>
      <c r="CK106" s="201"/>
      <c r="CL106" s="201"/>
      <c r="CM106" s="201"/>
      <c r="CN106" s="201"/>
      <c r="CO106" s="201"/>
      <c r="CP106" s="201"/>
      <c r="CQ106" s="201"/>
      <c r="CR106" s="201"/>
      <c r="CS106" s="201"/>
      <c r="CT106" s="201"/>
      <c r="CU106" s="201"/>
      <c r="CV106" s="201"/>
      <c r="CW106" s="201"/>
      <c r="CX106" s="201"/>
      <c r="CY106" s="201"/>
      <c r="CZ106" s="201"/>
      <c r="DA106" s="201"/>
      <c r="DB106" s="201"/>
      <c r="DC106" s="201"/>
      <c r="DD106" s="201"/>
      <c r="DE106" s="201"/>
      <c r="DF106" s="201"/>
      <c r="DG106" s="201"/>
      <c r="DH106" s="201"/>
      <c r="DI106" s="201"/>
      <c r="DJ106" s="201"/>
      <c r="DK106" s="201"/>
      <c r="DL106" s="201"/>
      <c r="DM106" s="201"/>
      <c r="DN106" s="201"/>
      <c r="DO106" s="201"/>
      <c r="DP106" s="201"/>
      <c r="DQ106" s="201"/>
      <c r="DR106" s="201"/>
      <c r="DS106" s="201"/>
      <c r="DT106" s="201"/>
      <c r="DU106" s="201"/>
      <c r="DV106" s="201"/>
      <c r="DW106" s="201"/>
      <c r="DX106" s="201"/>
      <c r="DY106" s="201"/>
      <c r="DZ106" s="201"/>
      <c r="EA106" s="201"/>
    </row>
    <row r="107" spans="1:131" s="201" customFormat="1" ht="26.25" customHeight="1" thickBot="1" x14ac:dyDescent="0.3">
      <c r="A107" s="220" t="s">
        <v>404</v>
      </c>
      <c r="B107" s="221"/>
      <c r="C107" s="221"/>
      <c r="D107" s="221"/>
      <c r="E107" s="221"/>
      <c r="F107" s="221"/>
      <c r="G107" s="221"/>
      <c r="H107" s="221"/>
      <c r="I107" s="221"/>
      <c r="J107" s="221"/>
      <c r="K107" s="221"/>
      <c r="L107" s="221"/>
      <c r="M107" s="221"/>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0" t="s">
        <v>405</v>
      </c>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T107" s="221"/>
      <c r="BU107" s="221"/>
      <c r="BV107" s="221"/>
      <c r="BW107" s="221"/>
      <c r="BX107" s="221"/>
      <c r="BY107" s="221"/>
      <c r="BZ107" s="221"/>
      <c r="CA107" s="221"/>
      <c r="CB107" s="221"/>
      <c r="CC107" s="221"/>
      <c r="CD107" s="221"/>
      <c r="CE107" s="221"/>
      <c r="CF107" s="221"/>
      <c r="CG107" s="221"/>
      <c r="CH107" s="221"/>
      <c r="CI107" s="221"/>
      <c r="CJ107" s="221"/>
      <c r="CK107" s="221"/>
      <c r="CL107" s="221"/>
      <c r="CM107" s="221"/>
      <c r="CN107" s="221"/>
      <c r="CO107" s="221"/>
      <c r="CP107" s="221"/>
      <c r="CQ107" s="221"/>
      <c r="CR107" s="221"/>
      <c r="CS107" s="221"/>
      <c r="CT107" s="221"/>
      <c r="CU107" s="221"/>
      <c r="CV107" s="221"/>
      <c r="CW107" s="221"/>
      <c r="CX107" s="221"/>
      <c r="CY107" s="221"/>
      <c r="CZ107" s="221"/>
      <c r="DA107" s="221"/>
      <c r="DB107" s="221"/>
      <c r="DC107" s="221"/>
      <c r="DD107" s="221"/>
      <c r="DE107" s="221"/>
      <c r="DF107" s="221"/>
      <c r="DG107" s="221"/>
      <c r="DH107" s="221"/>
      <c r="DI107" s="221"/>
      <c r="DJ107" s="221"/>
      <c r="DK107" s="221"/>
      <c r="DL107" s="221"/>
      <c r="DM107" s="221"/>
      <c r="DN107" s="221"/>
      <c r="DO107" s="221"/>
      <c r="DP107" s="221"/>
      <c r="DQ107" s="221"/>
      <c r="DR107" s="221"/>
      <c r="DS107" s="221"/>
      <c r="DT107" s="221"/>
      <c r="DU107" s="221"/>
      <c r="DV107" s="221"/>
      <c r="DW107" s="221"/>
      <c r="DX107" s="221"/>
      <c r="DY107" s="221"/>
      <c r="DZ107" s="221"/>
    </row>
    <row r="108" spans="1:131" s="201" customFormat="1" ht="26.25" customHeight="1" x14ac:dyDescent="0.25">
      <c r="A108" s="905" t="s">
        <v>406</v>
      </c>
      <c r="B108" s="906"/>
      <c r="C108" s="906"/>
      <c r="D108" s="906"/>
      <c r="E108" s="906"/>
      <c r="F108" s="906"/>
      <c r="G108" s="906"/>
      <c r="H108" s="906"/>
      <c r="I108" s="906"/>
      <c r="J108" s="906"/>
      <c r="K108" s="906"/>
      <c r="L108" s="906"/>
      <c r="M108" s="906"/>
      <c r="N108" s="906"/>
      <c r="O108" s="906"/>
      <c r="P108" s="906"/>
      <c r="Q108" s="906"/>
      <c r="R108" s="906"/>
      <c r="S108" s="906"/>
      <c r="T108" s="906"/>
      <c r="U108" s="906"/>
      <c r="V108" s="906"/>
      <c r="W108" s="906"/>
      <c r="X108" s="906"/>
      <c r="Y108" s="906"/>
      <c r="Z108" s="906"/>
      <c r="AA108" s="906"/>
      <c r="AB108" s="906"/>
      <c r="AC108" s="906"/>
      <c r="AD108" s="906"/>
      <c r="AE108" s="906"/>
      <c r="AF108" s="906"/>
      <c r="AG108" s="906"/>
      <c r="AH108" s="906"/>
      <c r="AI108" s="906"/>
      <c r="AJ108" s="906"/>
      <c r="AK108" s="906"/>
      <c r="AL108" s="906"/>
      <c r="AM108" s="906"/>
      <c r="AN108" s="906"/>
      <c r="AO108" s="906"/>
      <c r="AP108" s="906"/>
      <c r="AQ108" s="906"/>
      <c r="AR108" s="906"/>
      <c r="AS108" s="906"/>
      <c r="AT108" s="907"/>
      <c r="AU108" s="905" t="s">
        <v>407</v>
      </c>
      <c r="AV108" s="906"/>
      <c r="AW108" s="906"/>
      <c r="AX108" s="906"/>
      <c r="AY108" s="906"/>
      <c r="AZ108" s="906"/>
      <c r="BA108" s="906"/>
      <c r="BB108" s="906"/>
      <c r="BC108" s="906"/>
      <c r="BD108" s="906"/>
      <c r="BE108" s="906"/>
      <c r="BF108" s="906"/>
      <c r="BG108" s="906"/>
      <c r="BH108" s="906"/>
      <c r="BI108" s="906"/>
      <c r="BJ108" s="906"/>
      <c r="BK108" s="906"/>
      <c r="BL108" s="906"/>
      <c r="BM108" s="906"/>
      <c r="BN108" s="906"/>
      <c r="BO108" s="906"/>
      <c r="BP108" s="906"/>
      <c r="BQ108" s="906"/>
      <c r="BR108" s="906"/>
      <c r="BS108" s="906"/>
      <c r="BT108" s="906"/>
      <c r="BU108" s="906"/>
      <c r="BV108" s="906"/>
      <c r="BW108" s="906"/>
      <c r="BX108" s="906"/>
      <c r="BY108" s="906"/>
      <c r="BZ108" s="906"/>
      <c r="CA108" s="906"/>
      <c r="CB108" s="906"/>
      <c r="CC108" s="906"/>
      <c r="CD108" s="906"/>
      <c r="CE108" s="906"/>
      <c r="CF108" s="906"/>
      <c r="CG108" s="906"/>
      <c r="CH108" s="906"/>
      <c r="CI108" s="906"/>
      <c r="CJ108" s="906"/>
      <c r="CK108" s="906"/>
      <c r="CL108" s="906"/>
      <c r="CM108" s="906"/>
      <c r="CN108" s="906"/>
      <c r="CO108" s="906"/>
      <c r="CP108" s="906"/>
      <c r="CQ108" s="906"/>
      <c r="CR108" s="906"/>
      <c r="CS108" s="906"/>
      <c r="CT108" s="906"/>
      <c r="CU108" s="906"/>
      <c r="CV108" s="906"/>
      <c r="CW108" s="906"/>
      <c r="CX108" s="906"/>
      <c r="CY108" s="906"/>
      <c r="CZ108" s="906"/>
      <c r="DA108" s="906"/>
      <c r="DB108" s="906"/>
      <c r="DC108" s="906"/>
      <c r="DD108" s="906"/>
      <c r="DE108" s="906"/>
      <c r="DF108" s="906"/>
      <c r="DG108" s="906"/>
      <c r="DH108" s="906"/>
      <c r="DI108" s="906"/>
      <c r="DJ108" s="906"/>
      <c r="DK108" s="906"/>
      <c r="DL108" s="906"/>
      <c r="DM108" s="906"/>
      <c r="DN108" s="906"/>
      <c r="DO108" s="906"/>
      <c r="DP108" s="906"/>
      <c r="DQ108" s="906"/>
      <c r="DR108" s="906"/>
      <c r="DS108" s="906"/>
      <c r="DT108" s="906"/>
      <c r="DU108" s="906"/>
      <c r="DV108" s="906"/>
      <c r="DW108" s="906"/>
      <c r="DX108" s="906"/>
      <c r="DY108" s="906"/>
      <c r="DZ108" s="907"/>
    </row>
    <row r="109" spans="1:131" s="201" customFormat="1" ht="26.25" customHeight="1" x14ac:dyDescent="0.25">
      <c r="A109" s="900" t="s">
        <v>408</v>
      </c>
      <c r="B109" s="881"/>
      <c r="C109" s="881"/>
      <c r="D109" s="881"/>
      <c r="E109" s="881"/>
      <c r="F109" s="881"/>
      <c r="G109" s="881"/>
      <c r="H109" s="881"/>
      <c r="I109" s="881"/>
      <c r="J109" s="881"/>
      <c r="K109" s="881"/>
      <c r="L109" s="881"/>
      <c r="M109" s="881"/>
      <c r="N109" s="881"/>
      <c r="O109" s="881"/>
      <c r="P109" s="881"/>
      <c r="Q109" s="881"/>
      <c r="R109" s="881"/>
      <c r="S109" s="881"/>
      <c r="T109" s="881"/>
      <c r="U109" s="881"/>
      <c r="V109" s="881"/>
      <c r="W109" s="881"/>
      <c r="X109" s="881"/>
      <c r="Y109" s="881"/>
      <c r="Z109" s="882"/>
      <c r="AA109" s="880" t="s">
        <v>409</v>
      </c>
      <c r="AB109" s="881"/>
      <c r="AC109" s="881"/>
      <c r="AD109" s="881"/>
      <c r="AE109" s="882"/>
      <c r="AF109" s="880" t="s">
        <v>410</v>
      </c>
      <c r="AG109" s="881"/>
      <c r="AH109" s="881"/>
      <c r="AI109" s="881"/>
      <c r="AJ109" s="882"/>
      <c r="AK109" s="880" t="s">
        <v>291</v>
      </c>
      <c r="AL109" s="881"/>
      <c r="AM109" s="881"/>
      <c r="AN109" s="881"/>
      <c r="AO109" s="882"/>
      <c r="AP109" s="880" t="s">
        <v>411</v>
      </c>
      <c r="AQ109" s="881"/>
      <c r="AR109" s="881"/>
      <c r="AS109" s="881"/>
      <c r="AT109" s="883"/>
      <c r="AU109" s="900" t="s">
        <v>408</v>
      </c>
      <c r="AV109" s="881"/>
      <c r="AW109" s="881"/>
      <c r="AX109" s="881"/>
      <c r="AY109" s="881"/>
      <c r="AZ109" s="881"/>
      <c r="BA109" s="881"/>
      <c r="BB109" s="881"/>
      <c r="BC109" s="881"/>
      <c r="BD109" s="881"/>
      <c r="BE109" s="881"/>
      <c r="BF109" s="881"/>
      <c r="BG109" s="881"/>
      <c r="BH109" s="881"/>
      <c r="BI109" s="881"/>
      <c r="BJ109" s="881"/>
      <c r="BK109" s="881"/>
      <c r="BL109" s="881"/>
      <c r="BM109" s="881"/>
      <c r="BN109" s="881"/>
      <c r="BO109" s="881"/>
      <c r="BP109" s="882"/>
      <c r="BQ109" s="880" t="s">
        <v>409</v>
      </c>
      <c r="BR109" s="881"/>
      <c r="BS109" s="881"/>
      <c r="BT109" s="881"/>
      <c r="BU109" s="882"/>
      <c r="BV109" s="880" t="s">
        <v>410</v>
      </c>
      <c r="BW109" s="881"/>
      <c r="BX109" s="881"/>
      <c r="BY109" s="881"/>
      <c r="BZ109" s="882"/>
      <c r="CA109" s="880" t="s">
        <v>291</v>
      </c>
      <c r="CB109" s="881"/>
      <c r="CC109" s="881"/>
      <c r="CD109" s="881"/>
      <c r="CE109" s="882"/>
      <c r="CF109" s="901" t="s">
        <v>411</v>
      </c>
      <c r="CG109" s="901"/>
      <c r="CH109" s="901"/>
      <c r="CI109" s="901"/>
      <c r="CJ109" s="901"/>
      <c r="CK109" s="880" t="s">
        <v>412</v>
      </c>
      <c r="CL109" s="881"/>
      <c r="CM109" s="881"/>
      <c r="CN109" s="881"/>
      <c r="CO109" s="881"/>
      <c r="CP109" s="881"/>
      <c r="CQ109" s="881"/>
      <c r="CR109" s="881"/>
      <c r="CS109" s="881"/>
      <c r="CT109" s="881"/>
      <c r="CU109" s="881"/>
      <c r="CV109" s="881"/>
      <c r="CW109" s="881"/>
      <c r="CX109" s="881"/>
      <c r="CY109" s="881"/>
      <c r="CZ109" s="881"/>
      <c r="DA109" s="881"/>
      <c r="DB109" s="881"/>
      <c r="DC109" s="881"/>
      <c r="DD109" s="881"/>
      <c r="DE109" s="881"/>
      <c r="DF109" s="882"/>
      <c r="DG109" s="880" t="s">
        <v>409</v>
      </c>
      <c r="DH109" s="881"/>
      <c r="DI109" s="881"/>
      <c r="DJ109" s="881"/>
      <c r="DK109" s="882"/>
      <c r="DL109" s="880" t="s">
        <v>410</v>
      </c>
      <c r="DM109" s="881"/>
      <c r="DN109" s="881"/>
      <c r="DO109" s="881"/>
      <c r="DP109" s="882"/>
      <c r="DQ109" s="880" t="s">
        <v>291</v>
      </c>
      <c r="DR109" s="881"/>
      <c r="DS109" s="881"/>
      <c r="DT109" s="881"/>
      <c r="DU109" s="882"/>
      <c r="DV109" s="880" t="s">
        <v>411</v>
      </c>
      <c r="DW109" s="881"/>
      <c r="DX109" s="881"/>
      <c r="DY109" s="881"/>
      <c r="DZ109" s="883"/>
    </row>
    <row r="110" spans="1:131" s="201" customFormat="1" ht="26.25" customHeight="1" x14ac:dyDescent="0.25">
      <c r="A110" s="884" t="s">
        <v>413</v>
      </c>
      <c r="B110" s="885"/>
      <c r="C110" s="885"/>
      <c r="D110" s="885"/>
      <c r="E110" s="885"/>
      <c r="F110" s="885"/>
      <c r="G110" s="885"/>
      <c r="H110" s="885"/>
      <c r="I110" s="885"/>
      <c r="J110" s="885"/>
      <c r="K110" s="885"/>
      <c r="L110" s="885"/>
      <c r="M110" s="885"/>
      <c r="N110" s="885"/>
      <c r="O110" s="885"/>
      <c r="P110" s="885"/>
      <c r="Q110" s="885"/>
      <c r="R110" s="885"/>
      <c r="S110" s="885"/>
      <c r="T110" s="885"/>
      <c r="U110" s="885"/>
      <c r="V110" s="885"/>
      <c r="W110" s="885"/>
      <c r="X110" s="885"/>
      <c r="Y110" s="885"/>
      <c r="Z110" s="886"/>
      <c r="AA110" s="887">
        <v>4817355</v>
      </c>
      <c r="AB110" s="888"/>
      <c r="AC110" s="888"/>
      <c r="AD110" s="888"/>
      <c r="AE110" s="889"/>
      <c r="AF110" s="890">
        <v>4591750</v>
      </c>
      <c r="AG110" s="888"/>
      <c r="AH110" s="888"/>
      <c r="AI110" s="888"/>
      <c r="AJ110" s="889"/>
      <c r="AK110" s="890">
        <v>4491166</v>
      </c>
      <c r="AL110" s="888"/>
      <c r="AM110" s="888"/>
      <c r="AN110" s="888"/>
      <c r="AO110" s="889"/>
      <c r="AP110" s="891">
        <v>19.899999999999999</v>
      </c>
      <c r="AQ110" s="892"/>
      <c r="AR110" s="892"/>
      <c r="AS110" s="892"/>
      <c r="AT110" s="893"/>
      <c r="AU110" s="894" t="s">
        <v>66</v>
      </c>
      <c r="AV110" s="895"/>
      <c r="AW110" s="895"/>
      <c r="AX110" s="895"/>
      <c r="AY110" s="895"/>
      <c r="AZ110" s="917" t="s">
        <v>414</v>
      </c>
      <c r="BA110" s="885"/>
      <c r="BB110" s="885"/>
      <c r="BC110" s="885"/>
      <c r="BD110" s="885"/>
      <c r="BE110" s="885"/>
      <c r="BF110" s="885"/>
      <c r="BG110" s="885"/>
      <c r="BH110" s="885"/>
      <c r="BI110" s="885"/>
      <c r="BJ110" s="885"/>
      <c r="BK110" s="885"/>
      <c r="BL110" s="885"/>
      <c r="BM110" s="885"/>
      <c r="BN110" s="885"/>
      <c r="BO110" s="885"/>
      <c r="BP110" s="886"/>
      <c r="BQ110" s="918">
        <v>46127054</v>
      </c>
      <c r="BR110" s="919"/>
      <c r="BS110" s="919"/>
      <c r="BT110" s="919"/>
      <c r="BU110" s="919"/>
      <c r="BV110" s="919">
        <v>44264877</v>
      </c>
      <c r="BW110" s="919"/>
      <c r="BX110" s="919"/>
      <c r="BY110" s="919"/>
      <c r="BZ110" s="919"/>
      <c r="CA110" s="919">
        <v>41784373</v>
      </c>
      <c r="CB110" s="919"/>
      <c r="CC110" s="919"/>
      <c r="CD110" s="919"/>
      <c r="CE110" s="919"/>
      <c r="CF110" s="932">
        <v>185.5</v>
      </c>
      <c r="CG110" s="933"/>
      <c r="CH110" s="933"/>
      <c r="CI110" s="933"/>
      <c r="CJ110" s="933"/>
      <c r="CK110" s="934" t="s">
        <v>415</v>
      </c>
      <c r="CL110" s="935"/>
      <c r="CM110" s="917" t="s">
        <v>416</v>
      </c>
      <c r="CN110" s="885"/>
      <c r="CO110" s="885"/>
      <c r="CP110" s="885"/>
      <c r="CQ110" s="885"/>
      <c r="CR110" s="885"/>
      <c r="CS110" s="885"/>
      <c r="CT110" s="885"/>
      <c r="CU110" s="885"/>
      <c r="CV110" s="885"/>
      <c r="CW110" s="885"/>
      <c r="CX110" s="885"/>
      <c r="CY110" s="885"/>
      <c r="CZ110" s="885"/>
      <c r="DA110" s="885"/>
      <c r="DB110" s="885"/>
      <c r="DC110" s="885"/>
      <c r="DD110" s="885"/>
      <c r="DE110" s="885"/>
      <c r="DF110" s="886"/>
      <c r="DG110" s="918" t="s">
        <v>119</v>
      </c>
      <c r="DH110" s="919"/>
      <c r="DI110" s="919"/>
      <c r="DJ110" s="919"/>
      <c r="DK110" s="919"/>
      <c r="DL110" s="919" t="s">
        <v>119</v>
      </c>
      <c r="DM110" s="919"/>
      <c r="DN110" s="919"/>
      <c r="DO110" s="919"/>
      <c r="DP110" s="919"/>
      <c r="DQ110" s="919" t="s">
        <v>119</v>
      </c>
      <c r="DR110" s="919"/>
      <c r="DS110" s="919"/>
      <c r="DT110" s="919"/>
      <c r="DU110" s="919"/>
      <c r="DV110" s="920" t="s">
        <v>119</v>
      </c>
      <c r="DW110" s="920"/>
      <c r="DX110" s="920"/>
      <c r="DY110" s="920"/>
      <c r="DZ110" s="921"/>
    </row>
    <row r="111" spans="1:131" s="201" customFormat="1" ht="26.25" customHeight="1" x14ac:dyDescent="0.25">
      <c r="A111" s="922" t="s">
        <v>417</v>
      </c>
      <c r="B111" s="923"/>
      <c r="C111" s="923"/>
      <c r="D111" s="923"/>
      <c r="E111" s="923"/>
      <c r="F111" s="923"/>
      <c r="G111" s="923"/>
      <c r="H111" s="923"/>
      <c r="I111" s="923"/>
      <c r="J111" s="923"/>
      <c r="K111" s="923"/>
      <c r="L111" s="923"/>
      <c r="M111" s="923"/>
      <c r="N111" s="923"/>
      <c r="O111" s="923"/>
      <c r="P111" s="923"/>
      <c r="Q111" s="923"/>
      <c r="R111" s="923"/>
      <c r="S111" s="923"/>
      <c r="T111" s="923"/>
      <c r="U111" s="923"/>
      <c r="V111" s="923"/>
      <c r="W111" s="923"/>
      <c r="X111" s="923"/>
      <c r="Y111" s="923"/>
      <c r="Z111" s="924"/>
      <c r="AA111" s="925" t="s">
        <v>119</v>
      </c>
      <c r="AB111" s="926"/>
      <c r="AC111" s="926"/>
      <c r="AD111" s="926"/>
      <c r="AE111" s="927"/>
      <c r="AF111" s="928" t="s">
        <v>119</v>
      </c>
      <c r="AG111" s="926"/>
      <c r="AH111" s="926"/>
      <c r="AI111" s="926"/>
      <c r="AJ111" s="927"/>
      <c r="AK111" s="928" t="s">
        <v>119</v>
      </c>
      <c r="AL111" s="926"/>
      <c r="AM111" s="926"/>
      <c r="AN111" s="926"/>
      <c r="AO111" s="927"/>
      <c r="AP111" s="929" t="s">
        <v>119</v>
      </c>
      <c r="AQ111" s="930"/>
      <c r="AR111" s="930"/>
      <c r="AS111" s="930"/>
      <c r="AT111" s="931"/>
      <c r="AU111" s="896"/>
      <c r="AV111" s="897"/>
      <c r="AW111" s="897"/>
      <c r="AX111" s="897"/>
      <c r="AY111" s="897"/>
      <c r="AZ111" s="910" t="s">
        <v>418</v>
      </c>
      <c r="BA111" s="911"/>
      <c r="BB111" s="911"/>
      <c r="BC111" s="911"/>
      <c r="BD111" s="911"/>
      <c r="BE111" s="911"/>
      <c r="BF111" s="911"/>
      <c r="BG111" s="911"/>
      <c r="BH111" s="911"/>
      <c r="BI111" s="911"/>
      <c r="BJ111" s="911"/>
      <c r="BK111" s="911"/>
      <c r="BL111" s="911"/>
      <c r="BM111" s="911"/>
      <c r="BN111" s="911"/>
      <c r="BO111" s="911"/>
      <c r="BP111" s="912"/>
      <c r="BQ111" s="913">
        <v>456300</v>
      </c>
      <c r="BR111" s="914"/>
      <c r="BS111" s="914"/>
      <c r="BT111" s="914"/>
      <c r="BU111" s="914"/>
      <c r="BV111" s="914">
        <v>443940</v>
      </c>
      <c r="BW111" s="914"/>
      <c r="BX111" s="914"/>
      <c r="BY111" s="914"/>
      <c r="BZ111" s="914"/>
      <c r="CA111" s="914">
        <v>422370</v>
      </c>
      <c r="CB111" s="914"/>
      <c r="CC111" s="914"/>
      <c r="CD111" s="914"/>
      <c r="CE111" s="914"/>
      <c r="CF111" s="908">
        <v>1.9</v>
      </c>
      <c r="CG111" s="909"/>
      <c r="CH111" s="909"/>
      <c r="CI111" s="909"/>
      <c r="CJ111" s="909"/>
      <c r="CK111" s="936"/>
      <c r="CL111" s="937"/>
      <c r="CM111" s="910" t="s">
        <v>419</v>
      </c>
      <c r="CN111" s="911"/>
      <c r="CO111" s="911"/>
      <c r="CP111" s="911"/>
      <c r="CQ111" s="911"/>
      <c r="CR111" s="911"/>
      <c r="CS111" s="911"/>
      <c r="CT111" s="911"/>
      <c r="CU111" s="911"/>
      <c r="CV111" s="911"/>
      <c r="CW111" s="911"/>
      <c r="CX111" s="911"/>
      <c r="CY111" s="911"/>
      <c r="CZ111" s="911"/>
      <c r="DA111" s="911"/>
      <c r="DB111" s="911"/>
      <c r="DC111" s="911"/>
      <c r="DD111" s="911"/>
      <c r="DE111" s="911"/>
      <c r="DF111" s="912"/>
      <c r="DG111" s="913" t="s">
        <v>119</v>
      </c>
      <c r="DH111" s="914"/>
      <c r="DI111" s="914"/>
      <c r="DJ111" s="914"/>
      <c r="DK111" s="914"/>
      <c r="DL111" s="914" t="s">
        <v>119</v>
      </c>
      <c r="DM111" s="914"/>
      <c r="DN111" s="914"/>
      <c r="DO111" s="914"/>
      <c r="DP111" s="914"/>
      <c r="DQ111" s="914" t="s">
        <v>119</v>
      </c>
      <c r="DR111" s="914"/>
      <c r="DS111" s="914"/>
      <c r="DT111" s="914"/>
      <c r="DU111" s="914"/>
      <c r="DV111" s="915" t="s">
        <v>119</v>
      </c>
      <c r="DW111" s="915"/>
      <c r="DX111" s="915"/>
      <c r="DY111" s="915"/>
      <c r="DZ111" s="916"/>
    </row>
    <row r="112" spans="1:131" s="201" customFormat="1" ht="26.25" customHeight="1" x14ac:dyDescent="0.25">
      <c r="A112" s="940" t="s">
        <v>420</v>
      </c>
      <c r="B112" s="941"/>
      <c r="C112" s="911" t="s">
        <v>421</v>
      </c>
      <c r="D112" s="911"/>
      <c r="E112" s="911"/>
      <c r="F112" s="911"/>
      <c r="G112" s="911"/>
      <c r="H112" s="911"/>
      <c r="I112" s="911"/>
      <c r="J112" s="911"/>
      <c r="K112" s="911"/>
      <c r="L112" s="911"/>
      <c r="M112" s="911"/>
      <c r="N112" s="911"/>
      <c r="O112" s="911"/>
      <c r="P112" s="911"/>
      <c r="Q112" s="911"/>
      <c r="R112" s="911"/>
      <c r="S112" s="911"/>
      <c r="T112" s="911"/>
      <c r="U112" s="911"/>
      <c r="V112" s="911"/>
      <c r="W112" s="911"/>
      <c r="X112" s="911"/>
      <c r="Y112" s="911"/>
      <c r="Z112" s="912"/>
      <c r="AA112" s="946" t="s">
        <v>119</v>
      </c>
      <c r="AB112" s="947"/>
      <c r="AC112" s="947"/>
      <c r="AD112" s="947"/>
      <c r="AE112" s="948"/>
      <c r="AF112" s="949" t="s">
        <v>119</v>
      </c>
      <c r="AG112" s="947"/>
      <c r="AH112" s="947"/>
      <c r="AI112" s="947"/>
      <c r="AJ112" s="948"/>
      <c r="AK112" s="949" t="s">
        <v>119</v>
      </c>
      <c r="AL112" s="947"/>
      <c r="AM112" s="947"/>
      <c r="AN112" s="947"/>
      <c r="AO112" s="948"/>
      <c r="AP112" s="950" t="s">
        <v>119</v>
      </c>
      <c r="AQ112" s="951"/>
      <c r="AR112" s="951"/>
      <c r="AS112" s="951"/>
      <c r="AT112" s="952"/>
      <c r="AU112" s="896"/>
      <c r="AV112" s="897"/>
      <c r="AW112" s="897"/>
      <c r="AX112" s="897"/>
      <c r="AY112" s="897"/>
      <c r="AZ112" s="910" t="s">
        <v>422</v>
      </c>
      <c r="BA112" s="911"/>
      <c r="BB112" s="911"/>
      <c r="BC112" s="911"/>
      <c r="BD112" s="911"/>
      <c r="BE112" s="911"/>
      <c r="BF112" s="911"/>
      <c r="BG112" s="911"/>
      <c r="BH112" s="911"/>
      <c r="BI112" s="911"/>
      <c r="BJ112" s="911"/>
      <c r="BK112" s="911"/>
      <c r="BL112" s="911"/>
      <c r="BM112" s="911"/>
      <c r="BN112" s="911"/>
      <c r="BO112" s="911"/>
      <c r="BP112" s="912"/>
      <c r="BQ112" s="913">
        <v>25407802</v>
      </c>
      <c r="BR112" s="914"/>
      <c r="BS112" s="914"/>
      <c r="BT112" s="914"/>
      <c r="BU112" s="914"/>
      <c r="BV112" s="914">
        <v>26094469</v>
      </c>
      <c r="BW112" s="914"/>
      <c r="BX112" s="914"/>
      <c r="BY112" s="914"/>
      <c r="BZ112" s="914"/>
      <c r="CA112" s="914">
        <v>26404547</v>
      </c>
      <c r="CB112" s="914"/>
      <c r="CC112" s="914"/>
      <c r="CD112" s="914"/>
      <c r="CE112" s="914"/>
      <c r="CF112" s="908">
        <v>117.3</v>
      </c>
      <c r="CG112" s="909"/>
      <c r="CH112" s="909"/>
      <c r="CI112" s="909"/>
      <c r="CJ112" s="909"/>
      <c r="CK112" s="936"/>
      <c r="CL112" s="937"/>
      <c r="CM112" s="910" t="s">
        <v>423</v>
      </c>
      <c r="CN112" s="911"/>
      <c r="CO112" s="911"/>
      <c r="CP112" s="911"/>
      <c r="CQ112" s="911"/>
      <c r="CR112" s="911"/>
      <c r="CS112" s="911"/>
      <c r="CT112" s="911"/>
      <c r="CU112" s="911"/>
      <c r="CV112" s="911"/>
      <c r="CW112" s="911"/>
      <c r="CX112" s="911"/>
      <c r="CY112" s="911"/>
      <c r="CZ112" s="911"/>
      <c r="DA112" s="911"/>
      <c r="DB112" s="911"/>
      <c r="DC112" s="911"/>
      <c r="DD112" s="911"/>
      <c r="DE112" s="911"/>
      <c r="DF112" s="912"/>
      <c r="DG112" s="913" t="s">
        <v>119</v>
      </c>
      <c r="DH112" s="914"/>
      <c r="DI112" s="914"/>
      <c r="DJ112" s="914"/>
      <c r="DK112" s="914"/>
      <c r="DL112" s="914" t="s">
        <v>119</v>
      </c>
      <c r="DM112" s="914"/>
      <c r="DN112" s="914"/>
      <c r="DO112" s="914"/>
      <c r="DP112" s="914"/>
      <c r="DQ112" s="914" t="s">
        <v>119</v>
      </c>
      <c r="DR112" s="914"/>
      <c r="DS112" s="914"/>
      <c r="DT112" s="914"/>
      <c r="DU112" s="914"/>
      <c r="DV112" s="915" t="s">
        <v>119</v>
      </c>
      <c r="DW112" s="915"/>
      <c r="DX112" s="915"/>
      <c r="DY112" s="915"/>
      <c r="DZ112" s="916"/>
    </row>
    <row r="113" spans="1:130" s="201" customFormat="1" ht="26.25" customHeight="1" x14ac:dyDescent="0.25">
      <c r="A113" s="942"/>
      <c r="B113" s="943"/>
      <c r="C113" s="911" t="s">
        <v>424</v>
      </c>
      <c r="D113" s="911"/>
      <c r="E113" s="911"/>
      <c r="F113" s="911"/>
      <c r="G113" s="911"/>
      <c r="H113" s="911"/>
      <c r="I113" s="911"/>
      <c r="J113" s="911"/>
      <c r="K113" s="911"/>
      <c r="L113" s="911"/>
      <c r="M113" s="911"/>
      <c r="N113" s="911"/>
      <c r="O113" s="911"/>
      <c r="P113" s="911"/>
      <c r="Q113" s="911"/>
      <c r="R113" s="911"/>
      <c r="S113" s="911"/>
      <c r="T113" s="911"/>
      <c r="U113" s="911"/>
      <c r="V113" s="911"/>
      <c r="W113" s="911"/>
      <c r="X113" s="911"/>
      <c r="Y113" s="911"/>
      <c r="Z113" s="912"/>
      <c r="AA113" s="925">
        <v>1635707</v>
      </c>
      <c r="AB113" s="926"/>
      <c r="AC113" s="926"/>
      <c r="AD113" s="926"/>
      <c r="AE113" s="927"/>
      <c r="AF113" s="928">
        <v>1627480</v>
      </c>
      <c r="AG113" s="926"/>
      <c r="AH113" s="926"/>
      <c r="AI113" s="926"/>
      <c r="AJ113" s="927"/>
      <c r="AK113" s="928">
        <v>1640912</v>
      </c>
      <c r="AL113" s="926"/>
      <c r="AM113" s="926"/>
      <c r="AN113" s="926"/>
      <c r="AO113" s="927"/>
      <c r="AP113" s="929">
        <v>7.3</v>
      </c>
      <c r="AQ113" s="930"/>
      <c r="AR113" s="930"/>
      <c r="AS113" s="930"/>
      <c r="AT113" s="931"/>
      <c r="AU113" s="896"/>
      <c r="AV113" s="897"/>
      <c r="AW113" s="897"/>
      <c r="AX113" s="897"/>
      <c r="AY113" s="897"/>
      <c r="AZ113" s="910" t="s">
        <v>425</v>
      </c>
      <c r="BA113" s="911"/>
      <c r="BB113" s="911"/>
      <c r="BC113" s="911"/>
      <c r="BD113" s="911"/>
      <c r="BE113" s="911"/>
      <c r="BF113" s="911"/>
      <c r="BG113" s="911"/>
      <c r="BH113" s="911"/>
      <c r="BI113" s="911"/>
      <c r="BJ113" s="911"/>
      <c r="BK113" s="911"/>
      <c r="BL113" s="911"/>
      <c r="BM113" s="911"/>
      <c r="BN113" s="911"/>
      <c r="BO113" s="911"/>
      <c r="BP113" s="912"/>
      <c r="BQ113" s="913">
        <v>733201</v>
      </c>
      <c r="BR113" s="914"/>
      <c r="BS113" s="914"/>
      <c r="BT113" s="914"/>
      <c r="BU113" s="914"/>
      <c r="BV113" s="914">
        <v>800717</v>
      </c>
      <c r="BW113" s="914"/>
      <c r="BX113" s="914"/>
      <c r="BY113" s="914"/>
      <c r="BZ113" s="914"/>
      <c r="CA113" s="914">
        <v>823341</v>
      </c>
      <c r="CB113" s="914"/>
      <c r="CC113" s="914"/>
      <c r="CD113" s="914"/>
      <c r="CE113" s="914"/>
      <c r="CF113" s="908">
        <v>3.7</v>
      </c>
      <c r="CG113" s="909"/>
      <c r="CH113" s="909"/>
      <c r="CI113" s="909"/>
      <c r="CJ113" s="909"/>
      <c r="CK113" s="936"/>
      <c r="CL113" s="937"/>
      <c r="CM113" s="910" t="s">
        <v>426</v>
      </c>
      <c r="CN113" s="911"/>
      <c r="CO113" s="911"/>
      <c r="CP113" s="911"/>
      <c r="CQ113" s="911"/>
      <c r="CR113" s="911"/>
      <c r="CS113" s="911"/>
      <c r="CT113" s="911"/>
      <c r="CU113" s="911"/>
      <c r="CV113" s="911"/>
      <c r="CW113" s="911"/>
      <c r="CX113" s="911"/>
      <c r="CY113" s="911"/>
      <c r="CZ113" s="911"/>
      <c r="DA113" s="911"/>
      <c r="DB113" s="911"/>
      <c r="DC113" s="911"/>
      <c r="DD113" s="911"/>
      <c r="DE113" s="911"/>
      <c r="DF113" s="912"/>
      <c r="DG113" s="946" t="s">
        <v>119</v>
      </c>
      <c r="DH113" s="947"/>
      <c r="DI113" s="947"/>
      <c r="DJ113" s="947"/>
      <c r="DK113" s="948"/>
      <c r="DL113" s="949" t="s">
        <v>119</v>
      </c>
      <c r="DM113" s="947"/>
      <c r="DN113" s="947"/>
      <c r="DO113" s="947"/>
      <c r="DP113" s="948"/>
      <c r="DQ113" s="949" t="s">
        <v>119</v>
      </c>
      <c r="DR113" s="947"/>
      <c r="DS113" s="947"/>
      <c r="DT113" s="947"/>
      <c r="DU113" s="948"/>
      <c r="DV113" s="950" t="s">
        <v>119</v>
      </c>
      <c r="DW113" s="951"/>
      <c r="DX113" s="951"/>
      <c r="DY113" s="951"/>
      <c r="DZ113" s="952"/>
    </row>
    <row r="114" spans="1:130" s="201" customFormat="1" ht="26.25" customHeight="1" x14ac:dyDescent="0.25">
      <c r="A114" s="942"/>
      <c r="B114" s="943"/>
      <c r="C114" s="911" t="s">
        <v>427</v>
      </c>
      <c r="D114" s="911"/>
      <c r="E114" s="911"/>
      <c r="F114" s="911"/>
      <c r="G114" s="911"/>
      <c r="H114" s="911"/>
      <c r="I114" s="911"/>
      <c r="J114" s="911"/>
      <c r="K114" s="911"/>
      <c r="L114" s="911"/>
      <c r="M114" s="911"/>
      <c r="N114" s="911"/>
      <c r="O114" s="911"/>
      <c r="P114" s="911"/>
      <c r="Q114" s="911"/>
      <c r="R114" s="911"/>
      <c r="S114" s="911"/>
      <c r="T114" s="911"/>
      <c r="U114" s="911"/>
      <c r="V114" s="911"/>
      <c r="W114" s="911"/>
      <c r="X114" s="911"/>
      <c r="Y114" s="911"/>
      <c r="Z114" s="912"/>
      <c r="AA114" s="946">
        <v>289972</v>
      </c>
      <c r="AB114" s="947"/>
      <c r="AC114" s="947"/>
      <c r="AD114" s="947"/>
      <c r="AE114" s="948"/>
      <c r="AF114" s="949">
        <v>323356</v>
      </c>
      <c r="AG114" s="947"/>
      <c r="AH114" s="947"/>
      <c r="AI114" s="947"/>
      <c r="AJ114" s="948"/>
      <c r="AK114" s="949">
        <v>275980</v>
      </c>
      <c r="AL114" s="947"/>
      <c r="AM114" s="947"/>
      <c r="AN114" s="947"/>
      <c r="AO114" s="948"/>
      <c r="AP114" s="950">
        <v>1.2</v>
      </c>
      <c r="AQ114" s="951"/>
      <c r="AR114" s="951"/>
      <c r="AS114" s="951"/>
      <c r="AT114" s="952"/>
      <c r="AU114" s="896"/>
      <c r="AV114" s="897"/>
      <c r="AW114" s="897"/>
      <c r="AX114" s="897"/>
      <c r="AY114" s="897"/>
      <c r="AZ114" s="910" t="s">
        <v>428</v>
      </c>
      <c r="BA114" s="911"/>
      <c r="BB114" s="911"/>
      <c r="BC114" s="911"/>
      <c r="BD114" s="911"/>
      <c r="BE114" s="911"/>
      <c r="BF114" s="911"/>
      <c r="BG114" s="911"/>
      <c r="BH114" s="911"/>
      <c r="BI114" s="911"/>
      <c r="BJ114" s="911"/>
      <c r="BK114" s="911"/>
      <c r="BL114" s="911"/>
      <c r="BM114" s="911"/>
      <c r="BN114" s="911"/>
      <c r="BO114" s="911"/>
      <c r="BP114" s="912"/>
      <c r="BQ114" s="913">
        <v>5180662</v>
      </c>
      <c r="BR114" s="914"/>
      <c r="BS114" s="914"/>
      <c r="BT114" s="914"/>
      <c r="BU114" s="914"/>
      <c r="BV114" s="914">
        <v>5327031</v>
      </c>
      <c r="BW114" s="914"/>
      <c r="BX114" s="914"/>
      <c r="BY114" s="914"/>
      <c r="BZ114" s="914"/>
      <c r="CA114" s="914">
        <v>5552340</v>
      </c>
      <c r="CB114" s="914"/>
      <c r="CC114" s="914"/>
      <c r="CD114" s="914"/>
      <c r="CE114" s="914"/>
      <c r="CF114" s="908">
        <v>24.7</v>
      </c>
      <c r="CG114" s="909"/>
      <c r="CH114" s="909"/>
      <c r="CI114" s="909"/>
      <c r="CJ114" s="909"/>
      <c r="CK114" s="936"/>
      <c r="CL114" s="937"/>
      <c r="CM114" s="910" t="s">
        <v>429</v>
      </c>
      <c r="CN114" s="911"/>
      <c r="CO114" s="911"/>
      <c r="CP114" s="911"/>
      <c r="CQ114" s="911"/>
      <c r="CR114" s="911"/>
      <c r="CS114" s="911"/>
      <c r="CT114" s="911"/>
      <c r="CU114" s="911"/>
      <c r="CV114" s="911"/>
      <c r="CW114" s="911"/>
      <c r="CX114" s="911"/>
      <c r="CY114" s="911"/>
      <c r="CZ114" s="911"/>
      <c r="DA114" s="911"/>
      <c r="DB114" s="911"/>
      <c r="DC114" s="911"/>
      <c r="DD114" s="911"/>
      <c r="DE114" s="911"/>
      <c r="DF114" s="912"/>
      <c r="DG114" s="946" t="s">
        <v>119</v>
      </c>
      <c r="DH114" s="947"/>
      <c r="DI114" s="947"/>
      <c r="DJ114" s="947"/>
      <c r="DK114" s="948"/>
      <c r="DL114" s="949" t="s">
        <v>119</v>
      </c>
      <c r="DM114" s="947"/>
      <c r="DN114" s="947"/>
      <c r="DO114" s="947"/>
      <c r="DP114" s="948"/>
      <c r="DQ114" s="949" t="s">
        <v>119</v>
      </c>
      <c r="DR114" s="947"/>
      <c r="DS114" s="947"/>
      <c r="DT114" s="947"/>
      <c r="DU114" s="948"/>
      <c r="DV114" s="950" t="s">
        <v>119</v>
      </c>
      <c r="DW114" s="951"/>
      <c r="DX114" s="951"/>
      <c r="DY114" s="951"/>
      <c r="DZ114" s="952"/>
    </row>
    <row r="115" spans="1:130" s="201" customFormat="1" ht="26.25" customHeight="1" x14ac:dyDescent="0.25">
      <c r="A115" s="942"/>
      <c r="B115" s="943"/>
      <c r="C115" s="911" t="s">
        <v>430</v>
      </c>
      <c r="D115" s="911"/>
      <c r="E115" s="911"/>
      <c r="F115" s="911"/>
      <c r="G115" s="911"/>
      <c r="H115" s="911"/>
      <c r="I115" s="911"/>
      <c r="J115" s="911"/>
      <c r="K115" s="911"/>
      <c r="L115" s="911"/>
      <c r="M115" s="911"/>
      <c r="N115" s="911"/>
      <c r="O115" s="911"/>
      <c r="P115" s="911"/>
      <c r="Q115" s="911"/>
      <c r="R115" s="911"/>
      <c r="S115" s="911"/>
      <c r="T115" s="911"/>
      <c r="U115" s="911"/>
      <c r="V115" s="911"/>
      <c r="W115" s="911"/>
      <c r="X115" s="911"/>
      <c r="Y115" s="911"/>
      <c r="Z115" s="912"/>
      <c r="AA115" s="925">
        <v>3387</v>
      </c>
      <c r="AB115" s="926"/>
      <c r="AC115" s="926"/>
      <c r="AD115" s="926"/>
      <c r="AE115" s="927"/>
      <c r="AF115" s="928">
        <v>15579</v>
      </c>
      <c r="AG115" s="926"/>
      <c r="AH115" s="926"/>
      <c r="AI115" s="926"/>
      <c r="AJ115" s="927"/>
      <c r="AK115" s="928">
        <v>23730</v>
      </c>
      <c r="AL115" s="926"/>
      <c r="AM115" s="926"/>
      <c r="AN115" s="926"/>
      <c r="AO115" s="927"/>
      <c r="AP115" s="929">
        <v>0.1</v>
      </c>
      <c r="AQ115" s="930"/>
      <c r="AR115" s="930"/>
      <c r="AS115" s="930"/>
      <c r="AT115" s="931"/>
      <c r="AU115" s="896"/>
      <c r="AV115" s="897"/>
      <c r="AW115" s="897"/>
      <c r="AX115" s="897"/>
      <c r="AY115" s="897"/>
      <c r="AZ115" s="910" t="s">
        <v>431</v>
      </c>
      <c r="BA115" s="911"/>
      <c r="BB115" s="911"/>
      <c r="BC115" s="911"/>
      <c r="BD115" s="911"/>
      <c r="BE115" s="911"/>
      <c r="BF115" s="911"/>
      <c r="BG115" s="911"/>
      <c r="BH115" s="911"/>
      <c r="BI115" s="911"/>
      <c r="BJ115" s="911"/>
      <c r="BK115" s="911"/>
      <c r="BL115" s="911"/>
      <c r="BM115" s="911"/>
      <c r="BN115" s="911"/>
      <c r="BO115" s="911"/>
      <c r="BP115" s="912"/>
      <c r="BQ115" s="913" t="s">
        <v>119</v>
      </c>
      <c r="BR115" s="914"/>
      <c r="BS115" s="914"/>
      <c r="BT115" s="914"/>
      <c r="BU115" s="914"/>
      <c r="BV115" s="914" t="s">
        <v>119</v>
      </c>
      <c r="BW115" s="914"/>
      <c r="BX115" s="914"/>
      <c r="BY115" s="914"/>
      <c r="BZ115" s="914"/>
      <c r="CA115" s="914" t="s">
        <v>119</v>
      </c>
      <c r="CB115" s="914"/>
      <c r="CC115" s="914"/>
      <c r="CD115" s="914"/>
      <c r="CE115" s="914"/>
      <c r="CF115" s="908" t="s">
        <v>119</v>
      </c>
      <c r="CG115" s="909"/>
      <c r="CH115" s="909"/>
      <c r="CI115" s="909"/>
      <c r="CJ115" s="909"/>
      <c r="CK115" s="936"/>
      <c r="CL115" s="937"/>
      <c r="CM115" s="910" t="s">
        <v>432</v>
      </c>
      <c r="CN115" s="911"/>
      <c r="CO115" s="911"/>
      <c r="CP115" s="911"/>
      <c r="CQ115" s="911"/>
      <c r="CR115" s="911"/>
      <c r="CS115" s="911"/>
      <c r="CT115" s="911"/>
      <c r="CU115" s="911"/>
      <c r="CV115" s="911"/>
      <c r="CW115" s="911"/>
      <c r="CX115" s="911"/>
      <c r="CY115" s="911"/>
      <c r="CZ115" s="911"/>
      <c r="DA115" s="911"/>
      <c r="DB115" s="911"/>
      <c r="DC115" s="911"/>
      <c r="DD115" s="911"/>
      <c r="DE115" s="911"/>
      <c r="DF115" s="912"/>
      <c r="DG115" s="946" t="s">
        <v>119</v>
      </c>
      <c r="DH115" s="947"/>
      <c r="DI115" s="947"/>
      <c r="DJ115" s="947"/>
      <c r="DK115" s="948"/>
      <c r="DL115" s="949" t="s">
        <v>119</v>
      </c>
      <c r="DM115" s="947"/>
      <c r="DN115" s="947"/>
      <c r="DO115" s="947"/>
      <c r="DP115" s="948"/>
      <c r="DQ115" s="949" t="s">
        <v>119</v>
      </c>
      <c r="DR115" s="947"/>
      <c r="DS115" s="947"/>
      <c r="DT115" s="947"/>
      <c r="DU115" s="948"/>
      <c r="DV115" s="950" t="s">
        <v>119</v>
      </c>
      <c r="DW115" s="951"/>
      <c r="DX115" s="951"/>
      <c r="DY115" s="951"/>
      <c r="DZ115" s="952"/>
    </row>
    <row r="116" spans="1:130" s="201" customFormat="1" ht="26.25" customHeight="1" x14ac:dyDescent="0.25">
      <c r="A116" s="944"/>
      <c r="B116" s="945"/>
      <c r="C116" s="953" t="s">
        <v>433</v>
      </c>
      <c r="D116" s="953"/>
      <c r="E116" s="953"/>
      <c r="F116" s="953"/>
      <c r="G116" s="953"/>
      <c r="H116" s="953"/>
      <c r="I116" s="953"/>
      <c r="J116" s="953"/>
      <c r="K116" s="953"/>
      <c r="L116" s="953"/>
      <c r="M116" s="953"/>
      <c r="N116" s="953"/>
      <c r="O116" s="953"/>
      <c r="P116" s="953"/>
      <c r="Q116" s="953"/>
      <c r="R116" s="953"/>
      <c r="S116" s="953"/>
      <c r="T116" s="953"/>
      <c r="U116" s="953"/>
      <c r="V116" s="953"/>
      <c r="W116" s="953"/>
      <c r="X116" s="953"/>
      <c r="Y116" s="953"/>
      <c r="Z116" s="954"/>
      <c r="AA116" s="946">
        <v>218</v>
      </c>
      <c r="AB116" s="947"/>
      <c r="AC116" s="947"/>
      <c r="AD116" s="947"/>
      <c r="AE116" s="948"/>
      <c r="AF116" s="949">
        <v>449</v>
      </c>
      <c r="AG116" s="947"/>
      <c r="AH116" s="947"/>
      <c r="AI116" s="947"/>
      <c r="AJ116" s="948"/>
      <c r="AK116" s="949" t="s">
        <v>119</v>
      </c>
      <c r="AL116" s="947"/>
      <c r="AM116" s="947"/>
      <c r="AN116" s="947"/>
      <c r="AO116" s="948"/>
      <c r="AP116" s="950" t="s">
        <v>119</v>
      </c>
      <c r="AQ116" s="951"/>
      <c r="AR116" s="951"/>
      <c r="AS116" s="951"/>
      <c r="AT116" s="952"/>
      <c r="AU116" s="896"/>
      <c r="AV116" s="897"/>
      <c r="AW116" s="897"/>
      <c r="AX116" s="897"/>
      <c r="AY116" s="897"/>
      <c r="AZ116" s="955" t="s">
        <v>434</v>
      </c>
      <c r="BA116" s="956"/>
      <c r="BB116" s="956"/>
      <c r="BC116" s="956"/>
      <c r="BD116" s="956"/>
      <c r="BE116" s="956"/>
      <c r="BF116" s="956"/>
      <c r="BG116" s="956"/>
      <c r="BH116" s="956"/>
      <c r="BI116" s="956"/>
      <c r="BJ116" s="956"/>
      <c r="BK116" s="956"/>
      <c r="BL116" s="956"/>
      <c r="BM116" s="956"/>
      <c r="BN116" s="956"/>
      <c r="BO116" s="956"/>
      <c r="BP116" s="957"/>
      <c r="BQ116" s="913" t="s">
        <v>119</v>
      </c>
      <c r="BR116" s="914"/>
      <c r="BS116" s="914"/>
      <c r="BT116" s="914"/>
      <c r="BU116" s="914"/>
      <c r="BV116" s="914" t="s">
        <v>119</v>
      </c>
      <c r="BW116" s="914"/>
      <c r="BX116" s="914"/>
      <c r="BY116" s="914"/>
      <c r="BZ116" s="914"/>
      <c r="CA116" s="914" t="s">
        <v>119</v>
      </c>
      <c r="CB116" s="914"/>
      <c r="CC116" s="914"/>
      <c r="CD116" s="914"/>
      <c r="CE116" s="914"/>
      <c r="CF116" s="908" t="s">
        <v>119</v>
      </c>
      <c r="CG116" s="909"/>
      <c r="CH116" s="909"/>
      <c r="CI116" s="909"/>
      <c r="CJ116" s="909"/>
      <c r="CK116" s="936"/>
      <c r="CL116" s="937"/>
      <c r="CM116" s="910" t="s">
        <v>435</v>
      </c>
      <c r="CN116" s="911"/>
      <c r="CO116" s="911"/>
      <c r="CP116" s="911"/>
      <c r="CQ116" s="911"/>
      <c r="CR116" s="911"/>
      <c r="CS116" s="911"/>
      <c r="CT116" s="911"/>
      <c r="CU116" s="911"/>
      <c r="CV116" s="911"/>
      <c r="CW116" s="911"/>
      <c r="CX116" s="911"/>
      <c r="CY116" s="911"/>
      <c r="CZ116" s="911"/>
      <c r="DA116" s="911"/>
      <c r="DB116" s="911"/>
      <c r="DC116" s="911"/>
      <c r="DD116" s="911"/>
      <c r="DE116" s="911"/>
      <c r="DF116" s="912"/>
      <c r="DG116" s="946">
        <v>6300</v>
      </c>
      <c r="DH116" s="947"/>
      <c r="DI116" s="947"/>
      <c r="DJ116" s="947"/>
      <c r="DK116" s="948"/>
      <c r="DL116" s="949">
        <v>3150</v>
      </c>
      <c r="DM116" s="947"/>
      <c r="DN116" s="947"/>
      <c r="DO116" s="947"/>
      <c r="DP116" s="948"/>
      <c r="DQ116" s="949" t="s">
        <v>119</v>
      </c>
      <c r="DR116" s="947"/>
      <c r="DS116" s="947"/>
      <c r="DT116" s="947"/>
      <c r="DU116" s="948"/>
      <c r="DV116" s="950" t="s">
        <v>119</v>
      </c>
      <c r="DW116" s="951"/>
      <c r="DX116" s="951"/>
      <c r="DY116" s="951"/>
      <c r="DZ116" s="952"/>
    </row>
    <row r="117" spans="1:130" s="201" customFormat="1" ht="26.25" customHeight="1" x14ac:dyDescent="0.25">
      <c r="A117" s="900" t="s">
        <v>174</v>
      </c>
      <c r="B117" s="881"/>
      <c r="C117" s="881"/>
      <c r="D117" s="881"/>
      <c r="E117" s="881"/>
      <c r="F117" s="881"/>
      <c r="G117" s="881"/>
      <c r="H117" s="881"/>
      <c r="I117" s="881"/>
      <c r="J117" s="881"/>
      <c r="K117" s="881"/>
      <c r="L117" s="881"/>
      <c r="M117" s="881"/>
      <c r="N117" s="881"/>
      <c r="O117" s="881"/>
      <c r="P117" s="881"/>
      <c r="Q117" s="881"/>
      <c r="R117" s="881"/>
      <c r="S117" s="881"/>
      <c r="T117" s="881"/>
      <c r="U117" s="881"/>
      <c r="V117" s="881"/>
      <c r="W117" s="881"/>
      <c r="X117" s="881"/>
      <c r="Y117" s="965" t="s">
        <v>436</v>
      </c>
      <c r="Z117" s="882"/>
      <c r="AA117" s="966">
        <v>6746639</v>
      </c>
      <c r="AB117" s="967"/>
      <c r="AC117" s="967"/>
      <c r="AD117" s="967"/>
      <c r="AE117" s="968"/>
      <c r="AF117" s="969">
        <v>6558614</v>
      </c>
      <c r="AG117" s="967"/>
      <c r="AH117" s="967"/>
      <c r="AI117" s="967"/>
      <c r="AJ117" s="968"/>
      <c r="AK117" s="969">
        <v>6431788</v>
      </c>
      <c r="AL117" s="967"/>
      <c r="AM117" s="967"/>
      <c r="AN117" s="967"/>
      <c r="AO117" s="968"/>
      <c r="AP117" s="970"/>
      <c r="AQ117" s="971"/>
      <c r="AR117" s="971"/>
      <c r="AS117" s="971"/>
      <c r="AT117" s="972"/>
      <c r="AU117" s="896"/>
      <c r="AV117" s="897"/>
      <c r="AW117" s="897"/>
      <c r="AX117" s="897"/>
      <c r="AY117" s="897"/>
      <c r="AZ117" s="962" t="s">
        <v>437</v>
      </c>
      <c r="BA117" s="963"/>
      <c r="BB117" s="963"/>
      <c r="BC117" s="963"/>
      <c r="BD117" s="963"/>
      <c r="BE117" s="963"/>
      <c r="BF117" s="963"/>
      <c r="BG117" s="963"/>
      <c r="BH117" s="963"/>
      <c r="BI117" s="963"/>
      <c r="BJ117" s="963"/>
      <c r="BK117" s="963"/>
      <c r="BL117" s="963"/>
      <c r="BM117" s="963"/>
      <c r="BN117" s="963"/>
      <c r="BO117" s="963"/>
      <c r="BP117" s="964"/>
      <c r="BQ117" s="913" t="s">
        <v>119</v>
      </c>
      <c r="BR117" s="914"/>
      <c r="BS117" s="914"/>
      <c r="BT117" s="914"/>
      <c r="BU117" s="914"/>
      <c r="BV117" s="914" t="s">
        <v>119</v>
      </c>
      <c r="BW117" s="914"/>
      <c r="BX117" s="914"/>
      <c r="BY117" s="914"/>
      <c r="BZ117" s="914"/>
      <c r="CA117" s="914" t="s">
        <v>119</v>
      </c>
      <c r="CB117" s="914"/>
      <c r="CC117" s="914"/>
      <c r="CD117" s="914"/>
      <c r="CE117" s="914"/>
      <c r="CF117" s="908" t="s">
        <v>119</v>
      </c>
      <c r="CG117" s="909"/>
      <c r="CH117" s="909"/>
      <c r="CI117" s="909"/>
      <c r="CJ117" s="909"/>
      <c r="CK117" s="936"/>
      <c r="CL117" s="937"/>
      <c r="CM117" s="910" t="s">
        <v>438</v>
      </c>
      <c r="CN117" s="911"/>
      <c r="CO117" s="911"/>
      <c r="CP117" s="911"/>
      <c r="CQ117" s="911"/>
      <c r="CR117" s="911"/>
      <c r="CS117" s="911"/>
      <c r="CT117" s="911"/>
      <c r="CU117" s="911"/>
      <c r="CV117" s="911"/>
      <c r="CW117" s="911"/>
      <c r="CX117" s="911"/>
      <c r="CY117" s="911"/>
      <c r="CZ117" s="911"/>
      <c r="DA117" s="911"/>
      <c r="DB117" s="911"/>
      <c r="DC117" s="911"/>
      <c r="DD117" s="911"/>
      <c r="DE117" s="911"/>
      <c r="DF117" s="912"/>
      <c r="DG117" s="946" t="s">
        <v>119</v>
      </c>
      <c r="DH117" s="947"/>
      <c r="DI117" s="947"/>
      <c r="DJ117" s="947"/>
      <c r="DK117" s="948"/>
      <c r="DL117" s="949" t="s">
        <v>119</v>
      </c>
      <c r="DM117" s="947"/>
      <c r="DN117" s="947"/>
      <c r="DO117" s="947"/>
      <c r="DP117" s="948"/>
      <c r="DQ117" s="949" t="s">
        <v>119</v>
      </c>
      <c r="DR117" s="947"/>
      <c r="DS117" s="947"/>
      <c r="DT117" s="947"/>
      <c r="DU117" s="948"/>
      <c r="DV117" s="950" t="s">
        <v>119</v>
      </c>
      <c r="DW117" s="951"/>
      <c r="DX117" s="951"/>
      <c r="DY117" s="951"/>
      <c r="DZ117" s="952"/>
    </row>
    <row r="118" spans="1:130" s="201" customFormat="1" ht="26.25" customHeight="1" x14ac:dyDescent="0.25">
      <c r="A118" s="900" t="s">
        <v>412</v>
      </c>
      <c r="B118" s="881"/>
      <c r="C118" s="881"/>
      <c r="D118" s="881"/>
      <c r="E118" s="881"/>
      <c r="F118" s="881"/>
      <c r="G118" s="881"/>
      <c r="H118" s="881"/>
      <c r="I118" s="881"/>
      <c r="J118" s="881"/>
      <c r="K118" s="881"/>
      <c r="L118" s="881"/>
      <c r="M118" s="881"/>
      <c r="N118" s="881"/>
      <c r="O118" s="881"/>
      <c r="P118" s="881"/>
      <c r="Q118" s="881"/>
      <c r="R118" s="881"/>
      <c r="S118" s="881"/>
      <c r="T118" s="881"/>
      <c r="U118" s="881"/>
      <c r="V118" s="881"/>
      <c r="W118" s="881"/>
      <c r="X118" s="881"/>
      <c r="Y118" s="881"/>
      <c r="Z118" s="882"/>
      <c r="AA118" s="880" t="s">
        <v>409</v>
      </c>
      <c r="AB118" s="881"/>
      <c r="AC118" s="881"/>
      <c r="AD118" s="881"/>
      <c r="AE118" s="882"/>
      <c r="AF118" s="880" t="s">
        <v>410</v>
      </c>
      <c r="AG118" s="881"/>
      <c r="AH118" s="881"/>
      <c r="AI118" s="881"/>
      <c r="AJ118" s="882"/>
      <c r="AK118" s="880" t="s">
        <v>291</v>
      </c>
      <c r="AL118" s="881"/>
      <c r="AM118" s="881"/>
      <c r="AN118" s="881"/>
      <c r="AO118" s="882"/>
      <c r="AP118" s="958" t="s">
        <v>411</v>
      </c>
      <c r="AQ118" s="959"/>
      <c r="AR118" s="959"/>
      <c r="AS118" s="959"/>
      <c r="AT118" s="960"/>
      <c r="AU118" s="896"/>
      <c r="AV118" s="897"/>
      <c r="AW118" s="897"/>
      <c r="AX118" s="897"/>
      <c r="AY118" s="897"/>
      <c r="AZ118" s="961" t="s">
        <v>439</v>
      </c>
      <c r="BA118" s="953"/>
      <c r="BB118" s="953"/>
      <c r="BC118" s="953"/>
      <c r="BD118" s="953"/>
      <c r="BE118" s="953"/>
      <c r="BF118" s="953"/>
      <c r="BG118" s="953"/>
      <c r="BH118" s="953"/>
      <c r="BI118" s="953"/>
      <c r="BJ118" s="953"/>
      <c r="BK118" s="953"/>
      <c r="BL118" s="953"/>
      <c r="BM118" s="953"/>
      <c r="BN118" s="953"/>
      <c r="BO118" s="953"/>
      <c r="BP118" s="954"/>
      <c r="BQ118" s="987" t="s">
        <v>119</v>
      </c>
      <c r="BR118" s="988"/>
      <c r="BS118" s="988"/>
      <c r="BT118" s="988"/>
      <c r="BU118" s="988"/>
      <c r="BV118" s="988" t="s">
        <v>119</v>
      </c>
      <c r="BW118" s="988"/>
      <c r="BX118" s="988"/>
      <c r="BY118" s="988"/>
      <c r="BZ118" s="988"/>
      <c r="CA118" s="988" t="s">
        <v>119</v>
      </c>
      <c r="CB118" s="988"/>
      <c r="CC118" s="988"/>
      <c r="CD118" s="988"/>
      <c r="CE118" s="988"/>
      <c r="CF118" s="908" t="s">
        <v>119</v>
      </c>
      <c r="CG118" s="909"/>
      <c r="CH118" s="909"/>
      <c r="CI118" s="909"/>
      <c r="CJ118" s="909"/>
      <c r="CK118" s="936"/>
      <c r="CL118" s="937"/>
      <c r="CM118" s="910" t="s">
        <v>440</v>
      </c>
      <c r="CN118" s="911"/>
      <c r="CO118" s="911"/>
      <c r="CP118" s="911"/>
      <c r="CQ118" s="911"/>
      <c r="CR118" s="911"/>
      <c r="CS118" s="911"/>
      <c r="CT118" s="911"/>
      <c r="CU118" s="911"/>
      <c r="CV118" s="911"/>
      <c r="CW118" s="911"/>
      <c r="CX118" s="911"/>
      <c r="CY118" s="911"/>
      <c r="CZ118" s="911"/>
      <c r="DA118" s="911"/>
      <c r="DB118" s="911"/>
      <c r="DC118" s="911"/>
      <c r="DD118" s="911"/>
      <c r="DE118" s="911"/>
      <c r="DF118" s="912"/>
      <c r="DG118" s="946" t="s">
        <v>119</v>
      </c>
      <c r="DH118" s="947"/>
      <c r="DI118" s="947"/>
      <c r="DJ118" s="947"/>
      <c r="DK118" s="948"/>
      <c r="DL118" s="949" t="s">
        <v>119</v>
      </c>
      <c r="DM118" s="947"/>
      <c r="DN118" s="947"/>
      <c r="DO118" s="947"/>
      <c r="DP118" s="948"/>
      <c r="DQ118" s="949" t="s">
        <v>119</v>
      </c>
      <c r="DR118" s="947"/>
      <c r="DS118" s="947"/>
      <c r="DT118" s="947"/>
      <c r="DU118" s="948"/>
      <c r="DV118" s="950" t="s">
        <v>119</v>
      </c>
      <c r="DW118" s="951"/>
      <c r="DX118" s="951"/>
      <c r="DY118" s="951"/>
      <c r="DZ118" s="952"/>
    </row>
    <row r="119" spans="1:130" s="201" customFormat="1" ht="26.25" customHeight="1" x14ac:dyDescent="0.25">
      <c r="A119" s="1044" t="s">
        <v>415</v>
      </c>
      <c r="B119" s="935"/>
      <c r="C119" s="917" t="s">
        <v>416</v>
      </c>
      <c r="D119" s="885"/>
      <c r="E119" s="885"/>
      <c r="F119" s="885"/>
      <c r="G119" s="885"/>
      <c r="H119" s="885"/>
      <c r="I119" s="885"/>
      <c r="J119" s="885"/>
      <c r="K119" s="885"/>
      <c r="L119" s="885"/>
      <c r="M119" s="885"/>
      <c r="N119" s="885"/>
      <c r="O119" s="885"/>
      <c r="P119" s="885"/>
      <c r="Q119" s="885"/>
      <c r="R119" s="885"/>
      <c r="S119" s="885"/>
      <c r="T119" s="885"/>
      <c r="U119" s="885"/>
      <c r="V119" s="885"/>
      <c r="W119" s="885"/>
      <c r="X119" s="885"/>
      <c r="Y119" s="885"/>
      <c r="Z119" s="886"/>
      <c r="AA119" s="887" t="s">
        <v>119</v>
      </c>
      <c r="AB119" s="888"/>
      <c r="AC119" s="888"/>
      <c r="AD119" s="888"/>
      <c r="AE119" s="889"/>
      <c r="AF119" s="890" t="s">
        <v>119</v>
      </c>
      <c r="AG119" s="888"/>
      <c r="AH119" s="888"/>
      <c r="AI119" s="888"/>
      <c r="AJ119" s="889"/>
      <c r="AK119" s="890" t="s">
        <v>119</v>
      </c>
      <c r="AL119" s="888"/>
      <c r="AM119" s="888"/>
      <c r="AN119" s="888"/>
      <c r="AO119" s="889"/>
      <c r="AP119" s="891" t="s">
        <v>119</v>
      </c>
      <c r="AQ119" s="892"/>
      <c r="AR119" s="892"/>
      <c r="AS119" s="892"/>
      <c r="AT119" s="893"/>
      <c r="AU119" s="898"/>
      <c r="AV119" s="899"/>
      <c r="AW119" s="899"/>
      <c r="AX119" s="899"/>
      <c r="AY119" s="899"/>
      <c r="AZ119" s="222" t="s">
        <v>174</v>
      </c>
      <c r="BA119" s="222"/>
      <c r="BB119" s="222"/>
      <c r="BC119" s="222"/>
      <c r="BD119" s="222"/>
      <c r="BE119" s="222"/>
      <c r="BF119" s="222"/>
      <c r="BG119" s="222"/>
      <c r="BH119" s="222"/>
      <c r="BI119" s="222"/>
      <c r="BJ119" s="222"/>
      <c r="BK119" s="222"/>
      <c r="BL119" s="222"/>
      <c r="BM119" s="222"/>
      <c r="BN119" s="222"/>
      <c r="BO119" s="965" t="s">
        <v>441</v>
      </c>
      <c r="BP119" s="993"/>
      <c r="BQ119" s="987">
        <v>77905019</v>
      </c>
      <c r="BR119" s="988"/>
      <c r="BS119" s="988"/>
      <c r="BT119" s="988"/>
      <c r="BU119" s="988"/>
      <c r="BV119" s="988">
        <v>76931034</v>
      </c>
      <c r="BW119" s="988"/>
      <c r="BX119" s="988"/>
      <c r="BY119" s="988"/>
      <c r="BZ119" s="988"/>
      <c r="CA119" s="988">
        <v>74986971</v>
      </c>
      <c r="CB119" s="988"/>
      <c r="CC119" s="988"/>
      <c r="CD119" s="988"/>
      <c r="CE119" s="988"/>
      <c r="CF119" s="989"/>
      <c r="CG119" s="990"/>
      <c r="CH119" s="990"/>
      <c r="CI119" s="990"/>
      <c r="CJ119" s="991"/>
      <c r="CK119" s="938"/>
      <c r="CL119" s="939"/>
      <c r="CM119" s="961" t="s">
        <v>442</v>
      </c>
      <c r="CN119" s="953"/>
      <c r="CO119" s="953"/>
      <c r="CP119" s="953"/>
      <c r="CQ119" s="953"/>
      <c r="CR119" s="953"/>
      <c r="CS119" s="953"/>
      <c r="CT119" s="953"/>
      <c r="CU119" s="953"/>
      <c r="CV119" s="953"/>
      <c r="CW119" s="953"/>
      <c r="CX119" s="953"/>
      <c r="CY119" s="953"/>
      <c r="CZ119" s="953"/>
      <c r="DA119" s="953"/>
      <c r="DB119" s="953"/>
      <c r="DC119" s="953"/>
      <c r="DD119" s="953"/>
      <c r="DE119" s="953"/>
      <c r="DF119" s="954"/>
      <c r="DG119" s="992">
        <v>450000</v>
      </c>
      <c r="DH119" s="974"/>
      <c r="DI119" s="974"/>
      <c r="DJ119" s="974"/>
      <c r="DK119" s="975"/>
      <c r="DL119" s="973">
        <v>440790</v>
      </c>
      <c r="DM119" s="974"/>
      <c r="DN119" s="974"/>
      <c r="DO119" s="974"/>
      <c r="DP119" s="975"/>
      <c r="DQ119" s="973">
        <v>422370</v>
      </c>
      <c r="DR119" s="974"/>
      <c r="DS119" s="974"/>
      <c r="DT119" s="974"/>
      <c r="DU119" s="975"/>
      <c r="DV119" s="976">
        <v>1.9</v>
      </c>
      <c r="DW119" s="977"/>
      <c r="DX119" s="977"/>
      <c r="DY119" s="977"/>
      <c r="DZ119" s="978"/>
    </row>
    <row r="120" spans="1:130" s="201" customFormat="1" ht="26.25" customHeight="1" x14ac:dyDescent="0.25">
      <c r="A120" s="1045"/>
      <c r="B120" s="937"/>
      <c r="C120" s="910" t="s">
        <v>419</v>
      </c>
      <c r="D120" s="911"/>
      <c r="E120" s="911"/>
      <c r="F120" s="911"/>
      <c r="G120" s="911"/>
      <c r="H120" s="911"/>
      <c r="I120" s="911"/>
      <c r="J120" s="911"/>
      <c r="K120" s="911"/>
      <c r="L120" s="911"/>
      <c r="M120" s="911"/>
      <c r="N120" s="911"/>
      <c r="O120" s="911"/>
      <c r="P120" s="911"/>
      <c r="Q120" s="911"/>
      <c r="R120" s="911"/>
      <c r="S120" s="911"/>
      <c r="T120" s="911"/>
      <c r="U120" s="911"/>
      <c r="V120" s="911"/>
      <c r="W120" s="911"/>
      <c r="X120" s="911"/>
      <c r="Y120" s="911"/>
      <c r="Z120" s="912"/>
      <c r="AA120" s="946" t="s">
        <v>119</v>
      </c>
      <c r="AB120" s="947"/>
      <c r="AC120" s="947"/>
      <c r="AD120" s="947"/>
      <c r="AE120" s="948"/>
      <c r="AF120" s="949" t="s">
        <v>119</v>
      </c>
      <c r="AG120" s="947"/>
      <c r="AH120" s="947"/>
      <c r="AI120" s="947"/>
      <c r="AJ120" s="948"/>
      <c r="AK120" s="949" t="s">
        <v>119</v>
      </c>
      <c r="AL120" s="947"/>
      <c r="AM120" s="947"/>
      <c r="AN120" s="947"/>
      <c r="AO120" s="948"/>
      <c r="AP120" s="950" t="s">
        <v>119</v>
      </c>
      <c r="AQ120" s="951"/>
      <c r="AR120" s="951"/>
      <c r="AS120" s="951"/>
      <c r="AT120" s="952"/>
      <c r="AU120" s="979" t="s">
        <v>443</v>
      </c>
      <c r="AV120" s="980"/>
      <c r="AW120" s="980"/>
      <c r="AX120" s="980"/>
      <c r="AY120" s="981"/>
      <c r="AZ120" s="917" t="s">
        <v>444</v>
      </c>
      <c r="BA120" s="885"/>
      <c r="BB120" s="885"/>
      <c r="BC120" s="885"/>
      <c r="BD120" s="885"/>
      <c r="BE120" s="885"/>
      <c r="BF120" s="885"/>
      <c r="BG120" s="885"/>
      <c r="BH120" s="885"/>
      <c r="BI120" s="885"/>
      <c r="BJ120" s="885"/>
      <c r="BK120" s="885"/>
      <c r="BL120" s="885"/>
      <c r="BM120" s="885"/>
      <c r="BN120" s="885"/>
      <c r="BO120" s="885"/>
      <c r="BP120" s="886"/>
      <c r="BQ120" s="918">
        <v>10882566</v>
      </c>
      <c r="BR120" s="919"/>
      <c r="BS120" s="919"/>
      <c r="BT120" s="919"/>
      <c r="BU120" s="919"/>
      <c r="BV120" s="919">
        <v>11180001</v>
      </c>
      <c r="BW120" s="919"/>
      <c r="BX120" s="919"/>
      <c r="BY120" s="919"/>
      <c r="BZ120" s="919"/>
      <c r="CA120" s="919">
        <v>9691189</v>
      </c>
      <c r="CB120" s="919"/>
      <c r="CC120" s="919"/>
      <c r="CD120" s="919"/>
      <c r="CE120" s="919"/>
      <c r="CF120" s="932">
        <v>43</v>
      </c>
      <c r="CG120" s="933"/>
      <c r="CH120" s="933"/>
      <c r="CI120" s="933"/>
      <c r="CJ120" s="933"/>
      <c r="CK120" s="994" t="s">
        <v>445</v>
      </c>
      <c r="CL120" s="995"/>
      <c r="CM120" s="995"/>
      <c r="CN120" s="995"/>
      <c r="CO120" s="996"/>
      <c r="CP120" s="1002" t="s">
        <v>392</v>
      </c>
      <c r="CQ120" s="1003"/>
      <c r="CR120" s="1003"/>
      <c r="CS120" s="1003"/>
      <c r="CT120" s="1003"/>
      <c r="CU120" s="1003"/>
      <c r="CV120" s="1003"/>
      <c r="CW120" s="1003"/>
      <c r="CX120" s="1003"/>
      <c r="CY120" s="1003"/>
      <c r="CZ120" s="1003"/>
      <c r="DA120" s="1003"/>
      <c r="DB120" s="1003"/>
      <c r="DC120" s="1003"/>
      <c r="DD120" s="1003"/>
      <c r="DE120" s="1003"/>
      <c r="DF120" s="1004"/>
      <c r="DG120" s="918">
        <v>25187845</v>
      </c>
      <c r="DH120" s="919"/>
      <c r="DI120" s="919"/>
      <c r="DJ120" s="919"/>
      <c r="DK120" s="919"/>
      <c r="DL120" s="919">
        <v>25931540</v>
      </c>
      <c r="DM120" s="919"/>
      <c r="DN120" s="919"/>
      <c r="DO120" s="919"/>
      <c r="DP120" s="919"/>
      <c r="DQ120" s="919">
        <v>26246338</v>
      </c>
      <c r="DR120" s="919"/>
      <c r="DS120" s="919"/>
      <c r="DT120" s="919"/>
      <c r="DU120" s="919"/>
      <c r="DV120" s="920">
        <v>116.5</v>
      </c>
      <c r="DW120" s="920"/>
      <c r="DX120" s="920"/>
      <c r="DY120" s="920"/>
      <c r="DZ120" s="921"/>
    </row>
    <row r="121" spans="1:130" s="201" customFormat="1" ht="26.25" customHeight="1" x14ac:dyDescent="0.25">
      <c r="A121" s="1045"/>
      <c r="B121" s="937"/>
      <c r="C121" s="962" t="s">
        <v>446</v>
      </c>
      <c r="D121" s="963"/>
      <c r="E121" s="963"/>
      <c r="F121" s="963"/>
      <c r="G121" s="963"/>
      <c r="H121" s="963"/>
      <c r="I121" s="963"/>
      <c r="J121" s="963"/>
      <c r="K121" s="963"/>
      <c r="L121" s="963"/>
      <c r="M121" s="963"/>
      <c r="N121" s="963"/>
      <c r="O121" s="963"/>
      <c r="P121" s="963"/>
      <c r="Q121" s="963"/>
      <c r="R121" s="963"/>
      <c r="S121" s="963"/>
      <c r="T121" s="963"/>
      <c r="U121" s="963"/>
      <c r="V121" s="963"/>
      <c r="W121" s="963"/>
      <c r="X121" s="963"/>
      <c r="Y121" s="963"/>
      <c r="Z121" s="964"/>
      <c r="AA121" s="946" t="s">
        <v>119</v>
      </c>
      <c r="AB121" s="947"/>
      <c r="AC121" s="947"/>
      <c r="AD121" s="947"/>
      <c r="AE121" s="948"/>
      <c r="AF121" s="949" t="s">
        <v>119</v>
      </c>
      <c r="AG121" s="947"/>
      <c r="AH121" s="947"/>
      <c r="AI121" s="947"/>
      <c r="AJ121" s="948"/>
      <c r="AK121" s="949" t="s">
        <v>119</v>
      </c>
      <c r="AL121" s="947"/>
      <c r="AM121" s="947"/>
      <c r="AN121" s="947"/>
      <c r="AO121" s="948"/>
      <c r="AP121" s="950" t="s">
        <v>119</v>
      </c>
      <c r="AQ121" s="951"/>
      <c r="AR121" s="951"/>
      <c r="AS121" s="951"/>
      <c r="AT121" s="952"/>
      <c r="AU121" s="982"/>
      <c r="AV121" s="983"/>
      <c r="AW121" s="983"/>
      <c r="AX121" s="983"/>
      <c r="AY121" s="984"/>
      <c r="AZ121" s="910" t="s">
        <v>447</v>
      </c>
      <c r="BA121" s="911"/>
      <c r="BB121" s="911"/>
      <c r="BC121" s="911"/>
      <c r="BD121" s="911"/>
      <c r="BE121" s="911"/>
      <c r="BF121" s="911"/>
      <c r="BG121" s="911"/>
      <c r="BH121" s="911"/>
      <c r="BI121" s="911"/>
      <c r="BJ121" s="911"/>
      <c r="BK121" s="911"/>
      <c r="BL121" s="911"/>
      <c r="BM121" s="911"/>
      <c r="BN121" s="911"/>
      <c r="BO121" s="911"/>
      <c r="BP121" s="912"/>
      <c r="BQ121" s="913">
        <v>4304076</v>
      </c>
      <c r="BR121" s="914"/>
      <c r="BS121" s="914"/>
      <c r="BT121" s="914"/>
      <c r="BU121" s="914"/>
      <c r="BV121" s="914">
        <v>4483643</v>
      </c>
      <c r="BW121" s="914"/>
      <c r="BX121" s="914"/>
      <c r="BY121" s="914"/>
      <c r="BZ121" s="914"/>
      <c r="CA121" s="914">
        <v>4366860</v>
      </c>
      <c r="CB121" s="914"/>
      <c r="CC121" s="914"/>
      <c r="CD121" s="914"/>
      <c r="CE121" s="914"/>
      <c r="CF121" s="908">
        <v>19.399999999999999</v>
      </c>
      <c r="CG121" s="909"/>
      <c r="CH121" s="909"/>
      <c r="CI121" s="909"/>
      <c r="CJ121" s="909"/>
      <c r="CK121" s="997"/>
      <c r="CL121" s="998"/>
      <c r="CM121" s="998"/>
      <c r="CN121" s="998"/>
      <c r="CO121" s="999"/>
      <c r="CP121" s="1007" t="s">
        <v>390</v>
      </c>
      <c r="CQ121" s="1008"/>
      <c r="CR121" s="1008"/>
      <c r="CS121" s="1008"/>
      <c r="CT121" s="1008"/>
      <c r="CU121" s="1008"/>
      <c r="CV121" s="1008"/>
      <c r="CW121" s="1008"/>
      <c r="CX121" s="1008"/>
      <c r="CY121" s="1008"/>
      <c r="CZ121" s="1008"/>
      <c r="DA121" s="1008"/>
      <c r="DB121" s="1008"/>
      <c r="DC121" s="1008"/>
      <c r="DD121" s="1008"/>
      <c r="DE121" s="1008"/>
      <c r="DF121" s="1009"/>
      <c r="DG121" s="913">
        <v>219957</v>
      </c>
      <c r="DH121" s="914"/>
      <c r="DI121" s="914"/>
      <c r="DJ121" s="914"/>
      <c r="DK121" s="914"/>
      <c r="DL121" s="914">
        <v>162929</v>
      </c>
      <c r="DM121" s="914"/>
      <c r="DN121" s="914"/>
      <c r="DO121" s="914"/>
      <c r="DP121" s="914"/>
      <c r="DQ121" s="914">
        <v>158209</v>
      </c>
      <c r="DR121" s="914"/>
      <c r="DS121" s="914"/>
      <c r="DT121" s="914"/>
      <c r="DU121" s="914"/>
      <c r="DV121" s="915">
        <v>0.7</v>
      </c>
      <c r="DW121" s="915"/>
      <c r="DX121" s="915"/>
      <c r="DY121" s="915"/>
      <c r="DZ121" s="916"/>
    </row>
    <row r="122" spans="1:130" s="201" customFormat="1" ht="26.25" customHeight="1" x14ac:dyDescent="0.25">
      <c r="A122" s="1045"/>
      <c r="B122" s="937"/>
      <c r="C122" s="910" t="s">
        <v>429</v>
      </c>
      <c r="D122" s="911"/>
      <c r="E122" s="911"/>
      <c r="F122" s="911"/>
      <c r="G122" s="911"/>
      <c r="H122" s="911"/>
      <c r="I122" s="911"/>
      <c r="J122" s="911"/>
      <c r="K122" s="911"/>
      <c r="L122" s="911"/>
      <c r="M122" s="911"/>
      <c r="N122" s="911"/>
      <c r="O122" s="911"/>
      <c r="P122" s="911"/>
      <c r="Q122" s="911"/>
      <c r="R122" s="911"/>
      <c r="S122" s="911"/>
      <c r="T122" s="911"/>
      <c r="U122" s="911"/>
      <c r="V122" s="911"/>
      <c r="W122" s="911"/>
      <c r="X122" s="911"/>
      <c r="Y122" s="911"/>
      <c r="Z122" s="912"/>
      <c r="AA122" s="946" t="s">
        <v>119</v>
      </c>
      <c r="AB122" s="947"/>
      <c r="AC122" s="947"/>
      <c r="AD122" s="947"/>
      <c r="AE122" s="948"/>
      <c r="AF122" s="949" t="s">
        <v>119</v>
      </c>
      <c r="AG122" s="947"/>
      <c r="AH122" s="947"/>
      <c r="AI122" s="947"/>
      <c r="AJ122" s="948"/>
      <c r="AK122" s="949" t="s">
        <v>119</v>
      </c>
      <c r="AL122" s="947"/>
      <c r="AM122" s="947"/>
      <c r="AN122" s="947"/>
      <c r="AO122" s="948"/>
      <c r="AP122" s="950" t="s">
        <v>119</v>
      </c>
      <c r="AQ122" s="951"/>
      <c r="AR122" s="951"/>
      <c r="AS122" s="951"/>
      <c r="AT122" s="952"/>
      <c r="AU122" s="982"/>
      <c r="AV122" s="983"/>
      <c r="AW122" s="983"/>
      <c r="AX122" s="983"/>
      <c r="AY122" s="984"/>
      <c r="AZ122" s="961" t="s">
        <v>448</v>
      </c>
      <c r="BA122" s="953"/>
      <c r="BB122" s="953"/>
      <c r="BC122" s="953"/>
      <c r="BD122" s="953"/>
      <c r="BE122" s="953"/>
      <c r="BF122" s="953"/>
      <c r="BG122" s="953"/>
      <c r="BH122" s="953"/>
      <c r="BI122" s="953"/>
      <c r="BJ122" s="953"/>
      <c r="BK122" s="953"/>
      <c r="BL122" s="953"/>
      <c r="BM122" s="953"/>
      <c r="BN122" s="953"/>
      <c r="BO122" s="953"/>
      <c r="BP122" s="954"/>
      <c r="BQ122" s="987">
        <v>49736673</v>
      </c>
      <c r="BR122" s="988"/>
      <c r="BS122" s="988"/>
      <c r="BT122" s="988"/>
      <c r="BU122" s="988"/>
      <c r="BV122" s="988">
        <v>47269171</v>
      </c>
      <c r="BW122" s="988"/>
      <c r="BX122" s="988"/>
      <c r="BY122" s="988"/>
      <c r="BZ122" s="988"/>
      <c r="CA122" s="988">
        <v>45792649</v>
      </c>
      <c r="CB122" s="988"/>
      <c r="CC122" s="988"/>
      <c r="CD122" s="988"/>
      <c r="CE122" s="988"/>
      <c r="CF122" s="1005">
        <v>203.3</v>
      </c>
      <c r="CG122" s="1006"/>
      <c r="CH122" s="1006"/>
      <c r="CI122" s="1006"/>
      <c r="CJ122" s="1006"/>
      <c r="CK122" s="997"/>
      <c r="CL122" s="998"/>
      <c r="CM122" s="998"/>
      <c r="CN122" s="998"/>
      <c r="CO122" s="999"/>
      <c r="CP122" s="1007" t="s">
        <v>388</v>
      </c>
      <c r="CQ122" s="1008"/>
      <c r="CR122" s="1008"/>
      <c r="CS122" s="1008"/>
      <c r="CT122" s="1008"/>
      <c r="CU122" s="1008"/>
      <c r="CV122" s="1008"/>
      <c r="CW122" s="1008"/>
      <c r="CX122" s="1008"/>
      <c r="CY122" s="1008"/>
      <c r="CZ122" s="1008"/>
      <c r="DA122" s="1008"/>
      <c r="DB122" s="1008"/>
      <c r="DC122" s="1008"/>
      <c r="DD122" s="1008"/>
      <c r="DE122" s="1008"/>
      <c r="DF122" s="1009"/>
      <c r="DG122" s="913" t="s">
        <v>119</v>
      </c>
      <c r="DH122" s="914"/>
      <c r="DI122" s="914"/>
      <c r="DJ122" s="914"/>
      <c r="DK122" s="914"/>
      <c r="DL122" s="914" t="s">
        <v>119</v>
      </c>
      <c r="DM122" s="914"/>
      <c r="DN122" s="914"/>
      <c r="DO122" s="914"/>
      <c r="DP122" s="914"/>
      <c r="DQ122" s="914" t="s">
        <v>119</v>
      </c>
      <c r="DR122" s="914"/>
      <c r="DS122" s="914"/>
      <c r="DT122" s="914"/>
      <c r="DU122" s="914"/>
      <c r="DV122" s="915" t="s">
        <v>119</v>
      </c>
      <c r="DW122" s="915"/>
      <c r="DX122" s="915"/>
      <c r="DY122" s="915"/>
      <c r="DZ122" s="916"/>
    </row>
    <row r="123" spans="1:130" s="201" customFormat="1" ht="26.25" customHeight="1" x14ac:dyDescent="0.25">
      <c r="A123" s="1045"/>
      <c r="B123" s="937"/>
      <c r="C123" s="910" t="s">
        <v>435</v>
      </c>
      <c r="D123" s="911"/>
      <c r="E123" s="911"/>
      <c r="F123" s="911"/>
      <c r="G123" s="911"/>
      <c r="H123" s="911"/>
      <c r="I123" s="911"/>
      <c r="J123" s="911"/>
      <c r="K123" s="911"/>
      <c r="L123" s="911"/>
      <c r="M123" s="911"/>
      <c r="N123" s="911"/>
      <c r="O123" s="911"/>
      <c r="P123" s="911"/>
      <c r="Q123" s="911"/>
      <c r="R123" s="911"/>
      <c r="S123" s="911"/>
      <c r="T123" s="911"/>
      <c r="U123" s="911"/>
      <c r="V123" s="911"/>
      <c r="W123" s="911"/>
      <c r="X123" s="911"/>
      <c r="Y123" s="911"/>
      <c r="Z123" s="912"/>
      <c r="AA123" s="946">
        <v>3284</v>
      </c>
      <c r="AB123" s="947"/>
      <c r="AC123" s="947"/>
      <c r="AD123" s="947"/>
      <c r="AE123" s="948"/>
      <c r="AF123" s="949">
        <v>3230</v>
      </c>
      <c r="AG123" s="947"/>
      <c r="AH123" s="947"/>
      <c r="AI123" s="947"/>
      <c r="AJ123" s="948"/>
      <c r="AK123" s="949">
        <v>3177</v>
      </c>
      <c r="AL123" s="947"/>
      <c r="AM123" s="947"/>
      <c r="AN123" s="947"/>
      <c r="AO123" s="948"/>
      <c r="AP123" s="950">
        <v>0</v>
      </c>
      <c r="AQ123" s="951"/>
      <c r="AR123" s="951"/>
      <c r="AS123" s="951"/>
      <c r="AT123" s="952"/>
      <c r="AU123" s="985"/>
      <c r="AV123" s="986"/>
      <c r="AW123" s="986"/>
      <c r="AX123" s="986"/>
      <c r="AY123" s="986"/>
      <c r="AZ123" s="222" t="s">
        <v>174</v>
      </c>
      <c r="BA123" s="222"/>
      <c r="BB123" s="222"/>
      <c r="BC123" s="222"/>
      <c r="BD123" s="222"/>
      <c r="BE123" s="222"/>
      <c r="BF123" s="222"/>
      <c r="BG123" s="222"/>
      <c r="BH123" s="222"/>
      <c r="BI123" s="222"/>
      <c r="BJ123" s="222"/>
      <c r="BK123" s="222"/>
      <c r="BL123" s="222"/>
      <c r="BM123" s="222"/>
      <c r="BN123" s="222"/>
      <c r="BO123" s="965" t="s">
        <v>449</v>
      </c>
      <c r="BP123" s="993"/>
      <c r="BQ123" s="1051">
        <v>64923315</v>
      </c>
      <c r="BR123" s="1052"/>
      <c r="BS123" s="1052"/>
      <c r="BT123" s="1052"/>
      <c r="BU123" s="1052"/>
      <c r="BV123" s="1052">
        <v>62932815</v>
      </c>
      <c r="BW123" s="1052"/>
      <c r="BX123" s="1052"/>
      <c r="BY123" s="1052"/>
      <c r="BZ123" s="1052"/>
      <c r="CA123" s="1052">
        <v>59850698</v>
      </c>
      <c r="CB123" s="1052"/>
      <c r="CC123" s="1052"/>
      <c r="CD123" s="1052"/>
      <c r="CE123" s="1052"/>
      <c r="CF123" s="989"/>
      <c r="CG123" s="990"/>
      <c r="CH123" s="990"/>
      <c r="CI123" s="990"/>
      <c r="CJ123" s="991"/>
      <c r="CK123" s="997"/>
      <c r="CL123" s="998"/>
      <c r="CM123" s="998"/>
      <c r="CN123" s="998"/>
      <c r="CO123" s="999"/>
      <c r="CP123" s="1007" t="s">
        <v>389</v>
      </c>
      <c r="CQ123" s="1008"/>
      <c r="CR123" s="1008"/>
      <c r="CS123" s="1008"/>
      <c r="CT123" s="1008"/>
      <c r="CU123" s="1008"/>
      <c r="CV123" s="1008"/>
      <c r="CW123" s="1008"/>
      <c r="CX123" s="1008"/>
      <c r="CY123" s="1008"/>
      <c r="CZ123" s="1008"/>
      <c r="DA123" s="1008"/>
      <c r="DB123" s="1008"/>
      <c r="DC123" s="1008"/>
      <c r="DD123" s="1008"/>
      <c r="DE123" s="1008"/>
      <c r="DF123" s="1009"/>
      <c r="DG123" s="946" t="s">
        <v>119</v>
      </c>
      <c r="DH123" s="947"/>
      <c r="DI123" s="947"/>
      <c r="DJ123" s="947"/>
      <c r="DK123" s="948"/>
      <c r="DL123" s="949" t="s">
        <v>119</v>
      </c>
      <c r="DM123" s="947"/>
      <c r="DN123" s="947"/>
      <c r="DO123" s="947"/>
      <c r="DP123" s="948"/>
      <c r="DQ123" s="949" t="s">
        <v>119</v>
      </c>
      <c r="DR123" s="947"/>
      <c r="DS123" s="947"/>
      <c r="DT123" s="947"/>
      <c r="DU123" s="948"/>
      <c r="DV123" s="950" t="s">
        <v>119</v>
      </c>
      <c r="DW123" s="951"/>
      <c r="DX123" s="951"/>
      <c r="DY123" s="951"/>
      <c r="DZ123" s="952"/>
    </row>
    <row r="124" spans="1:130" s="201" customFormat="1" ht="26.25" customHeight="1" thickBot="1" x14ac:dyDescent="0.3">
      <c r="A124" s="1045"/>
      <c r="B124" s="937"/>
      <c r="C124" s="910" t="s">
        <v>438</v>
      </c>
      <c r="D124" s="911"/>
      <c r="E124" s="911"/>
      <c r="F124" s="911"/>
      <c r="G124" s="911"/>
      <c r="H124" s="911"/>
      <c r="I124" s="911"/>
      <c r="J124" s="911"/>
      <c r="K124" s="911"/>
      <c r="L124" s="911"/>
      <c r="M124" s="911"/>
      <c r="N124" s="911"/>
      <c r="O124" s="911"/>
      <c r="P124" s="911"/>
      <c r="Q124" s="911"/>
      <c r="R124" s="911"/>
      <c r="S124" s="911"/>
      <c r="T124" s="911"/>
      <c r="U124" s="911"/>
      <c r="V124" s="911"/>
      <c r="W124" s="911"/>
      <c r="X124" s="911"/>
      <c r="Y124" s="911"/>
      <c r="Z124" s="912"/>
      <c r="AA124" s="946" t="s">
        <v>119</v>
      </c>
      <c r="AB124" s="947"/>
      <c r="AC124" s="947"/>
      <c r="AD124" s="947"/>
      <c r="AE124" s="948"/>
      <c r="AF124" s="949" t="s">
        <v>119</v>
      </c>
      <c r="AG124" s="947"/>
      <c r="AH124" s="947"/>
      <c r="AI124" s="947"/>
      <c r="AJ124" s="948"/>
      <c r="AK124" s="949" t="s">
        <v>119</v>
      </c>
      <c r="AL124" s="947"/>
      <c r="AM124" s="947"/>
      <c r="AN124" s="947"/>
      <c r="AO124" s="948"/>
      <c r="AP124" s="950" t="s">
        <v>119</v>
      </c>
      <c r="AQ124" s="951"/>
      <c r="AR124" s="951"/>
      <c r="AS124" s="951"/>
      <c r="AT124" s="952"/>
      <c r="AU124" s="1047" t="s">
        <v>450</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v>59.6</v>
      </c>
      <c r="BR124" s="1015"/>
      <c r="BS124" s="1015"/>
      <c r="BT124" s="1015"/>
      <c r="BU124" s="1015"/>
      <c r="BV124" s="1015">
        <v>63.3</v>
      </c>
      <c r="BW124" s="1015"/>
      <c r="BX124" s="1015"/>
      <c r="BY124" s="1015"/>
      <c r="BZ124" s="1015"/>
      <c r="CA124" s="1015">
        <v>67.2</v>
      </c>
      <c r="CB124" s="1015"/>
      <c r="CC124" s="1015"/>
      <c r="CD124" s="1015"/>
      <c r="CE124" s="1015"/>
      <c r="CF124" s="1016"/>
      <c r="CG124" s="1017"/>
      <c r="CH124" s="1017"/>
      <c r="CI124" s="1017"/>
      <c r="CJ124" s="1018"/>
      <c r="CK124" s="1000"/>
      <c r="CL124" s="1000"/>
      <c r="CM124" s="1000"/>
      <c r="CN124" s="1000"/>
      <c r="CO124" s="1001"/>
      <c r="CP124" s="1007" t="s">
        <v>451</v>
      </c>
      <c r="CQ124" s="1008"/>
      <c r="CR124" s="1008"/>
      <c r="CS124" s="1008"/>
      <c r="CT124" s="1008"/>
      <c r="CU124" s="1008"/>
      <c r="CV124" s="1008"/>
      <c r="CW124" s="1008"/>
      <c r="CX124" s="1008"/>
      <c r="CY124" s="1008"/>
      <c r="CZ124" s="1008"/>
      <c r="DA124" s="1008"/>
      <c r="DB124" s="1008"/>
      <c r="DC124" s="1008"/>
      <c r="DD124" s="1008"/>
      <c r="DE124" s="1008"/>
      <c r="DF124" s="1009"/>
      <c r="DG124" s="992" t="s">
        <v>119</v>
      </c>
      <c r="DH124" s="974"/>
      <c r="DI124" s="974"/>
      <c r="DJ124" s="974"/>
      <c r="DK124" s="975"/>
      <c r="DL124" s="973" t="s">
        <v>119</v>
      </c>
      <c r="DM124" s="974"/>
      <c r="DN124" s="974"/>
      <c r="DO124" s="974"/>
      <c r="DP124" s="975"/>
      <c r="DQ124" s="973" t="s">
        <v>119</v>
      </c>
      <c r="DR124" s="974"/>
      <c r="DS124" s="974"/>
      <c r="DT124" s="974"/>
      <c r="DU124" s="975"/>
      <c r="DV124" s="976" t="s">
        <v>119</v>
      </c>
      <c r="DW124" s="977"/>
      <c r="DX124" s="977"/>
      <c r="DY124" s="977"/>
      <c r="DZ124" s="978"/>
    </row>
    <row r="125" spans="1:130" s="201" customFormat="1" ht="26.25" customHeight="1" x14ac:dyDescent="0.25">
      <c r="A125" s="1045"/>
      <c r="B125" s="937"/>
      <c r="C125" s="910" t="s">
        <v>440</v>
      </c>
      <c r="D125" s="911"/>
      <c r="E125" s="911"/>
      <c r="F125" s="911"/>
      <c r="G125" s="911"/>
      <c r="H125" s="911"/>
      <c r="I125" s="911"/>
      <c r="J125" s="911"/>
      <c r="K125" s="911"/>
      <c r="L125" s="911"/>
      <c r="M125" s="911"/>
      <c r="N125" s="911"/>
      <c r="O125" s="911"/>
      <c r="P125" s="911"/>
      <c r="Q125" s="911"/>
      <c r="R125" s="911"/>
      <c r="S125" s="911"/>
      <c r="T125" s="911"/>
      <c r="U125" s="911"/>
      <c r="V125" s="911"/>
      <c r="W125" s="911"/>
      <c r="X125" s="911"/>
      <c r="Y125" s="911"/>
      <c r="Z125" s="912"/>
      <c r="AA125" s="946" t="s">
        <v>119</v>
      </c>
      <c r="AB125" s="947"/>
      <c r="AC125" s="947"/>
      <c r="AD125" s="947"/>
      <c r="AE125" s="948"/>
      <c r="AF125" s="949" t="s">
        <v>119</v>
      </c>
      <c r="AG125" s="947"/>
      <c r="AH125" s="947"/>
      <c r="AI125" s="947"/>
      <c r="AJ125" s="948"/>
      <c r="AK125" s="949" t="s">
        <v>119</v>
      </c>
      <c r="AL125" s="947"/>
      <c r="AM125" s="947"/>
      <c r="AN125" s="947"/>
      <c r="AO125" s="948"/>
      <c r="AP125" s="950" t="s">
        <v>119</v>
      </c>
      <c r="AQ125" s="951"/>
      <c r="AR125" s="951"/>
      <c r="AS125" s="951"/>
      <c r="AT125" s="952"/>
      <c r="AU125" s="223"/>
      <c r="AV125" s="224"/>
      <c r="AW125" s="224"/>
      <c r="AX125" s="224"/>
      <c r="AY125" s="224"/>
      <c r="AZ125" s="224"/>
      <c r="BA125" s="224"/>
      <c r="BB125" s="224"/>
      <c r="BC125" s="224"/>
      <c r="BD125" s="224"/>
      <c r="BE125" s="224"/>
      <c r="BF125" s="224"/>
      <c r="BG125" s="224"/>
      <c r="BH125" s="224"/>
      <c r="BI125" s="224"/>
      <c r="BJ125" s="224"/>
      <c r="BK125" s="224"/>
      <c r="BL125" s="224"/>
      <c r="BM125" s="224"/>
      <c r="BN125" s="224"/>
      <c r="BO125" s="224"/>
      <c r="BP125" s="224"/>
      <c r="BQ125" s="203"/>
      <c r="BR125" s="203"/>
      <c r="BS125" s="203"/>
      <c r="BT125" s="203"/>
      <c r="BU125" s="203"/>
      <c r="BV125" s="203"/>
      <c r="BW125" s="203"/>
      <c r="BX125" s="203"/>
      <c r="BY125" s="203"/>
      <c r="BZ125" s="203"/>
      <c r="CA125" s="203"/>
      <c r="CB125" s="203"/>
      <c r="CC125" s="203"/>
      <c r="CD125" s="203"/>
      <c r="CE125" s="203"/>
      <c r="CF125" s="203"/>
      <c r="CG125" s="203"/>
      <c r="CH125" s="203"/>
      <c r="CI125" s="203"/>
      <c r="CJ125" s="225"/>
      <c r="CK125" s="1010" t="s">
        <v>452</v>
      </c>
      <c r="CL125" s="995"/>
      <c r="CM125" s="995"/>
      <c r="CN125" s="995"/>
      <c r="CO125" s="996"/>
      <c r="CP125" s="917" t="s">
        <v>453</v>
      </c>
      <c r="CQ125" s="885"/>
      <c r="CR125" s="885"/>
      <c r="CS125" s="885"/>
      <c r="CT125" s="885"/>
      <c r="CU125" s="885"/>
      <c r="CV125" s="885"/>
      <c r="CW125" s="885"/>
      <c r="CX125" s="885"/>
      <c r="CY125" s="885"/>
      <c r="CZ125" s="885"/>
      <c r="DA125" s="885"/>
      <c r="DB125" s="885"/>
      <c r="DC125" s="885"/>
      <c r="DD125" s="885"/>
      <c r="DE125" s="885"/>
      <c r="DF125" s="886"/>
      <c r="DG125" s="918" t="s">
        <v>119</v>
      </c>
      <c r="DH125" s="919"/>
      <c r="DI125" s="919"/>
      <c r="DJ125" s="919"/>
      <c r="DK125" s="919"/>
      <c r="DL125" s="919" t="s">
        <v>119</v>
      </c>
      <c r="DM125" s="919"/>
      <c r="DN125" s="919"/>
      <c r="DO125" s="919"/>
      <c r="DP125" s="919"/>
      <c r="DQ125" s="919" t="s">
        <v>119</v>
      </c>
      <c r="DR125" s="919"/>
      <c r="DS125" s="919"/>
      <c r="DT125" s="919"/>
      <c r="DU125" s="919"/>
      <c r="DV125" s="920" t="s">
        <v>119</v>
      </c>
      <c r="DW125" s="920"/>
      <c r="DX125" s="920"/>
      <c r="DY125" s="920"/>
      <c r="DZ125" s="921"/>
    </row>
    <row r="126" spans="1:130" s="201" customFormat="1" ht="26.25" customHeight="1" thickBot="1" x14ac:dyDescent="0.3">
      <c r="A126" s="1045"/>
      <c r="B126" s="937"/>
      <c r="C126" s="910" t="s">
        <v>442</v>
      </c>
      <c r="D126" s="911"/>
      <c r="E126" s="911"/>
      <c r="F126" s="911"/>
      <c r="G126" s="911"/>
      <c r="H126" s="911"/>
      <c r="I126" s="911"/>
      <c r="J126" s="911"/>
      <c r="K126" s="911"/>
      <c r="L126" s="911"/>
      <c r="M126" s="911"/>
      <c r="N126" s="911"/>
      <c r="O126" s="911"/>
      <c r="P126" s="911"/>
      <c r="Q126" s="911"/>
      <c r="R126" s="911"/>
      <c r="S126" s="911"/>
      <c r="T126" s="911"/>
      <c r="U126" s="911"/>
      <c r="V126" s="911"/>
      <c r="W126" s="911"/>
      <c r="X126" s="911"/>
      <c r="Y126" s="911"/>
      <c r="Z126" s="912"/>
      <c r="AA126" s="946" t="s">
        <v>119</v>
      </c>
      <c r="AB126" s="947"/>
      <c r="AC126" s="947"/>
      <c r="AD126" s="947"/>
      <c r="AE126" s="948"/>
      <c r="AF126" s="949">
        <v>12289</v>
      </c>
      <c r="AG126" s="947"/>
      <c r="AH126" s="947"/>
      <c r="AI126" s="947"/>
      <c r="AJ126" s="948"/>
      <c r="AK126" s="949">
        <v>20516</v>
      </c>
      <c r="AL126" s="947"/>
      <c r="AM126" s="947"/>
      <c r="AN126" s="947"/>
      <c r="AO126" s="948"/>
      <c r="AP126" s="950">
        <v>0.1</v>
      </c>
      <c r="AQ126" s="951"/>
      <c r="AR126" s="951"/>
      <c r="AS126" s="951"/>
      <c r="AT126" s="952"/>
      <c r="AU126" s="203"/>
      <c r="AV126" s="203"/>
      <c r="AW126" s="203"/>
      <c r="AX126" s="203"/>
      <c r="AY126" s="203"/>
      <c r="AZ126" s="203"/>
      <c r="BA126" s="203"/>
      <c r="BB126" s="203"/>
      <c r="BC126" s="203"/>
      <c r="BD126" s="203"/>
      <c r="BE126" s="203"/>
      <c r="BF126" s="203"/>
      <c r="BG126" s="203"/>
      <c r="BH126" s="203"/>
      <c r="BI126" s="203"/>
      <c r="BJ126" s="203"/>
      <c r="BK126" s="203"/>
      <c r="BL126" s="203"/>
      <c r="BM126" s="203"/>
      <c r="BN126" s="203"/>
      <c r="BO126" s="203"/>
      <c r="BP126" s="203"/>
      <c r="BQ126" s="203"/>
      <c r="BR126" s="203"/>
      <c r="BS126" s="203"/>
      <c r="BT126" s="203"/>
      <c r="BU126" s="203"/>
      <c r="BV126" s="203"/>
      <c r="BW126" s="203"/>
      <c r="BX126" s="203"/>
      <c r="BY126" s="203"/>
      <c r="BZ126" s="203"/>
      <c r="CA126" s="203"/>
      <c r="CB126" s="203"/>
      <c r="CC126" s="203"/>
      <c r="CD126" s="226"/>
      <c r="CE126" s="226"/>
      <c r="CF126" s="226"/>
      <c r="CG126" s="203"/>
      <c r="CH126" s="203"/>
      <c r="CI126" s="203"/>
      <c r="CJ126" s="225"/>
      <c r="CK126" s="1011"/>
      <c r="CL126" s="998"/>
      <c r="CM126" s="998"/>
      <c r="CN126" s="998"/>
      <c r="CO126" s="999"/>
      <c r="CP126" s="910" t="s">
        <v>454</v>
      </c>
      <c r="CQ126" s="911"/>
      <c r="CR126" s="911"/>
      <c r="CS126" s="911"/>
      <c r="CT126" s="911"/>
      <c r="CU126" s="911"/>
      <c r="CV126" s="911"/>
      <c r="CW126" s="911"/>
      <c r="CX126" s="911"/>
      <c r="CY126" s="911"/>
      <c r="CZ126" s="911"/>
      <c r="DA126" s="911"/>
      <c r="DB126" s="911"/>
      <c r="DC126" s="911"/>
      <c r="DD126" s="911"/>
      <c r="DE126" s="911"/>
      <c r="DF126" s="912"/>
      <c r="DG126" s="913" t="s">
        <v>119</v>
      </c>
      <c r="DH126" s="914"/>
      <c r="DI126" s="914"/>
      <c r="DJ126" s="914"/>
      <c r="DK126" s="914"/>
      <c r="DL126" s="914" t="s">
        <v>119</v>
      </c>
      <c r="DM126" s="914"/>
      <c r="DN126" s="914"/>
      <c r="DO126" s="914"/>
      <c r="DP126" s="914"/>
      <c r="DQ126" s="914" t="s">
        <v>119</v>
      </c>
      <c r="DR126" s="914"/>
      <c r="DS126" s="914"/>
      <c r="DT126" s="914"/>
      <c r="DU126" s="914"/>
      <c r="DV126" s="915" t="s">
        <v>119</v>
      </c>
      <c r="DW126" s="915"/>
      <c r="DX126" s="915"/>
      <c r="DY126" s="915"/>
      <c r="DZ126" s="916"/>
    </row>
    <row r="127" spans="1:130" s="201" customFormat="1" ht="26.25" customHeight="1" x14ac:dyDescent="0.25">
      <c r="A127" s="1046"/>
      <c r="B127" s="939"/>
      <c r="C127" s="961" t="s">
        <v>455</v>
      </c>
      <c r="D127" s="953"/>
      <c r="E127" s="953"/>
      <c r="F127" s="953"/>
      <c r="G127" s="953"/>
      <c r="H127" s="953"/>
      <c r="I127" s="953"/>
      <c r="J127" s="953"/>
      <c r="K127" s="953"/>
      <c r="L127" s="953"/>
      <c r="M127" s="953"/>
      <c r="N127" s="953"/>
      <c r="O127" s="953"/>
      <c r="P127" s="953"/>
      <c r="Q127" s="953"/>
      <c r="R127" s="953"/>
      <c r="S127" s="953"/>
      <c r="T127" s="953"/>
      <c r="U127" s="953"/>
      <c r="V127" s="953"/>
      <c r="W127" s="953"/>
      <c r="X127" s="953"/>
      <c r="Y127" s="953"/>
      <c r="Z127" s="954"/>
      <c r="AA127" s="946">
        <v>103</v>
      </c>
      <c r="AB127" s="947"/>
      <c r="AC127" s="947"/>
      <c r="AD127" s="947"/>
      <c r="AE127" s="948"/>
      <c r="AF127" s="949">
        <v>60</v>
      </c>
      <c r="AG127" s="947"/>
      <c r="AH127" s="947"/>
      <c r="AI127" s="947"/>
      <c r="AJ127" s="948"/>
      <c r="AK127" s="949">
        <v>37</v>
      </c>
      <c r="AL127" s="947"/>
      <c r="AM127" s="947"/>
      <c r="AN127" s="947"/>
      <c r="AO127" s="948"/>
      <c r="AP127" s="950">
        <v>0</v>
      </c>
      <c r="AQ127" s="951"/>
      <c r="AR127" s="951"/>
      <c r="AS127" s="951"/>
      <c r="AT127" s="952"/>
      <c r="AU127" s="203"/>
      <c r="AV127" s="203"/>
      <c r="AW127" s="203"/>
      <c r="AX127" s="1019" t="s">
        <v>456</v>
      </c>
      <c r="AY127" s="1020"/>
      <c r="AZ127" s="1020"/>
      <c r="BA127" s="1020"/>
      <c r="BB127" s="1020"/>
      <c r="BC127" s="1020"/>
      <c r="BD127" s="1020"/>
      <c r="BE127" s="1021"/>
      <c r="BF127" s="1022" t="s">
        <v>457</v>
      </c>
      <c r="BG127" s="1020"/>
      <c r="BH127" s="1020"/>
      <c r="BI127" s="1020"/>
      <c r="BJ127" s="1020"/>
      <c r="BK127" s="1020"/>
      <c r="BL127" s="1021"/>
      <c r="BM127" s="1022" t="s">
        <v>458</v>
      </c>
      <c r="BN127" s="1020"/>
      <c r="BO127" s="1020"/>
      <c r="BP127" s="1020"/>
      <c r="BQ127" s="1020"/>
      <c r="BR127" s="1020"/>
      <c r="BS127" s="1021"/>
      <c r="BT127" s="1022" t="s">
        <v>459</v>
      </c>
      <c r="BU127" s="1020"/>
      <c r="BV127" s="1020"/>
      <c r="BW127" s="1020"/>
      <c r="BX127" s="1020"/>
      <c r="BY127" s="1020"/>
      <c r="BZ127" s="1043"/>
      <c r="CA127" s="203"/>
      <c r="CB127" s="203"/>
      <c r="CC127" s="203"/>
      <c r="CD127" s="226"/>
      <c r="CE127" s="226"/>
      <c r="CF127" s="226"/>
      <c r="CG127" s="203"/>
      <c r="CH127" s="203"/>
      <c r="CI127" s="203"/>
      <c r="CJ127" s="225"/>
      <c r="CK127" s="1011"/>
      <c r="CL127" s="998"/>
      <c r="CM127" s="998"/>
      <c r="CN127" s="998"/>
      <c r="CO127" s="999"/>
      <c r="CP127" s="910" t="s">
        <v>460</v>
      </c>
      <c r="CQ127" s="911"/>
      <c r="CR127" s="911"/>
      <c r="CS127" s="911"/>
      <c r="CT127" s="911"/>
      <c r="CU127" s="911"/>
      <c r="CV127" s="911"/>
      <c r="CW127" s="911"/>
      <c r="CX127" s="911"/>
      <c r="CY127" s="911"/>
      <c r="CZ127" s="911"/>
      <c r="DA127" s="911"/>
      <c r="DB127" s="911"/>
      <c r="DC127" s="911"/>
      <c r="DD127" s="911"/>
      <c r="DE127" s="911"/>
      <c r="DF127" s="912"/>
      <c r="DG127" s="913" t="s">
        <v>119</v>
      </c>
      <c r="DH127" s="914"/>
      <c r="DI127" s="914"/>
      <c r="DJ127" s="914"/>
      <c r="DK127" s="914"/>
      <c r="DL127" s="914" t="s">
        <v>119</v>
      </c>
      <c r="DM127" s="914"/>
      <c r="DN127" s="914"/>
      <c r="DO127" s="914"/>
      <c r="DP127" s="914"/>
      <c r="DQ127" s="914" t="s">
        <v>119</v>
      </c>
      <c r="DR127" s="914"/>
      <c r="DS127" s="914"/>
      <c r="DT127" s="914"/>
      <c r="DU127" s="914"/>
      <c r="DV127" s="915" t="s">
        <v>119</v>
      </c>
      <c r="DW127" s="915"/>
      <c r="DX127" s="915"/>
      <c r="DY127" s="915"/>
      <c r="DZ127" s="916"/>
    </row>
    <row r="128" spans="1:130" s="201" customFormat="1" ht="26.25" customHeight="1" thickBot="1" x14ac:dyDescent="0.3">
      <c r="A128" s="1029" t="s">
        <v>461</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462</v>
      </c>
      <c r="X128" s="1031"/>
      <c r="Y128" s="1031"/>
      <c r="Z128" s="1032"/>
      <c r="AA128" s="1033">
        <v>407126</v>
      </c>
      <c r="AB128" s="1034"/>
      <c r="AC128" s="1034"/>
      <c r="AD128" s="1034"/>
      <c r="AE128" s="1035"/>
      <c r="AF128" s="1036">
        <v>400457</v>
      </c>
      <c r="AG128" s="1034"/>
      <c r="AH128" s="1034"/>
      <c r="AI128" s="1034"/>
      <c r="AJ128" s="1035"/>
      <c r="AK128" s="1036">
        <v>425173</v>
      </c>
      <c r="AL128" s="1034"/>
      <c r="AM128" s="1034"/>
      <c r="AN128" s="1034"/>
      <c r="AO128" s="1035"/>
      <c r="AP128" s="1037"/>
      <c r="AQ128" s="1038"/>
      <c r="AR128" s="1038"/>
      <c r="AS128" s="1038"/>
      <c r="AT128" s="1039"/>
      <c r="AU128" s="203"/>
      <c r="AV128" s="203"/>
      <c r="AW128" s="203"/>
      <c r="AX128" s="884" t="s">
        <v>463</v>
      </c>
      <c r="AY128" s="885"/>
      <c r="AZ128" s="885"/>
      <c r="BA128" s="885"/>
      <c r="BB128" s="885"/>
      <c r="BC128" s="885"/>
      <c r="BD128" s="885"/>
      <c r="BE128" s="886"/>
      <c r="BF128" s="1040" t="s">
        <v>119</v>
      </c>
      <c r="BG128" s="1041"/>
      <c r="BH128" s="1041"/>
      <c r="BI128" s="1041"/>
      <c r="BJ128" s="1041"/>
      <c r="BK128" s="1041"/>
      <c r="BL128" s="1042"/>
      <c r="BM128" s="1040">
        <v>11.98</v>
      </c>
      <c r="BN128" s="1041"/>
      <c r="BO128" s="1041"/>
      <c r="BP128" s="1041"/>
      <c r="BQ128" s="1041"/>
      <c r="BR128" s="1041"/>
      <c r="BS128" s="1042"/>
      <c r="BT128" s="1040">
        <v>20</v>
      </c>
      <c r="BU128" s="1041"/>
      <c r="BV128" s="1041"/>
      <c r="BW128" s="1041"/>
      <c r="BX128" s="1041"/>
      <c r="BY128" s="1041"/>
      <c r="BZ128" s="1064"/>
      <c r="CA128" s="226"/>
      <c r="CB128" s="226"/>
      <c r="CC128" s="226"/>
      <c r="CD128" s="226"/>
      <c r="CE128" s="226"/>
      <c r="CF128" s="226"/>
      <c r="CG128" s="203"/>
      <c r="CH128" s="203"/>
      <c r="CI128" s="203"/>
      <c r="CJ128" s="225"/>
      <c r="CK128" s="1012"/>
      <c r="CL128" s="1013"/>
      <c r="CM128" s="1013"/>
      <c r="CN128" s="1013"/>
      <c r="CO128" s="1014"/>
      <c r="CP128" s="1023" t="s">
        <v>464</v>
      </c>
      <c r="CQ128" s="712"/>
      <c r="CR128" s="712"/>
      <c r="CS128" s="712"/>
      <c r="CT128" s="712"/>
      <c r="CU128" s="712"/>
      <c r="CV128" s="712"/>
      <c r="CW128" s="712"/>
      <c r="CX128" s="712"/>
      <c r="CY128" s="712"/>
      <c r="CZ128" s="712"/>
      <c r="DA128" s="712"/>
      <c r="DB128" s="712"/>
      <c r="DC128" s="712"/>
      <c r="DD128" s="712"/>
      <c r="DE128" s="712"/>
      <c r="DF128" s="1024"/>
      <c r="DG128" s="1025" t="s">
        <v>119</v>
      </c>
      <c r="DH128" s="1026"/>
      <c r="DI128" s="1026"/>
      <c r="DJ128" s="1026"/>
      <c r="DK128" s="1026"/>
      <c r="DL128" s="1026" t="s">
        <v>119</v>
      </c>
      <c r="DM128" s="1026"/>
      <c r="DN128" s="1026"/>
      <c r="DO128" s="1026"/>
      <c r="DP128" s="1026"/>
      <c r="DQ128" s="1026" t="s">
        <v>119</v>
      </c>
      <c r="DR128" s="1026"/>
      <c r="DS128" s="1026"/>
      <c r="DT128" s="1026"/>
      <c r="DU128" s="1026"/>
      <c r="DV128" s="1027" t="s">
        <v>119</v>
      </c>
      <c r="DW128" s="1027"/>
      <c r="DX128" s="1027"/>
      <c r="DY128" s="1027"/>
      <c r="DZ128" s="1028"/>
    </row>
    <row r="129" spans="1:131" s="201" customFormat="1" ht="26.25" customHeight="1" x14ac:dyDescent="0.25">
      <c r="A129" s="922" t="s">
        <v>99</v>
      </c>
      <c r="B129" s="923"/>
      <c r="C129" s="923"/>
      <c r="D129" s="923"/>
      <c r="E129" s="923"/>
      <c r="F129" s="923"/>
      <c r="G129" s="923"/>
      <c r="H129" s="923"/>
      <c r="I129" s="923"/>
      <c r="J129" s="923"/>
      <c r="K129" s="923"/>
      <c r="L129" s="923"/>
      <c r="M129" s="923"/>
      <c r="N129" s="923"/>
      <c r="O129" s="923"/>
      <c r="P129" s="923"/>
      <c r="Q129" s="923"/>
      <c r="R129" s="923"/>
      <c r="S129" s="923"/>
      <c r="T129" s="923"/>
      <c r="U129" s="923"/>
      <c r="V129" s="923"/>
      <c r="W129" s="1058" t="s">
        <v>465</v>
      </c>
      <c r="X129" s="1059"/>
      <c r="Y129" s="1059"/>
      <c r="Z129" s="1060"/>
      <c r="AA129" s="946">
        <v>26432644</v>
      </c>
      <c r="AB129" s="947"/>
      <c r="AC129" s="947"/>
      <c r="AD129" s="947"/>
      <c r="AE129" s="948"/>
      <c r="AF129" s="949">
        <v>26564535</v>
      </c>
      <c r="AG129" s="947"/>
      <c r="AH129" s="947"/>
      <c r="AI129" s="947"/>
      <c r="AJ129" s="948"/>
      <c r="AK129" s="949">
        <v>26724098</v>
      </c>
      <c r="AL129" s="947"/>
      <c r="AM129" s="947"/>
      <c r="AN129" s="947"/>
      <c r="AO129" s="948"/>
      <c r="AP129" s="1061"/>
      <c r="AQ129" s="1062"/>
      <c r="AR129" s="1062"/>
      <c r="AS129" s="1062"/>
      <c r="AT129" s="1063"/>
      <c r="AU129" s="204"/>
      <c r="AV129" s="204"/>
      <c r="AW129" s="204"/>
      <c r="AX129" s="1053" t="s">
        <v>466</v>
      </c>
      <c r="AY129" s="911"/>
      <c r="AZ129" s="911"/>
      <c r="BA129" s="911"/>
      <c r="BB129" s="911"/>
      <c r="BC129" s="911"/>
      <c r="BD129" s="911"/>
      <c r="BE129" s="912"/>
      <c r="BF129" s="1054" t="s">
        <v>119</v>
      </c>
      <c r="BG129" s="1055"/>
      <c r="BH129" s="1055"/>
      <c r="BI129" s="1055"/>
      <c r="BJ129" s="1055"/>
      <c r="BK129" s="1055"/>
      <c r="BL129" s="1056"/>
      <c r="BM129" s="1054">
        <v>16.98</v>
      </c>
      <c r="BN129" s="1055"/>
      <c r="BO129" s="1055"/>
      <c r="BP129" s="1055"/>
      <c r="BQ129" s="1055"/>
      <c r="BR129" s="1055"/>
      <c r="BS129" s="1056"/>
      <c r="BT129" s="1054">
        <v>30</v>
      </c>
      <c r="BU129" s="1055"/>
      <c r="BV129" s="1055"/>
      <c r="BW129" s="1055"/>
      <c r="BX129" s="1055"/>
      <c r="BY129" s="1055"/>
      <c r="BZ129" s="1057"/>
      <c r="CA129" s="227"/>
      <c r="CB129" s="227"/>
      <c r="CC129" s="227"/>
      <c r="CD129" s="227"/>
      <c r="CE129" s="227"/>
      <c r="CF129" s="227"/>
      <c r="CG129" s="227"/>
      <c r="CH129" s="227"/>
      <c r="CI129" s="227"/>
      <c r="CJ129" s="227"/>
      <c r="CK129" s="227"/>
      <c r="CL129" s="227"/>
      <c r="CM129" s="227"/>
      <c r="CN129" s="227"/>
      <c r="CO129" s="227"/>
      <c r="CP129" s="227"/>
      <c r="CQ129" s="227"/>
      <c r="CR129" s="227"/>
      <c r="CS129" s="227"/>
      <c r="CT129" s="227"/>
      <c r="CU129" s="227"/>
      <c r="CV129" s="227"/>
      <c r="CW129" s="227"/>
      <c r="CX129" s="227"/>
      <c r="CY129" s="227"/>
      <c r="CZ129" s="227"/>
      <c r="DA129" s="227"/>
      <c r="DB129" s="227"/>
      <c r="DC129" s="227"/>
      <c r="DD129" s="227"/>
      <c r="DE129" s="227"/>
      <c r="DF129" s="227"/>
      <c r="DG129" s="227"/>
      <c r="DH129" s="227"/>
      <c r="DI129" s="227"/>
      <c r="DJ129" s="227"/>
      <c r="DK129" s="227"/>
      <c r="DL129" s="227"/>
      <c r="DM129" s="227"/>
      <c r="DN129" s="227"/>
      <c r="DO129" s="227"/>
      <c r="DP129" s="204"/>
      <c r="DQ129" s="204"/>
      <c r="DR129" s="204"/>
      <c r="DS129" s="204"/>
      <c r="DT129" s="204"/>
      <c r="DU129" s="204"/>
      <c r="DV129" s="204"/>
      <c r="DW129" s="204"/>
      <c r="DX129" s="204"/>
      <c r="DY129" s="204"/>
      <c r="DZ129" s="204"/>
    </row>
    <row r="130" spans="1:131" s="201" customFormat="1" ht="26.25" customHeight="1" x14ac:dyDescent="0.25">
      <c r="A130" s="922" t="s">
        <v>467</v>
      </c>
      <c r="B130" s="923"/>
      <c r="C130" s="923"/>
      <c r="D130" s="923"/>
      <c r="E130" s="923"/>
      <c r="F130" s="923"/>
      <c r="G130" s="923"/>
      <c r="H130" s="923"/>
      <c r="I130" s="923"/>
      <c r="J130" s="923"/>
      <c r="K130" s="923"/>
      <c r="L130" s="923"/>
      <c r="M130" s="923"/>
      <c r="N130" s="923"/>
      <c r="O130" s="923"/>
      <c r="P130" s="923"/>
      <c r="Q130" s="923"/>
      <c r="R130" s="923"/>
      <c r="S130" s="923"/>
      <c r="T130" s="923"/>
      <c r="U130" s="923"/>
      <c r="V130" s="923"/>
      <c r="W130" s="1058" t="s">
        <v>468</v>
      </c>
      <c r="X130" s="1059"/>
      <c r="Y130" s="1059"/>
      <c r="Z130" s="1060"/>
      <c r="AA130" s="946">
        <v>4683780</v>
      </c>
      <c r="AB130" s="947"/>
      <c r="AC130" s="947"/>
      <c r="AD130" s="947"/>
      <c r="AE130" s="948"/>
      <c r="AF130" s="949">
        <v>4457306</v>
      </c>
      <c r="AG130" s="947"/>
      <c r="AH130" s="947"/>
      <c r="AI130" s="947"/>
      <c r="AJ130" s="948"/>
      <c r="AK130" s="949">
        <v>4204347</v>
      </c>
      <c r="AL130" s="947"/>
      <c r="AM130" s="947"/>
      <c r="AN130" s="947"/>
      <c r="AO130" s="948"/>
      <c r="AP130" s="1061"/>
      <c r="AQ130" s="1062"/>
      <c r="AR130" s="1062"/>
      <c r="AS130" s="1062"/>
      <c r="AT130" s="1063"/>
      <c r="AU130" s="204"/>
      <c r="AV130" s="204"/>
      <c r="AW130" s="204"/>
      <c r="AX130" s="1053" t="s">
        <v>469</v>
      </c>
      <c r="AY130" s="911"/>
      <c r="AZ130" s="911"/>
      <c r="BA130" s="911"/>
      <c r="BB130" s="911"/>
      <c r="BC130" s="911"/>
      <c r="BD130" s="911"/>
      <c r="BE130" s="912"/>
      <c r="BF130" s="1089">
        <v>7.7</v>
      </c>
      <c r="BG130" s="1090"/>
      <c r="BH130" s="1090"/>
      <c r="BI130" s="1090"/>
      <c r="BJ130" s="1090"/>
      <c r="BK130" s="1090"/>
      <c r="BL130" s="1091"/>
      <c r="BM130" s="1089">
        <v>25</v>
      </c>
      <c r="BN130" s="1090"/>
      <c r="BO130" s="1090"/>
      <c r="BP130" s="1090"/>
      <c r="BQ130" s="1090"/>
      <c r="BR130" s="1090"/>
      <c r="BS130" s="1091"/>
      <c r="BT130" s="1089">
        <v>35</v>
      </c>
      <c r="BU130" s="1090"/>
      <c r="BV130" s="1090"/>
      <c r="BW130" s="1090"/>
      <c r="BX130" s="1090"/>
      <c r="BY130" s="1090"/>
      <c r="BZ130" s="1092"/>
      <c r="CA130" s="227"/>
      <c r="CB130" s="227"/>
      <c r="CC130" s="227"/>
      <c r="CD130" s="227"/>
      <c r="CE130" s="227"/>
      <c r="CF130" s="227"/>
      <c r="CG130" s="227"/>
      <c r="CH130" s="227"/>
      <c r="CI130" s="227"/>
      <c r="CJ130" s="227"/>
      <c r="CK130" s="227"/>
      <c r="CL130" s="227"/>
      <c r="CM130" s="227"/>
      <c r="CN130" s="227"/>
      <c r="CO130" s="227"/>
      <c r="CP130" s="227"/>
      <c r="CQ130" s="227"/>
      <c r="CR130" s="227"/>
      <c r="CS130" s="227"/>
      <c r="CT130" s="227"/>
      <c r="CU130" s="227"/>
      <c r="CV130" s="227"/>
      <c r="CW130" s="227"/>
      <c r="CX130" s="227"/>
      <c r="CY130" s="227"/>
      <c r="CZ130" s="227"/>
      <c r="DA130" s="227"/>
      <c r="DB130" s="227"/>
      <c r="DC130" s="227"/>
      <c r="DD130" s="227"/>
      <c r="DE130" s="227"/>
      <c r="DF130" s="227"/>
      <c r="DG130" s="227"/>
      <c r="DH130" s="227"/>
      <c r="DI130" s="227"/>
      <c r="DJ130" s="227"/>
      <c r="DK130" s="227"/>
      <c r="DL130" s="227"/>
      <c r="DM130" s="227"/>
      <c r="DN130" s="227"/>
      <c r="DO130" s="227"/>
      <c r="DP130" s="204"/>
      <c r="DQ130" s="204"/>
      <c r="DR130" s="204"/>
      <c r="DS130" s="204"/>
      <c r="DT130" s="204"/>
      <c r="DU130" s="204"/>
      <c r="DV130" s="204"/>
      <c r="DW130" s="204"/>
      <c r="DX130" s="204"/>
      <c r="DY130" s="204"/>
      <c r="DZ130" s="204"/>
    </row>
    <row r="131" spans="1:131" s="201" customFormat="1" ht="26.25" customHeight="1" thickBot="1" x14ac:dyDescent="0.3">
      <c r="A131" s="1093"/>
      <c r="B131" s="1094"/>
      <c r="C131" s="1094"/>
      <c r="D131" s="1094"/>
      <c r="E131" s="1094"/>
      <c r="F131" s="1094"/>
      <c r="G131" s="1094"/>
      <c r="H131" s="1094"/>
      <c r="I131" s="1094"/>
      <c r="J131" s="1094"/>
      <c r="K131" s="1094"/>
      <c r="L131" s="1094"/>
      <c r="M131" s="1094"/>
      <c r="N131" s="1094"/>
      <c r="O131" s="1094"/>
      <c r="P131" s="1094"/>
      <c r="Q131" s="1094"/>
      <c r="R131" s="1094"/>
      <c r="S131" s="1094"/>
      <c r="T131" s="1094"/>
      <c r="U131" s="1094"/>
      <c r="V131" s="1094"/>
      <c r="W131" s="1095" t="s">
        <v>470</v>
      </c>
      <c r="X131" s="1096"/>
      <c r="Y131" s="1096"/>
      <c r="Z131" s="1097"/>
      <c r="AA131" s="992">
        <v>21748864</v>
      </c>
      <c r="AB131" s="974"/>
      <c r="AC131" s="974"/>
      <c r="AD131" s="974"/>
      <c r="AE131" s="975"/>
      <c r="AF131" s="973">
        <v>22107229</v>
      </c>
      <c r="AG131" s="974"/>
      <c r="AH131" s="974"/>
      <c r="AI131" s="974"/>
      <c r="AJ131" s="975"/>
      <c r="AK131" s="973">
        <v>22519751</v>
      </c>
      <c r="AL131" s="974"/>
      <c r="AM131" s="974"/>
      <c r="AN131" s="974"/>
      <c r="AO131" s="975"/>
      <c r="AP131" s="1098"/>
      <c r="AQ131" s="1099"/>
      <c r="AR131" s="1099"/>
      <c r="AS131" s="1099"/>
      <c r="AT131" s="1100"/>
      <c r="AU131" s="204"/>
      <c r="AV131" s="204"/>
      <c r="AW131" s="204"/>
      <c r="AX131" s="1071" t="s">
        <v>471</v>
      </c>
      <c r="AY131" s="712"/>
      <c r="AZ131" s="712"/>
      <c r="BA131" s="712"/>
      <c r="BB131" s="712"/>
      <c r="BC131" s="712"/>
      <c r="BD131" s="712"/>
      <c r="BE131" s="1024"/>
      <c r="BF131" s="1072">
        <v>67.2</v>
      </c>
      <c r="BG131" s="1073"/>
      <c r="BH131" s="1073"/>
      <c r="BI131" s="1073"/>
      <c r="BJ131" s="1073"/>
      <c r="BK131" s="1073"/>
      <c r="BL131" s="1074"/>
      <c r="BM131" s="1072">
        <v>350</v>
      </c>
      <c r="BN131" s="1073"/>
      <c r="BO131" s="1073"/>
      <c r="BP131" s="1073"/>
      <c r="BQ131" s="1073"/>
      <c r="BR131" s="1073"/>
      <c r="BS131" s="1074"/>
      <c r="BT131" s="1075"/>
      <c r="BU131" s="1076"/>
      <c r="BV131" s="1076"/>
      <c r="BW131" s="1076"/>
      <c r="BX131" s="1076"/>
      <c r="BY131" s="1076"/>
      <c r="BZ131" s="1077"/>
      <c r="CA131" s="227"/>
      <c r="CB131" s="227"/>
      <c r="CC131" s="227"/>
      <c r="CD131" s="227"/>
      <c r="CE131" s="227"/>
      <c r="CF131" s="227"/>
      <c r="CG131" s="227"/>
      <c r="CH131" s="227"/>
      <c r="CI131" s="227"/>
      <c r="CJ131" s="227"/>
      <c r="CK131" s="227"/>
      <c r="CL131" s="227"/>
      <c r="CM131" s="227"/>
      <c r="CN131" s="227"/>
      <c r="CO131" s="227"/>
      <c r="CP131" s="227"/>
      <c r="CQ131" s="227"/>
      <c r="CR131" s="227"/>
      <c r="CS131" s="227"/>
      <c r="CT131" s="227"/>
      <c r="CU131" s="227"/>
      <c r="CV131" s="227"/>
      <c r="CW131" s="227"/>
      <c r="CX131" s="227"/>
      <c r="CY131" s="227"/>
      <c r="CZ131" s="227"/>
      <c r="DA131" s="227"/>
      <c r="DB131" s="227"/>
      <c r="DC131" s="227"/>
      <c r="DD131" s="227"/>
      <c r="DE131" s="227"/>
      <c r="DF131" s="227"/>
      <c r="DG131" s="227"/>
      <c r="DH131" s="227"/>
      <c r="DI131" s="227"/>
      <c r="DJ131" s="227"/>
      <c r="DK131" s="227"/>
      <c r="DL131" s="227"/>
      <c r="DM131" s="227"/>
      <c r="DN131" s="227"/>
      <c r="DO131" s="227"/>
      <c r="DP131" s="204"/>
      <c r="DQ131" s="204"/>
      <c r="DR131" s="204"/>
      <c r="DS131" s="204"/>
      <c r="DT131" s="204"/>
      <c r="DU131" s="204"/>
      <c r="DV131" s="204"/>
      <c r="DW131" s="204"/>
      <c r="DX131" s="204"/>
      <c r="DY131" s="204"/>
      <c r="DZ131" s="204"/>
    </row>
    <row r="132" spans="1:131" s="201" customFormat="1" ht="26.25" customHeight="1" x14ac:dyDescent="0.25">
      <c r="A132" s="1078" t="s">
        <v>472</v>
      </c>
      <c r="B132" s="1079"/>
      <c r="C132" s="1079"/>
      <c r="D132" s="1079"/>
      <c r="E132" s="1079"/>
      <c r="F132" s="1079"/>
      <c r="G132" s="1079"/>
      <c r="H132" s="1079"/>
      <c r="I132" s="1079"/>
      <c r="J132" s="1079"/>
      <c r="K132" s="1079"/>
      <c r="L132" s="1079"/>
      <c r="M132" s="1079"/>
      <c r="N132" s="1079"/>
      <c r="O132" s="1079"/>
      <c r="P132" s="1079"/>
      <c r="Q132" s="1079"/>
      <c r="R132" s="1079"/>
      <c r="S132" s="1079"/>
      <c r="T132" s="1079"/>
      <c r="U132" s="1079"/>
      <c r="V132" s="1082" t="s">
        <v>473</v>
      </c>
      <c r="W132" s="1082"/>
      <c r="X132" s="1082"/>
      <c r="Y132" s="1082"/>
      <c r="Z132" s="1083"/>
      <c r="AA132" s="1084">
        <v>7.6129631409999998</v>
      </c>
      <c r="AB132" s="1085"/>
      <c r="AC132" s="1085"/>
      <c r="AD132" s="1085"/>
      <c r="AE132" s="1086"/>
      <c r="AF132" s="1087">
        <v>7.6936417490000002</v>
      </c>
      <c r="AG132" s="1085"/>
      <c r="AH132" s="1085"/>
      <c r="AI132" s="1085"/>
      <c r="AJ132" s="1086"/>
      <c r="AK132" s="1087">
        <v>8.0030547409999997</v>
      </c>
      <c r="AL132" s="1085"/>
      <c r="AM132" s="1085"/>
      <c r="AN132" s="1085"/>
      <c r="AO132" s="1086"/>
      <c r="AP132" s="989"/>
      <c r="AQ132" s="990"/>
      <c r="AR132" s="990"/>
      <c r="AS132" s="990"/>
      <c r="AT132" s="1088"/>
      <c r="AU132" s="228"/>
      <c r="AV132" s="204"/>
      <c r="AW132" s="204"/>
      <c r="AX132" s="204"/>
      <c r="AY132" s="204"/>
      <c r="AZ132" s="204"/>
      <c r="BA132" s="204"/>
      <c r="BB132" s="204"/>
      <c r="BC132" s="204"/>
      <c r="BD132" s="204"/>
      <c r="BE132" s="204"/>
      <c r="BF132" s="204"/>
      <c r="BG132" s="204"/>
      <c r="BH132" s="204"/>
      <c r="BI132" s="204"/>
      <c r="BJ132" s="204"/>
      <c r="BK132" s="204"/>
      <c r="BL132" s="204"/>
      <c r="BM132" s="204"/>
      <c r="BN132" s="204"/>
      <c r="BO132" s="204"/>
      <c r="BP132" s="204"/>
      <c r="BQ132" s="204"/>
      <c r="BR132" s="204"/>
      <c r="BS132" s="205"/>
      <c r="BT132" s="204"/>
      <c r="BU132" s="204"/>
      <c r="BV132" s="204"/>
      <c r="BW132" s="204"/>
      <c r="BX132" s="204"/>
      <c r="BY132" s="204"/>
      <c r="BZ132" s="204"/>
      <c r="CA132" s="227"/>
      <c r="CB132" s="227"/>
      <c r="CC132" s="227"/>
      <c r="CD132" s="227"/>
      <c r="CE132" s="227"/>
      <c r="CF132" s="227"/>
      <c r="CG132" s="227"/>
      <c r="CH132" s="227"/>
      <c r="CI132" s="227"/>
      <c r="CJ132" s="227"/>
      <c r="CK132" s="227"/>
      <c r="CL132" s="227"/>
      <c r="CM132" s="227"/>
      <c r="CN132" s="227"/>
      <c r="CO132" s="227"/>
      <c r="CP132" s="227"/>
      <c r="CQ132" s="227"/>
      <c r="CR132" s="227"/>
      <c r="CS132" s="227"/>
      <c r="CT132" s="227"/>
      <c r="CU132" s="227"/>
      <c r="CV132" s="227"/>
      <c r="CW132" s="227"/>
      <c r="CX132" s="227"/>
      <c r="CY132" s="227"/>
      <c r="CZ132" s="227"/>
      <c r="DA132" s="227"/>
      <c r="DB132" s="227"/>
      <c r="DC132" s="227"/>
      <c r="DD132" s="227"/>
      <c r="DE132" s="227"/>
      <c r="DF132" s="227"/>
      <c r="DG132" s="227"/>
      <c r="DH132" s="227"/>
      <c r="DI132" s="227"/>
      <c r="DJ132" s="227"/>
      <c r="DK132" s="227"/>
      <c r="DL132" s="227"/>
      <c r="DM132" s="227"/>
      <c r="DN132" s="227"/>
      <c r="DO132" s="227"/>
      <c r="DP132" s="204"/>
      <c r="DQ132" s="204"/>
      <c r="DR132" s="204"/>
      <c r="DS132" s="204"/>
      <c r="DT132" s="204"/>
      <c r="DU132" s="204"/>
      <c r="DV132" s="204"/>
      <c r="DW132" s="204"/>
      <c r="DX132" s="204"/>
      <c r="DY132" s="204"/>
      <c r="DZ132" s="204"/>
    </row>
    <row r="133" spans="1:131" s="201" customFormat="1" ht="26.25" customHeight="1" thickBot="1" x14ac:dyDescent="0.3">
      <c r="A133" s="1080"/>
      <c r="B133" s="1081"/>
      <c r="C133" s="1081"/>
      <c r="D133" s="1081"/>
      <c r="E133" s="1081"/>
      <c r="F133" s="1081"/>
      <c r="G133" s="1081"/>
      <c r="H133" s="1081"/>
      <c r="I133" s="1081"/>
      <c r="J133" s="1081"/>
      <c r="K133" s="1081"/>
      <c r="L133" s="1081"/>
      <c r="M133" s="1081"/>
      <c r="N133" s="1081"/>
      <c r="O133" s="1081"/>
      <c r="P133" s="1081"/>
      <c r="Q133" s="1081"/>
      <c r="R133" s="1081"/>
      <c r="S133" s="1081"/>
      <c r="T133" s="1081"/>
      <c r="U133" s="1081"/>
      <c r="V133" s="1065" t="s">
        <v>474</v>
      </c>
      <c r="W133" s="1065"/>
      <c r="X133" s="1065"/>
      <c r="Y133" s="1065"/>
      <c r="Z133" s="1066"/>
      <c r="AA133" s="1067">
        <v>7.1</v>
      </c>
      <c r="AB133" s="1068"/>
      <c r="AC133" s="1068"/>
      <c r="AD133" s="1068"/>
      <c r="AE133" s="1069"/>
      <c r="AF133" s="1067">
        <v>7.4</v>
      </c>
      <c r="AG133" s="1068"/>
      <c r="AH133" s="1068"/>
      <c r="AI133" s="1068"/>
      <c r="AJ133" s="1069"/>
      <c r="AK133" s="1067">
        <v>7.7</v>
      </c>
      <c r="AL133" s="1068"/>
      <c r="AM133" s="1068"/>
      <c r="AN133" s="1068"/>
      <c r="AO133" s="1069"/>
      <c r="AP133" s="1016"/>
      <c r="AQ133" s="1017"/>
      <c r="AR133" s="1017"/>
      <c r="AS133" s="1017"/>
      <c r="AT133" s="1070"/>
      <c r="AU133" s="204"/>
      <c r="AV133" s="204"/>
      <c r="AW133" s="204"/>
      <c r="AX133" s="204"/>
      <c r="AY133" s="204"/>
      <c r="AZ133" s="204"/>
      <c r="BA133" s="204"/>
      <c r="BB133" s="204"/>
      <c r="BC133" s="204"/>
      <c r="BD133" s="204"/>
      <c r="BE133" s="204"/>
      <c r="BF133" s="204"/>
      <c r="BG133" s="204"/>
      <c r="BH133" s="204"/>
      <c r="BI133" s="204"/>
      <c r="BJ133" s="204"/>
      <c r="BK133" s="204"/>
      <c r="BL133" s="204"/>
      <c r="BM133" s="204"/>
      <c r="BN133" s="227"/>
      <c r="BO133" s="227"/>
      <c r="BP133" s="227"/>
      <c r="BQ133" s="227"/>
      <c r="BR133" s="227"/>
      <c r="BS133" s="227"/>
      <c r="BT133" s="227"/>
      <c r="BU133" s="227"/>
      <c r="BV133" s="227"/>
      <c r="BW133" s="227"/>
      <c r="BX133" s="227"/>
      <c r="BY133" s="227"/>
      <c r="BZ133" s="227"/>
      <c r="CA133" s="227"/>
      <c r="CB133" s="227"/>
      <c r="CC133" s="227"/>
      <c r="CD133" s="227"/>
      <c r="CE133" s="227"/>
      <c r="CF133" s="227"/>
      <c r="CG133" s="227"/>
      <c r="CH133" s="227"/>
      <c r="CI133" s="227"/>
      <c r="CJ133" s="227"/>
      <c r="CK133" s="227"/>
      <c r="CL133" s="227"/>
      <c r="CM133" s="227"/>
      <c r="CN133" s="227"/>
      <c r="CO133" s="227"/>
      <c r="CP133" s="227"/>
      <c r="CQ133" s="227"/>
      <c r="CR133" s="227"/>
      <c r="CS133" s="227"/>
      <c r="CT133" s="227"/>
      <c r="CU133" s="227"/>
      <c r="CV133" s="227"/>
      <c r="CW133" s="227"/>
      <c r="CX133" s="227"/>
      <c r="CY133" s="227"/>
      <c r="CZ133" s="227"/>
      <c r="DA133" s="227"/>
      <c r="DB133" s="227"/>
      <c r="DC133" s="227"/>
      <c r="DD133" s="227"/>
      <c r="DE133" s="227"/>
      <c r="DF133" s="227"/>
      <c r="DG133" s="227"/>
      <c r="DH133" s="227"/>
      <c r="DI133" s="227"/>
      <c r="DJ133" s="227"/>
      <c r="DK133" s="227"/>
      <c r="DL133" s="227"/>
      <c r="DM133" s="227"/>
      <c r="DN133" s="227"/>
      <c r="DO133" s="227"/>
      <c r="DP133" s="204"/>
      <c r="DQ133" s="204"/>
      <c r="DR133" s="204"/>
      <c r="DS133" s="204"/>
      <c r="DT133" s="204"/>
      <c r="DU133" s="204"/>
      <c r="DV133" s="204"/>
      <c r="DW133" s="204"/>
      <c r="DX133" s="204"/>
      <c r="DY133" s="204"/>
      <c r="DZ133" s="204"/>
    </row>
    <row r="134" spans="1:131" ht="11.25" customHeight="1" x14ac:dyDescent="0.25">
      <c r="A134" s="229"/>
      <c r="B134" s="229"/>
      <c r="C134" s="229"/>
      <c r="D134" s="229"/>
      <c r="E134" s="229"/>
      <c r="F134" s="229"/>
      <c r="G134" s="229"/>
      <c r="H134" s="229"/>
      <c r="I134" s="229"/>
      <c r="J134" s="229"/>
      <c r="K134" s="229"/>
      <c r="L134" s="229"/>
      <c r="M134" s="229"/>
      <c r="N134" s="229"/>
      <c r="O134" s="229"/>
      <c r="P134" s="229"/>
      <c r="Q134" s="229"/>
      <c r="R134" s="229"/>
      <c r="S134" s="229"/>
      <c r="T134" s="229"/>
      <c r="U134" s="229"/>
      <c r="V134" s="229"/>
      <c r="W134" s="229"/>
      <c r="X134" s="229"/>
      <c r="Y134" s="229"/>
      <c r="Z134" s="229"/>
      <c r="AA134" s="229"/>
      <c r="AB134" s="229"/>
      <c r="AC134" s="229"/>
      <c r="AD134" s="229"/>
      <c r="AE134" s="229"/>
      <c r="AF134" s="229"/>
      <c r="AG134" s="229"/>
      <c r="AH134" s="229"/>
      <c r="AI134" s="229"/>
      <c r="AJ134" s="229"/>
      <c r="AK134" s="229"/>
      <c r="AL134" s="229"/>
      <c r="AM134" s="229"/>
      <c r="AN134" s="229"/>
      <c r="AO134" s="229"/>
      <c r="AP134" s="229"/>
      <c r="AQ134" s="229"/>
      <c r="AR134" s="229"/>
      <c r="AS134" s="229"/>
      <c r="AT134" s="229"/>
      <c r="AU134" s="204"/>
      <c r="AV134" s="204"/>
      <c r="AW134" s="204"/>
      <c r="AX134" s="204"/>
      <c r="AY134" s="204"/>
      <c r="AZ134" s="204"/>
      <c r="BA134" s="204"/>
      <c r="BB134" s="204"/>
      <c r="BC134" s="204"/>
      <c r="BD134" s="204"/>
      <c r="BE134" s="204"/>
      <c r="BF134" s="204"/>
      <c r="BG134" s="204"/>
      <c r="BH134" s="204"/>
      <c r="BI134" s="204"/>
      <c r="BJ134" s="204"/>
      <c r="BK134" s="204"/>
      <c r="BL134" s="204"/>
      <c r="BM134" s="204"/>
      <c r="BN134" s="227"/>
      <c r="BO134" s="227"/>
      <c r="BP134" s="227"/>
      <c r="BQ134" s="227"/>
      <c r="BR134" s="227"/>
      <c r="BS134" s="227"/>
      <c r="BT134" s="227"/>
      <c r="BU134" s="227"/>
      <c r="BV134" s="227"/>
      <c r="BW134" s="227"/>
      <c r="BX134" s="227"/>
      <c r="BY134" s="227"/>
      <c r="BZ134" s="227"/>
      <c r="CA134" s="227"/>
      <c r="CB134" s="227"/>
      <c r="CC134" s="227"/>
      <c r="CD134" s="227"/>
      <c r="CE134" s="227"/>
      <c r="CF134" s="227"/>
      <c r="CG134" s="227"/>
      <c r="CH134" s="227"/>
      <c r="CI134" s="227"/>
      <c r="CJ134" s="227"/>
      <c r="CK134" s="227"/>
      <c r="CL134" s="227"/>
      <c r="CM134" s="227"/>
      <c r="CN134" s="227"/>
      <c r="CO134" s="227"/>
      <c r="CP134" s="227"/>
      <c r="CQ134" s="227"/>
      <c r="CR134" s="227"/>
      <c r="CS134" s="227"/>
      <c r="CT134" s="227"/>
      <c r="CU134" s="227"/>
      <c r="CV134" s="227"/>
      <c r="CW134" s="227"/>
      <c r="CX134" s="227"/>
      <c r="CY134" s="227"/>
      <c r="CZ134" s="227"/>
      <c r="DA134" s="227"/>
      <c r="DB134" s="227"/>
      <c r="DC134" s="227"/>
      <c r="DD134" s="227"/>
      <c r="DE134" s="227"/>
      <c r="DF134" s="227"/>
      <c r="DG134" s="227"/>
      <c r="DH134" s="227"/>
      <c r="DI134" s="227"/>
      <c r="DJ134" s="227"/>
      <c r="DK134" s="227"/>
      <c r="DL134" s="227"/>
      <c r="DM134" s="227"/>
      <c r="DN134" s="227"/>
      <c r="DO134" s="227"/>
      <c r="DP134" s="204"/>
      <c r="DQ134" s="204"/>
      <c r="DR134" s="204"/>
      <c r="DS134" s="204"/>
      <c r="DT134" s="204"/>
      <c r="DU134" s="204"/>
      <c r="DV134" s="204"/>
      <c r="DW134" s="204"/>
      <c r="DX134" s="204"/>
      <c r="DY134" s="204"/>
      <c r="DZ134" s="204"/>
      <c r="EA134" s="201"/>
    </row>
    <row r="135" spans="1:131" ht="14.25" hidden="1" x14ac:dyDescent="0.25">
      <c r="AU135" s="229"/>
      <c r="AV135" s="229"/>
      <c r="AW135" s="229"/>
      <c r="AX135" s="229"/>
      <c r="AY135" s="229"/>
      <c r="AZ135" s="229"/>
      <c r="BA135" s="229"/>
      <c r="BB135" s="229"/>
      <c r="BC135" s="229"/>
      <c r="BD135" s="229"/>
      <c r="BE135" s="229"/>
      <c r="BF135" s="229"/>
      <c r="BG135" s="229"/>
      <c r="BH135" s="229"/>
      <c r="BI135" s="229"/>
      <c r="BJ135" s="229"/>
      <c r="BK135" s="229"/>
      <c r="BL135" s="229"/>
      <c r="BM135" s="229"/>
      <c r="BN135" s="229"/>
      <c r="BO135" s="229"/>
      <c r="BP135" s="229"/>
      <c r="BQ135" s="229"/>
      <c r="BR135" s="229"/>
      <c r="BS135" s="229"/>
      <c r="BT135" s="229"/>
      <c r="BU135" s="229"/>
      <c r="BV135" s="229"/>
      <c r="BW135" s="229"/>
      <c r="BX135" s="229"/>
      <c r="BY135" s="229"/>
      <c r="BZ135" s="229"/>
      <c r="CA135" s="229"/>
      <c r="CB135" s="229"/>
      <c r="CC135" s="229"/>
      <c r="CD135" s="229"/>
      <c r="CE135" s="229"/>
      <c r="CF135" s="229"/>
      <c r="CG135" s="229"/>
      <c r="CH135" s="229"/>
      <c r="CI135" s="229"/>
      <c r="CJ135" s="229"/>
      <c r="CK135" s="229"/>
      <c r="CL135" s="229"/>
      <c r="CM135" s="229"/>
      <c r="CN135" s="229"/>
      <c r="CO135" s="229"/>
      <c r="CP135" s="229"/>
      <c r="CQ135" s="229"/>
      <c r="CR135" s="229"/>
      <c r="CS135" s="229"/>
      <c r="CT135" s="229"/>
      <c r="CU135" s="229"/>
      <c r="CV135" s="229"/>
      <c r="CW135" s="229"/>
      <c r="CX135" s="229"/>
      <c r="CY135" s="229"/>
      <c r="CZ135" s="229"/>
      <c r="DA135" s="229"/>
      <c r="DB135" s="229"/>
      <c r="DC135" s="229"/>
      <c r="DD135" s="229"/>
      <c r="DE135" s="229"/>
      <c r="DF135" s="229"/>
      <c r="DG135" s="229"/>
      <c r="DH135" s="229"/>
      <c r="DI135" s="229"/>
      <c r="DJ135" s="229"/>
      <c r="DK135" s="229"/>
      <c r="DL135" s="229"/>
      <c r="DM135" s="229"/>
      <c r="DN135" s="229"/>
      <c r="DO135" s="229"/>
      <c r="DP135" s="229"/>
      <c r="DQ135" s="229"/>
      <c r="DR135" s="229"/>
      <c r="DS135" s="229"/>
      <c r="DT135" s="229"/>
      <c r="DU135" s="229"/>
      <c r="DV135" s="229"/>
      <c r="DW135" s="229"/>
      <c r="DX135" s="229"/>
      <c r="DY135" s="229"/>
      <c r="DZ135" s="229"/>
    </row>
  </sheetData>
  <sheetProtection algorithmName="SHA-512" hashValue="w36TEkI8ReUp3bx9y7WnAXbnVc/TXBQu7qKBoklqQnSoaHClQsWHks+H+ot5WTCAW0u1WwV6rEfb0iW4Sju7Ww==" saltValue="kfBbtc0vanBE6cctWXLXr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5"/>
  <cols>
    <col min="1" max="120" width="2.796875" style="242" customWidth="1"/>
    <col min="121" max="121" width="0" style="241" hidden="1" customWidth="1"/>
    <col min="122" max="122" width="9" style="241" hidden="1" customWidth="1"/>
    <col min="123" max="16384" width="9" style="241" hidden="1"/>
  </cols>
  <sheetData>
    <row r="1" spans="1:120" ht="12.75" x14ac:dyDescent="0.2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41"/>
    </row>
    <row r="17" spans="119:120" ht="12.75" x14ac:dyDescent="0.25">
      <c r="DP17" s="241"/>
    </row>
    <row r="18" spans="119:120" ht="12.75" x14ac:dyDescent="0.25"/>
    <row r="19" spans="119:120" ht="12.75" x14ac:dyDescent="0.25"/>
    <row r="20" spans="119:120" ht="12.75" x14ac:dyDescent="0.25">
      <c r="DO20" s="241"/>
      <c r="DP20" s="241"/>
    </row>
    <row r="21" spans="119:120" ht="12.75" x14ac:dyDescent="0.25">
      <c r="DP21" s="241"/>
    </row>
    <row r="22" spans="119:120" ht="12.75" x14ac:dyDescent="0.25"/>
    <row r="23" spans="119:120" ht="12.75" x14ac:dyDescent="0.25">
      <c r="DO23" s="241"/>
      <c r="DP23" s="241"/>
    </row>
    <row r="24" spans="119:120" ht="12.75" x14ac:dyDescent="0.25">
      <c r="DP24" s="241"/>
    </row>
    <row r="25" spans="119:120" ht="12.75" x14ac:dyDescent="0.25">
      <c r="DP25" s="241"/>
    </row>
    <row r="26" spans="119:120" ht="12.75" x14ac:dyDescent="0.25">
      <c r="DO26" s="241"/>
      <c r="DP26" s="241"/>
    </row>
    <row r="27" spans="119:120" ht="12.75" x14ac:dyDescent="0.25"/>
    <row r="28" spans="119:120" ht="12.75" x14ac:dyDescent="0.25">
      <c r="DO28" s="241"/>
      <c r="DP28" s="241"/>
    </row>
    <row r="29" spans="119:120" ht="12.75" x14ac:dyDescent="0.25">
      <c r="DP29" s="241"/>
    </row>
    <row r="30" spans="119:120" ht="12.75" x14ac:dyDescent="0.25"/>
    <row r="31" spans="119:120" ht="12.75" x14ac:dyDescent="0.25">
      <c r="DO31" s="241"/>
      <c r="DP31" s="241"/>
    </row>
    <row r="32" spans="119:120" ht="12.75" x14ac:dyDescent="0.25"/>
    <row r="33" spans="98:120" ht="12.75" x14ac:dyDescent="0.25">
      <c r="DO33" s="241"/>
      <c r="DP33" s="241"/>
    </row>
    <row r="34" spans="98:120" ht="12.75" x14ac:dyDescent="0.25">
      <c r="DM34" s="241"/>
    </row>
    <row r="35" spans="98:120" ht="12.75" x14ac:dyDescent="0.25">
      <c r="CT35" s="241"/>
      <c r="CU35" s="241"/>
      <c r="CV35" s="241"/>
      <c r="CY35" s="241"/>
      <c r="CZ35" s="241"/>
      <c r="DA35" s="241"/>
      <c r="DD35" s="241"/>
      <c r="DE35" s="241"/>
      <c r="DF35" s="241"/>
      <c r="DI35" s="241"/>
      <c r="DJ35" s="241"/>
      <c r="DK35" s="241"/>
      <c r="DM35" s="241"/>
      <c r="DN35" s="241"/>
      <c r="DO35" s="241"/>
      <c r="DP35" s="241"/>
    </row>
    <row r="36" spans="98:120" ht="12.75" x14ac:dyDescent="0.25"/>
    <row r="37" spans="98:120" ht="12.75" x14ac:dyDescent="0.25">
      <c r="CW37" s="241"/>
      <c r="DB37" s="241"/>
      <c r="DG37" s="241"/>
      <c r="DL37" s="241"/>
      <c r="DP37" s="241"/>
    </row>
    <row r="38" spans="98:120" ht="12.75" x14ac:dyDescent="0.25">
      <c r="CT38" s="241"/>
      <c r="CU38" s="241"/>
      <c r="CV38" s="241"/>
      <c r="CW38" s="241"/>
      <c r="CY38" s="241"/>
      <c r="CZ38" s="241"/>
      <c r="DA38" s="241"/>
      <c r="DB38" s="241"/>
      <c r="DD38" s="241"/>
      <c r="DE38" s="241"/>
      <c r="DF38" s="241"/>
      <c r="DG38" s="241"/>
      <c r="DI38" s="241"/>
      <c r="DJ38" s="241"/>
      <c r="DK38" s="241"/>
      <c r="DL38" s="241"/>
      <c r="DN38" s="241"/>
      <c r="DO38" s="241"/>
      <c r="DP38" s="241"/>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41"/>
      <c r="DO49" s="241"/>
      <c r="DP49" s="241"/>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41"/>
      <c r="CS63" s="241"/>
      <c r="CX63" s="241"/>
      <c r="DC63" s="241"/>
      <c r="DH63" s="241"/>
    </row>
    <row r="64" spans="22:120" ht="12.75" x14ac:dyDescent="0.25">
      <c r="V64" s="241"/>
    </row>
    <row r="65" spans="15:120" ht="12.75" x14ac:dyDescent="0.2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2.75" x14ac:dyDescent="0.25">
      <c r="Q66" s="241"/>
      <c r="S66" s="241"/>
      <c r="U66" s="241"/>
      <c r="DM66" s="241"/>
    </row>
    <row r="67" spans="15:120" ht="12.75" x14ac:dyDescent="0.2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2.75" x14ac:dyDescent="0.25"/>
    <row r="69" spans="15:120" ht="12.75" x14ac:dyDescent="0.25"/>
    <row r="70" spans="15:120" ht="12.75" x14ac:dyDescent="0.25"/>
    <row r="71" spans="15:120" ht="12.75" x14ac:dyDescent="0.25"/>
    <row r="72" spans="15:120" ht="12.75" x14ac:dyDescent="0.25">
      <c r="DP72" s="241"/>
    </row>
    <row r="73" spans="15:120" ht="12.75" x14ac:dyDescent="0.25">
      <c r="DP73" s="241"/>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41"/>
      <c r="CX96" s="241"/>
      <c r="DC96" s="241"/>
      <c r="DH96" s="241"/>
    </row>
    <row r="97" spans="24:120" ht="12.75" x14ac:dyDescent="0.25">
      <c r="CS97" s="241"/>
      <c r="CX97" s="241"/>
      <c r="DC97" s="241"/>
      <c r="DH97" s="241"/>
      <c r="DP97" s="242" t="s">
        <v>543</v>
      </c>
    </row>
    <row r="98" spans="24:120" ht="12.75" hidden="1" x14ac:dyDescent="0.25">
      <c r="CS98" s="241"/>
      <c r="CX98" s="241"/>
      <c r="DC98" s="241"/>
      <c r="DH98" s="241"/>
    </row>
    <row r="99" spans="24:120" ht="12.75" hidden="1" x14ac:dyDescent="0.25">
      <c r="CS99" s="241"/>
      <c r="CX99" s="241"/>
      <c r="DC99" s="241"/>
      <c r="DH99" s="241"/>
    </row>
    <row r="101" spans="24:120" ht="12" hidden="1" customHeight="1" x14ac:dyDescent="0.2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5">
      <c r="CU102" s="241"/>
      <c r="CZ102" s="241"/>
      <c r="DE102" s="241"/>
      <c r="DJ102" s="241"/>
      <c r="DM102" s="241"/>
    </row>
    <row r="103" spans="24:120" ht="12.75" hidden="1" x14ac:dyDescent="0.25">
      <c r="CT103" s="241"/>
      <c r="CV103" s="241"/>
      <c r="CW103" s="241"/>
      <c r="CY103" s="241"/>
      <c r="DA103" s="241"/>
      <c r="DB103" s="241"/>
      <c r="DD103" s="241"/>
      <c r="DF103" s="241"/>
      <c r="DG103" s="241"/>
      <c r="DI103" s="241"/>
      <c r="DK103" s="241"/>
      <c r="DL103" s="241"/>
      <c r="DM103" s="241"/>
      <c r="DN103" s="241"/>
      <c r="DO103" s="241"/>
      <c r="DP103" s="241"/>
    </row>
    <row r="104" spans="24:120" ht="12.75" hidden="1" x14ac:dyDescent="0.25">
      <c r="CV104" s="241"/>
      <c r="CW104" s="241"/>
      <c r="DA104" s="241"/>
      <c r="DB104" s="241"/>
      <c r="DF104" s="241"/>
      <c r="DG104" s="241"/>
      <c r="DK104" s="241"/>
      <c r="DL104" s="241"/>
      <c r="DN104" s="241"/>
      <c r="DO104" s="241"/>
      <c r="DP104" s="241"/>
    </row>
    <row r="105" spans="24:120" ht="12.75" hidden="1" customHeight="1" x14ac:dyDescent="0.25"/>
  </sheetData>
  <sheetProtection algorithmName="SHA-512" hashValue="l06D0GPsYZvHswxU+JBeC4N+bFHVY4YL/7J8seYDcrLcbD8XuX4fxokX9sSNzw23SSfYGiFOhdcxLgDlMNJ9dw==" saltValue="Ct60bCR9DgwUNfSllfetQQ==" spinCount="100000" sheet="1" objects="1" scenarios="1"/>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6640625" style="242" customWidth="1"/>
    <col min="117" max="117" width="9" style="241" hidden="1" customWidth="1"/>
    <col min="118" max="16384" width="9" style="241" hidden="1"/>
  </cols>
  <sheetData>
    <row r="1" spans="2:116" ht="13.5" customHeight="1" x14ac:dyDescent="0.2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5" customHeight="1" x14ac:dyDescent="0.25"/>
    <row r="3" spans="2:116" ht="13.5" customHeight="1" x14ac:dyDescent="0.25"/>
    <row r="4" spans="2:116" ht="13.5" customHeight="1" x14ac:dyDescent="0.2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5" customHeight="1" x14ac:dyDescent="0.2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5" customHeight="1" x14ac:dyDescent="0.25"/>
    <row r="7" spans="2:116" ht="13.5" customHeight="1" x14ac:dyDescent="0.25"/>
    <row r="8" spans="2:116" ht="13.5" customHeight="1" x14ac:dyDescent="0.25"/>
    <row r="9" spans="2:116" ht="13.5" customHeight="1" x14ac:dyDescent="0.25"/>
    <row r="10" spans="2:116" ht="13.5" customHeight="1" x14ac:dyDescent="0.25"/>
    <row r="11" spans="2:116" ht="13.5" customHeight="1" x14ac:dyDescent="0.25"/>
    <row r="12" spans="2:116" ht="13.5" customHeight="1" x14ac:dyDescent="0.25"/>
    <row r="13" spans="2:116" ht="13.5" customHeight="1" x14ac:dyDescent="0.25"/>
    <row r="14" spans="2:116" ht="13.5" customHeight="1" x14ac:dyDescent="0.25"/>
    <row r="15" spans="2:116" ht="13.5" customHeight="1" x14ac:dyDescent="0.25"/>
    <row r="16" spans="2:116" ht="13.5" customHeight="1" x14ac:dyDescent="0.25"/>
    <row r="17" spans="9:116" ht="13.5" customHeight="1" x14ac:dyDescent="0.25"/>
    <row r="18" spans="9:116" ht="13.5" customHeight="1" x14ac:dyDescent="0.2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5" customHeight="1" x14ac:dyDescent="0.25"/>
    <row r="20" spans="9:116" ht="13.5" customHeight="1" x14ac:dyDescent="0.25"/>
    <row r="21" spans="9:116" ht="13.5" customHeight="1" x14ac:dyDescent="0.25">
      <c r="DL21" s="241"/>
    </row>
    <row r="22" spans="9:116" ht="13.5" customHeight="1" x14ac:dyDescent="0.25">
      <c r="DI22" s="241"/>
      <c r="DJ22" s="241"/>
      <c r="DK22" s="241"/>
      <c r="DL22" s="241"/>
    </row>
    <row r="23" spans="9:116" ht="13.5" customHeight="1" x14ac:dyDescent="0.25">
      <c r="CY23" s="241"/>
      <c r="CZ23" s="241"/>
      <c r="DA23" s="241"/>
      <c r="DB23" s="241"/>
      <c r="DC23" s="241"/>
      <c r="DD23" s="241"/>
      <c r="DE23" s="241"/>
      <c r="DF23" s="241"/>
      <c r="DG23" s="241"/>
      <c r="DH23" s="241"/>
      <c r="DI23" s="241"/>
      <c r="DJ23" s="241"/>
      <c r="DK23" s="241"/>
      <c r="DL23" s="241"/>
    </row>
    <row r="24" spans="9:116" ht="13.5" customHeight="1" x14ac:dyDescent="0.25"/>
    <row r="25" spans="9:116" ht="13.5" customHeight="1" x14ac:dyDescent="0.25"/>
    <row r="26" spans="9:116" ht="13.5" customHeight="1" x14ac:dyDescent="0.25"/>
    <row r="27" spans="9:116" ht="13.5" customHeight="1" x14ac:dyDescent="0.25"/>
    <row r="28" spans="9:116" ht="13.5" customHeight="1" x14ac:dyDescent="0.25"/>
    <row r="29" spans="9:116" ht="13.5" customHeight="1" x14ac:dyDescent="0.25"/>
    <row r="30" spans="9:116" ht="13.5" customHeight="1" x14ac:dyDescent="0.25"/>
    <row r="31" spans="9:116" ht="13.5" customHeight="1" x14ac:dyDescent="0.25"/>
    <row r="32" spans="9:116" ht="13.5" customHeight="1" x14ac:dyDescent="0.25"/>
    <row r="33" spans="15:116" ht="13.5" customHeight="1" x14ac:dyDescent="0.25"/>
    <row r="34" spans="15:116" ht="13.5" customHeight="1" x14ac:dyDescent="0.25"/>
    <row r="35" spans="15:116" ht="13.5" customHeight="1" x14ac:dyDescent="0.25">
      <c r="CZ35" s="241"/>
      <c r="DA35" s="241"/>
      <c r="DB35" s="241"/>
      <c r="DC35" s="241"/>
      <c r="DD35" s="241"/>
      <c r="DE35" s="241"/>
      <c r="DF35" s="241"/>
      <c r="DG35" s="241"/>
      <c r="DH35" s="241"/>
      <c r="DI35" s="241"/>
      <c r="DJ35" s="241"/>
      <c r="DK35" s="241"/>
      <c r="DL35" s="241"/>
    </row>
    <row r="36" spans="15:116" ht="13.5" customHeight="1" x14ac:dyDescent="0.25"/>
    <row r="37" spans="15:116" ht="13.5" customHeight="1" x14ac:dyDescent="0.25">
      <c r="DL37" s="241"/>
    </row>
    <row r="38" spans="15:116" ht="13.5" customHeight="1" x14ac:dyDescent="0.25">
      <c r="DI38" s="241"/>
      <c r="DJ38" s="241"/>
      <c r="DK38" s="241"/>
      <c r="DL38" s="241"/>
    </row>
    <row r="39" spans="15:116" ht="13.5" customHeight="1" x14ac:dyDescent="0.25"/>
    <row r="40" spans="15:116" ht="13.5" customHeight="1" x14ac:dyDescent="0.25"/>
    <row r="41" spans="15:116" ht="13.5" customHeight="1" x14ac:dyDescent="0.25"/>
    <row r="42" spans="15:116" ht="13.5" customHeight="1" x14ac:dyDescent="0.25"/>
    <row r="43" spans="15:116" ht="13.5" customHeight="1" x14ac:dyDescent="0.2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5" customHeight="1" x14ac:dyDescent="0.25">
      <c r="DL44" s="241"/>
    </row>
    <row r="45" spans="15:116" ht="13.5" customHeight="1" x14ac:dyDescent="0.25"/>
    <row r="46" spans="15:116" ht="13.5" customHeight="1" x14ac:dyDescent="0.25">
      <c r="DA46" s="241"/>
      <c r="DB46" s="241"/>
      <c r="DC46" s="241"/>
      <c r="DD46" s="241"/>
      <c r="DE46" s="241"/>
      <c r="DF46" s="241"/>
      <c r="DG46" s="241"/>
      <c r="DH46" s="241"/>
      <c r="DI46" s="241"/>
      <c r="DJ46" s="241"/>
      <c r="DK46" s="241"/>
      <c r="DL46" s="241"/>
    </row>
    <row r="47" spans="15:116" ht="13.5" customHeight="1" x14ac:dyDescent="0.25"/>
    <row r="48" spans="15:116" ht="13.5" customHeight="1" x14ac:dyDescent="0.25"/>
    <row r="49" spans="104:116" ht="13.5" customHeight="1" x14ac:dyDescent="0.25"/>
    <row r="50" spans="104:116" ht="13.5" customHeight="1" x14ac:dyDescent="0.25">
      <c r="CZ50" s="241"/>
      <c r="DA50" s="241"/>
      <c r="DB50" s="241"/>
      <c r="DC50" s="241"/>
      <c r="DD50" s="241"/>
      <c r="DE50" s="241"/>
      <c r="DF50" s="241"/>
      <c r="DG50" s="241"/>
      <c r="DH50" s="241"/>
      <c r="DI50" s="241"/>
      <c r="DJ50" s="241"/>
      <c r="DK50" s="241"/>
      <c r="DL50" s="241"/>
    </row>
    <row r="51" spans="104:116" ht="13.5" customHeight="1" x14ac:dyDescent="0.25"/>
    <row r="52" spans="104:116" ht="13.5" customHeight="1" x14ac:dyDescent="0.25"/>
    <row r="53" spans="104:116" ht="13.5" customHeight="1" x14ac:dyDescent="0.25">
      <c r="DL53" s="241"/>
    </row>
    <row r="54" spans="104:116" ht="13.5" customHeight="1" x14ac:dyDescent="0.25"/>
    <row r="55" spans="104:116" ht="13.5" customHeight="1" x14ac:dyDescent="0.25"/>
    <row r="56" spans="104:116" ht="13.5" customHeight="1" x14ac:dyDescent="0.25"/>
    <row r="57" spans="104:116" ht="13.5" customHeight="1" x14ac:dyDescent="0.25"/>
    <row r="58" spans="104:116" ht="13.5" customHeight="1" x14ac:dyDescent="0.25"/>
    <row r="59" spans="104:116" ht="13.5" customHeight="1" x14ac:dyDescent="0.25"/>
    <row r="60" spans="104:116" ht="13.5" customHeight="1" x14ac:dyDescent="0.25"/>
    <row r="61" spans="104:116" ht="13.5" customHeight="1" x14ac:dyDescent="0.25"/>
    <row r="62" spans="104:116" ht="13.5" customHeight="1" x14ac:dyDescent="0.25"/>
    <row r="63" spans="104:116" ht="13.5" customHeight="1" x14ac:dyDescent="0.25"/>
    <row r="64" spans="104:116" ht="13.5" customHeight="1" x14ac:dyDescent="0.25"/>
    <row r="65" spans="107:116" ht="13.5" customHeight="1" x14ac:dyDescent="0.25"/>
    <row r="66" spans="107:116" ht="13.5" customHeight="1" x14ac:dyDescent="0.25"/>
    <row r="67" spans="107:116" ht="13.5" customHeight="1" x14ac:dyDescent="0.25">
      <c r="DC67" s="241"/>
      <c r="DD67" s="241"/>
      <c r="DE67" s="241"/>
      <c r="DF67" s="241"/>
      <c r="DG67" s="241"/>
      <c r="DH67" s="241"/>
      <c r="DI67" s="241"/>
      <c r="DJ67" s="241"/>
      <c r="DK67" s="241"/>
      <c r="DL67" s="241"/>
    </row>
    <row r="68" spans="107:116" ht="13.5" customHeight="1" x14ac:dyDescent="0.25"/>
    <row r="69" spans="107:116" ht="13.5" customHeight="1" x14ac:dyDescent="0.25"/>
    <row r="70" spans="107:116" ht="13.5" customHeight="1" x14ac:dyDescent="0.25"/>
    <row r="71" spans="107:116" ht="13.5" customHeight="1" x14ac:dyDescent="0.25"/>
    <row r="72" spans="107:116" ht="13.5" customHeight="1" x14ac:dyDescent="0.25"/>
    <row r="73" spans="107:116" ht="13.5" customHeight="1" x14ac:dyDescent="0.25"/>
    <row r="74" spans="107:116" ht="13.5" customHeight="1" x14ac:dyDescent="0.25"/>
    <row r="75" spans="107:116" ht="13.5" customHeight="1" x14ac:dyDescent="0.25"/>
    <row r="76" spans="107:116" ht="13.5" customHeight="1" x14ac:dyDescent="0.25"/>
    <row r="77" spans="107:116" ht="13.5" customHeight="1" x14ac:dyDescent="0.25"/>
    <row r="78" spans="107:116" ht="13.5" customHeight="1" x14ac:dyDescent="0.25"/>
    <row r="79" spans="107:116" ht="13.5" customHeight="1" x14ac:dyDescent="0.25"/>
    <row r="80" spans="107:116" ht="13.5" customHeight="1" x14ac:dyDescent="0.25"/>
    <row r="81" ht="13.5" customHeight="1" x14ac:dyDescent="0.25"/>
    <row r="82" ht="13.5" customHeight="1" x14ac:dyDescent="0.25"/>
    <row r="83" ht="13.5" customHeight="1" x14ac:dyDescent="0.25"/>
    <row r="84" ht="13.5" customHeight="1" x14ac:dyDescent="0.25"/>
    <row r="85" ht="13.5" customHeight="1" x14ac:dyDescent="0.25"/>
    <row r="86" ht="13.5" customHeight="1" x14ac:dyDescent="0.25"/>
    <row r="87" ht="13.5" customHeight="1" x14ac:dyDescent="0.25"/>
    <row r="88" ht="13.5" customHeight="1" x14ac:dyDescent="0.25"/>
    <row r="89" ht="13.5" customHeight="1" x14ac:dyDescent="0.25"/>
  </sheetData>
  <sheetProtection algorithmName="SHA-512" hashValue="20TOvdHDuo47IvIo7m3PqNZSG9Rnw5mS5vNcPAY7PwXUxZT2ZXn1bqkMhTUcNOMHgLFp5U8IcNkFDy7XpsKJWw==" saltValue="+KUDs/2pqMqYBB/VewQ3Vg==" spinCount="100000" sheet="1" objects="1" scenarios="1"/>
  <phoneticPr fontId="2"/>
  <printOptions horizontalCentered="1" verticalCentered="1"/>
  <pageMargins left="0" right="0" top="0" bottom="0" header="0" footer="0"/>
  <pageSetup paperSize="9" scale="4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5"/>
  <cols>
    <col min="1" max="36" width="2.46484375" style="243" customWidth="1"/>
    <col min="37" max="44" width="17" style="243" customWidth="1"/>
    <col min="45" max="45" width="6.1328125" style="250" customWidth="1"/>
    <col min="46" max="46" width="3" style="248" customWidth="1"/>
    <col min="47" max="47" width="19.1328125" style="243" hidden="1" customWidth="1"/>
    <col min="48" max="52" width="12.6640625" style="243" hidden="1" customWidth="1"/>
    <col min="53" max="53" width="8.6640625" style="243" hidden="1" customWidth="1"/>
    <col min="54" max="16384" width="8.6640625" style="243" hidden="1"/>
  </cols>
  <sheetData>
    <row r="1" spans="1:46" ht="12.75" x14ac:dyDescent="0.25">
      <c r="AS1" s="244"/>
      <c r="AT1" s="244"/>
    </row>
    <row r="2" spans="1:46" ht="12.75" x14ac:dyDescent="0.25">
      <c r="AS2" s="244"/>
      <c r="AT2" s="244"/>
    </row>
    <row r="3" spans="1:46" ht="12.75" x14ac:dyDescent="0.25">
      <c r="AS3" s="244"/>
      <c r="AT3" s="244"/>
    </row>
    <row r="4" spans="1:46" ht="12.75" x14ac:dyDescent="0.25">
      <c r="AS4" s="244"/>
      <c r="AT4" s="244"/>
    </row>
    <row r="5" spans="1:46" ht="16.149999999999999" x14ac:dyDescent="0.25">
      <c r="A5" s="245" t="s">
        <v>544</v>
      </c>
      <c r="B5" s="246"/>
      <c r="C5" s="246"/>
      <c r="D5" s="246"/>
      <c r="E5" s="246"/>
      <c r="F5" s="246"/>
      <c r="G5" s="246"/>
      <c r="H5" s="246"/>
      <c r="I5" s="246"/>
      <c r="J5" s="246"/>
      <c r="K5" s="246"/>
      <c r="L5" s="246"/>
      <c r="M5" s="246"/>
      <c r="N5" s="246"/>
      <c r="O5" s="246"/>
      <c r="P5" s="246"/>
      <c r="Q5" s="246"/>
      <c r="R5" s="246"/>
      <c r="S5" s="246"/>
      <c r="T5" s="246"/>
      <c r="U5" s="246"/>
      <c r="V5" s="246"/>
      <c r="W5" s="246"/>
      <c r="X5" s="246"/>
      <c r="Y5" s="246"/>
      <c r="Z5" s="246"/>
      <c r="AA5" s="246"/>
      <c r="AB5" s="246"/>
      <c r="AC5" s="246"/>
      <c r="AD5" s="246"/>
      <c r="AE5" s="246"/>
      <c r="AF5" s="246"/>
      <c r="AG5" s="246"/>
      <c r="AH5" s="246"/>
      <c r="AI5" s="246"/>
      <c r="AJ5" s="246"/>
      <c r="AK5" s="246"/>
      <c r="AL5" s="246"/>
      <c r="AM5" s="246"/>
      <c r="AN5" s="246"/>
      <c r="AO5" s="246"/>
      <c r="AP5" s="246"/>
      <c r="AQ5" s="246"/>
      <c r="AR5" s="246"/>
      <c r="AS5" s="247"/>
    </row>
    <row r="6" spans="1:46" ht="12.75" x14ac:dyDescent="0.25">
      <c r="A6" s="248"/>
      <c r="B6" s="244"/>
      <c r="C6" s="244"/>
      <c r="D6" s="244"/>
      <c r="E6" s="244"/>
      <c r="F6" s="244"/>
      <c r="G6" s="244"/>
      <c r="H6" s="244"/>
      <c r="I6" s="244"/>
      <c r="J6" s="244"/>
      <c r="K6" s="244"/>
      <c r="L6" s="244"/>
      <c r="M6" s="244"/>
      <c r="N6" s="244"/>
      <c r="O6" s="244"/>
      <c r="P6" s="244"/>
      <c r="Q6" s="244"/>
      <c r="R6" s="244"/>
      <c r="S6" s="244"/>
      <c r="T6" s="244"/>
      <c r="U6" s="244"/>
      <c r="V6" s="244"/>
      <c r="W6" s="244"/>
      <c r="X6" s="244"/>
      <c r="Y6" s="244"/>
      <c r="Z6" s="244"/>
      <c r="AA6" s="244"/>
      <c r="AB6" s="244"/>
      <c r="AC6" s="244"/>
      <c r="AD6" s="244"/>
      <c r="AE6" s="244"/>
      <c r="AF6" s="244"/>
      <c r="AG6" s="244"/>
      <c r="AH6" s="244"/>
      <c r="AI6" s="244"/>
      <c r="AJ6" s="244"/>
      <c r="AK6" s="249" t="s">
        <v>545</v>
      </c>
      <c r="AL6" s="249"/>
      <c r="AM6" s="249"/>
      <c r="AN6" s="249"/>
      <c r="AO6" s="244"/>
      <c r="AP6" s="244"/>
      <c r="AQ6" s="244"/>
      <c r="AR6" s="244"/>
    </row>
    <row r="7" spans="1:46" ht="13.5" customHeight="1" x14ac:dyDescent="0.25">
      <c r="A7" s="248"/>
      <c r="B7" s="244"/>
      <c r="C7" s="244"/>
      <c r="D7" s="244"/>
      <c r="E7" s="244"/>
      <c r="F7" s="244"/>
      <c r="G7" s="244"/>
      <c r="H7" s="244"/>
      <c r="I7" s="244"/>
      <c r="J7" s="244"/>
      <c r="K7" s="244"/>
      <c r="L7" s="244"/>
      <c r="M7" s="244"/>
      <c r="N7" s="244"/>
      <c r="O7" s="244"/>
      <c r="P7" s="244"/>
      <c r="Q7" s="244"/>
      <c r="R7" s="244"/>
      <c r="S7" s="244"/>
      <c r="T7" s="244"/>
      <c r="U7" s="244"/>
      <c r="V7" s="244"/>
      <c r="W7" s="244"/>
      <c r="X7" s="244"/>
      <c r="Y7" s="244"/>
      <c r="Z7" s="244"/>
      <c r="AA7" s="244"/>
      <c r="AB7" s="244"/>
      <c r="AC7" s="244"/>
      <c r="AD7" s="244"/>
      <c r="AE7" s="244"/>
      <c r="AF7" s="244"/>
      <c r="AG7" s="244"/>
      <c r="AH7" s="244"/>
      <c r="AI7" s="244"/>
      <c r="AJ7" s="244"/>
      <c r="AK7" s="251"/>
      <c r="AL7" s="252"/>
      <c r="AM7" s="252"/>
      <c r="AN7" s="253"/>
      <c r="AO7" s="1106" t="s">
        <v>546</v>
      </c>
      <c r="AP7" s="254"/>
      <c r="AQ7" s="255" t="s">
        <v>547</v>
      </c>
      <c r="AR7" s="256"/>
    </row>
    <row r="8" spans="1:46" ht="12.75" x14ac:dyDescent="0.25">
      <c r="A8" s="248"/>
      <c r="B8" s="244"/>
      <c r="C8" s="244"/>
      <c r="D8" s="244"/>
      <c r="E8" s="244"/>
      <c r="F8" s="244"/>
      <c r="G8" s="244"/>
      <c r="H8" s="244"/>
      <c r="I8" s="244"/>
      <c r="J8" s="244"/>
      <c r="K8" s="244"/>
      <c r="L8" s="244"/>
      <c r="M8" s="244"/>
      <c r="N8" s="244"/>
      <c r="O8" s="244"/>
      <c r="P8" s="244"/>
      <c r="Q8" s="244"/>
      <c r="R8" s="244"/>
      <c r="S8" s="244"/>
      <c r="T8" s="244"/>
      <c r="U8" s="244"/>
      <c r="V8" s="244"/>
      <c r="W8" s="244"/>
      <c r="X8" s="244"/>
      <c r="Y8" s="244"/>
      <c r="Z8" s="244"/>
      <c r="AA8" s="244"/>
      <c r="AB8" s="244"/>
      <c r="AC8" s="244"/>
      <c r="AD8" s="244"/>
      <c r="AE8" s="244"/>
      <c r="AF8" s="244"/>
      <c r="AG8" s="244"/>
      <c r="AH8" s="244"/>
      <c r="AI8" s="244"/>
      <c r="AJ8" s="244"/>
      <c r="AK8" s="257"/>
      <c r="AL8" s="258"/>
      <c r="AM8" s="258"/>
      <c r="AN8" s="259"/>
      <c r="AO8" s="1107"/>
      <c r="AP8" s="260" t="s">
        <v>548</v>
      </c>
      <c r="AQ8" s="261" t="s">
        <v>549</v>
      </c>
      <c r="AR8" s="262" t="s">
        <v>550</v>
      </c>
    </row>
    <row r="9" spans="1:46" ht="12.75" x14ac:dyDescent="0.25">
      <c r="A9" s="248"/>
      <c r="B9" s="244"/>
      <c r="C9" s="244"/>
      <c r="D9" s="244"/>
      <c r="E9" s="244"/>
      <c r="F9" s="244"/>
      <c r="G9" s="244"/>
      <c r="H9" s="244"/>
      <c r="I9" s="244"/>
      <c r="J9" s="244"/>
      <c r="K9" s="244"/>
      <c r="L9" s="244"/>
      <c r="M9" s="244"/>
      <c r="N9" s="244"/>
      <c r="O9" s="244"/>
      <c r="P9" s="244"/>
      <c r="Q9" s="244"/>
      <c r="R9" s="244"/>
      <c r="S9" s="244"/>
      <c r="T9" s="244"/>
      <c r="U9" s="244"/>
      <c r="V9" s="244"/>
      <c r="W9" s="244"/>
      <c r="X9" s="244"/>
      <c r="Y9" s="244"/>
      <c r="Z9" s="244"/>
      <c r="AA9" s="244"/>
      <c r="AB9" s="244"/>
      <c r="AC9" s="244"/>
      <c r="AD9" s="244"/>
      <c r="AE9" s="244"/>
      <c r="AF9" s="244"/>
      <c r="AG9" s="244"/>
      <c r="AH9" s="244"/>
      <c r="AI9" s="244"/>
      <c r="AJ9" s="244"/>
      <c r="AK9" s="1118" t="s">
        <v>551</v>
      </c>
      <c r="AL9" s="1119"/>
      <c r="AM9" s="1119"/>
      <c r="AN9" s="1120"/>
      <c r="AO9" s="263">
        <v>7621535</v>
      </c>
      <c r="AP9" s="263">
        <v>83135</v>
      </c>
      <c r="AQ9" s="264">
        <v>80646</v>
      </c>
      <c r="AR9" s="265">
        <v>3.1</v>
      </c>
    </row>
    <row r="10" spans="1:46" ht="13.5" customHeight="1" x14ac:dyDescent="0.25">
      <c r="A10" s="248"/>
      <c r="B10" s="244"/>
      <c r="C10" s="244"/>
      <c r="D10" s="244"/>
      <c r="E10" s="244"/>
      <c r="F10" s="244"/>
      <c r="G10" s="244"/>
      <c r="H10" s="244"/>
      <c r="I10" s="244"/>
      <c r="J10" s="244"/>
      <c r="K10" s="244"/>
      <c r="L10" s="244"/>
      <c r="M10" s="244"/>
      <c r="N10" s="244"/>
      <c r="O10" s="244"/>
      <c r="P10" s="244"/>
      <c r="Q10" s="244"/>
      <c r="R10" s="244"/>
      <c r="S10" s="244"/>
      <c r="T10" s="244"/>
      <c r="U10" s="244"/>
      <c r="V10" s="244"/>
      <c r="W10" s="244"/>
      <c r="X10" s="244"/>
      <c r="Y10" s="244"/>
      <c r="Z10" s="244"/>
      <c r="AA10" s="244"/>
      <c r="AB10" s="244"/>
      <c r="AC10" s="244"/>
      <c r="AD10" s="244"/>
      <c r="AE10" s="244"/>
      <c r="AF10" s="244"/>
      <c r="AG10" s="244"/>
      <c r="AH10" s="244"/>
      <c r="AI10" s="244"/>
      <c r="AJ10" s="244"/>
      <c r="AK10" s="1118" t="s">
        <v>552</v>
      </c>
      <c r="AL10" s="1119"/>
      <c r="AM10" s="1119"/>
      <c r="AN10" s="1120"/>
      <c r="AO10" s="266">
        <v>1169717</v>
      </c>
      <c r="AP10" s="266">
        <v>12759</v>
      </c>
      <c r="AQ10" s="267">
        <v>6637</v>
      </c>
      <c r="AR10" s="268">
        <v>92.2</v>
      </c>
    </row>
    <row r="11" spans="1:46" ht="13.5" customHeight="1" x14ac:dyDescent="0.25">
      <c r="A11" s="248"/>
      <c r="B11" s="244"/>
      <c r="C11" s="244"/>
      <c r="D11" s="244"/>
      <c r="E11" s="244"/>
      <c r="F11" s="244"/>
      <c r="G11" s="244"/>
      <c r="H11" s="244"/>
      <c r="I11" s="244"/>
      <c r="J11" s="244"/>
      <c r="K11" s="244"/>
      <c r="L11" s="244"/>
      <c r="M11" s="244"/>
      <c r="N11" s="244"/>
      <c r="O11" s="244"/>
      <c r="P11" s="244"/>
      <c r="Q11" s="244"/>
      <c r="R11" s="244"/>
      <c r="S11" s="244"/>
      <c r="T11" s="244"/>
      <c r="U11" s="244"/>
      <c r="V11" s="244"/>
      <c r="W11" s="244"/>
      <c r="X11" s="244"/>
      <c r="Y11" s="244"/>
      <c r="Z11" s="244"/>
      <c r="AA11" s="244"/>
      <c r="AB11" s="244"/>
      <c r="AC11" s="244"/>
      <c r="AD11" s="244"/>
      <c r="AE11" s="244"/>
      <c r="AF11" s="244"/>
      <c r="AG11" s="244"/>
      <c r="AH11" s="244"/>
      <c r="AI11" s="244"/>
      <c r="AJ11" s="244"/>
      <c r="AK11" s="1118" t="s">
        <v>553</v>
      </c>
      <c r="AL11" s="1119"/>
      <c r="AM11" s="1119"/>
      <c r="AN11" s="1120"/>
      <c r="AO11" s="266" t="s">
        <v>476</v>
      </c>
      <c r="AP11" s="266" t="s">
        <v>476</v>
      </c>
      <c r="AQ11" s="267">
        <v>1119</v>
      </c>
      <c r="AR11" s="268" t="s">
        <v>476</v>
      </c>
    </row>
    <row r="12" spans="1:46" ht="13.5" customHeight="1" x14ac:dyDescent="0.25">
      <c r="A12" s="248"/>
      <c r="B12" s="244"/>
      <c r="C12" s="244"/>
      <c r="D12" s="244"/>
      <c r="E12" s="244"/>
      <c r="F12" s="244"/>
      <c r="G12" s="244"/>
      <c r="H12" s="244"/>
      <c r="I12" s="244"/>
      <c r="J12" s="244"/>
      <c r="K12" s="244"/>
      <c r="L12" s="244"/>
      <c r="M12" s="244"/>
      <c r="N12" s="244"/>
      <c r="O12" s="244"/>
      <c r="P12" s="244"/>
      <c r="Q12" s="244"/>
      <c r="R12" s="244"/>
      <c r="S12" s="244"/>
      <c r="T12" s="244"/>
      <c r="U12" s="244"/>
      <c r="V12" s="244"/>
      <c r="W12" s="244"/>
      <c r="X12" s="244"/>
      <c r="Y12" s="244"/>
      <c r="Z12" s="244"/>
      <c r="AA12" s="244"/>
      <c r="AB12" s="244"/>
      <c r="AC12" s="244"/>
      <c r="AD12" s="244"/>
      <c r="AE12" s="244"/>
      <c r="AF12" s="244"/>
      <c r="AG12" s="244"/>
      <c r="AH12" s="244"/>
      <c r="AI12" s="244"/>
      <c r="AJ12" s="244"/>
      <c r="AK12" s="1118" t="s">
        <v>554</v>
      </c>
      <c r="AL12" s="1119"/>
      <c r="AM12" s="1119"/>
      <c r="AN12" s="1120"/>
      <c r="AO12" s="266" t="s">
        <v>476</v>
      </c>
      <c r="AP12" s="266" t="s">
        <v>476</v>
      </c>
      <c r="AQ12" s="267">
        <v>8</v>
      </c>
      <c r="AR12" s="268" t="s">
        <v>476</v>
      </c>
    </row>
    <row r="13" spans="1:46" ht="13.5" customHeight="1" x14ac:dyDescent="0.25">
      <c r="A13" s="248"/>
      <c r="B13" s="244"/>
      <c r="C13" s="244"/>
      <c r="D13" s="244"/>
      <c r="E13" s="244"/>
      <c r="F13" s="244"/>
      <c r="G13" s="244"/>
      <c r="H13" s="244"/>
      <c r="I13" s="244"/>
      <c r="J13" s="244"/>
      <c r="K13" s="244"/>
      <c r="L13" s="244"/>
      <c r="M13" s="244"/>
      <c r="N13" s="244"/>
      <c r="O13" s="244"/>
      <c r="P13" s="244"/>
      <c r="Q13" s="244"/>
      <c r="R13" s="244"/>
      <c r="S13" s="244"/>
      <c r="T13" s="244"/>
      <c r="U13" s="244"/>
      <c r="V13" s="244"/>
      <c r="W13" s="244"/>
      <c r="X13" s="244"/>
      <c r="Y13" s="244"/>
      <c r="Z13" s="244"/>
      <c r="AA13" s="244"/>
      <c r="AB13" s="244"/>
      <c r="AC13" s="244"/>
      <c r="AD13" s="244"/>
      <c r="AE13" s="244"/>
      <c r="AF13" s="244"/>
      <c r="AG13" s="244"/>
      <c r="AH13" s="244"/>
      <c r="AI13" s="244"/>
      <c r="AJ13" s="244"/>
      <c r="AK13" s="1118" t="s">
        <v>555</v>
      </c>
      <c r="AL13" s="1119"/>
      <c r="AM13" s="1119"/>
      <c r="AN13" s="1120"/>
      <c r="AO13" s="266">
        <v>257999</v>
      </c>
      <c r="AP13" s="266">
        <v>2814</v>
      </c>
      <c r="AQ13" s="267">
        <v>2502</v>
      </c>
      <c r="AR13" s="268">
        <v>12.5</v>
      </c>
    </row>
    <row r="14" spans="1:46" ht="13.5" customHeight="1" x14ac:dyDescent="0.25">
      <c r="A14" s="248"/>
      <c r="B14" s="244"/>
      <c r="C14" s="244"/>
      <c r="D14" s="244"/>
      <c r="E14" s="244"/>
      <c r="F14" s="244"/>
      <c r="G14" s="244"/>
      <c r="H14" s="244"/>
      <c r="I14" s="244"/>
      <c r="J14" s="244"/>
      <c r="K14" s="244"/>
      <c r="L14" s="244"/>
      <c r="M14" s="244"/>
      <c r="N14" s="244"/>
      <c r="O14" s="244"/>
      <c r="P14" s="244"/>
      <c r="Q14" s="244"/>
      <c r="R14" s="244"/>
      <c r="S14" s="244"/>
      <c r="T14" s="244"/>
      <c r="U14" s="244"/>
      <c r="V14" s="244"/>
      <c r="W14" s="244"/>
      <c r="X14" s="244"/>
      <c r="Y14" s="244"/>
      <c r="Z14" s="244"/>
      <c r="AA14" s="244"/>
      <c r="AB14" s="244"/>
      <c r="AC14" s="244"/>
      <c r="AD14" s="244"/>
      <c r="AE14" s="244"/>
      <c r="AF14" s="244"/>
      <c r="AG14" s="244"/>
      <c r="AH14" s="244"/>
      <c r="AI14" s="244"/>
      <c r="AJ14" s="244"/>
      <c r="AK14" s="1118" t="s">
        <v>556</v>
      </c>
      <c r="AL14" s="1119"/>
      <c r="AM14" s="1119"/>
      <c r="AN14" s="1120"/>
      <c r="AO14" s="266">
        <v>103858</v>
      </c>
      <c r="AP14" s="266">
        <v>1133</v>
      </c>
      <c r="AQ14" s="267">
        <v>1863</v>
      </c>
      <c r="AR14" s="268">
        <v>-39.200000000000003</v>
      </c>
    </row>
    <row r="15" spans="1:46" ht="13.5" customHeight="1" x14ac:dyDescent="0.25">
      <c r="A15" s="248"/>
      <c r="B15" s="244"/>
      <c r="C15" s="244"/>
      <c r="D15" s="244"/>
      <c r="E15" s="244"/>
      <c r="F15" s="244"/>
      <c r="G15" s="244"/>
      <c r="H15" s="244"/>
      <c r="I15" s="244"/>
      <c r="J15" s="244"/>
      <c r="K15" s="244"/>
      <c r="L15" s="244"/>
      <c r="M15" s="244"/>
      <c r="N15" s="244"/>
      <c r="O15" s="244"/>
      <c r="P15" s="244"/>
      <c r="Q15" s="244"/>
      <c r="R15" s="244"/>
      <c r="S15" s="244"/>
      <c r="T15" s="244"/>
      <c r="U15" s="244"/>
      <c r="V15" s="244"/>
      <c r="W15" s="244"/>
      <c r="X15" s="244"/>
      <c r="Y15" s="244"/>
      <c r="Z15" s="244"/>
      <c r="AA15" s="244"/>
      <c r="AB15" s="244"/>
      <c r="AC15" s="244"/>
      <c r="AD15" s="244"/>
      <c r="AE15" s="244"/>
      <c r="AF15" s="244"/>
      <c r="AG15" s="244"/>
      <c r="AH15" s="244"/>
      <c r="AI15" s="244"/>
      <c r="AJ15" s="244"/>
      <c r="AK15" s="1121" t="s">
        <v>557</v>
      </c>
      <c r="AL15" s="1122"/>
      <c r="AM15" s="1122"/>
      <c r="AN15" s="1123"/>
      <c r="AO15" s="266">
        <v>-332816</v>
      </c>
      <c r="AP15" s="266">
        <v>-3630</v>
      </c>
      <c r="AQ15" s="267">
        <v>-4800</v>
      </c>
      <c r="AR15" s="268">
        <v>-24.4</v>
      </c>
    </row>
    <row r="16" spans="1:46" ht="12.75" x14ac:dyDescent="0.25">
      <c r="A16" s="248"/>
      <c r="B16" s="244"/>
      <c r="C16" s="244"/>
      <c r="D16" s="244"/>
      <c r="E16" s="244"/>
      <c r="F16" s="244"/>
      <c r="G16" s="244"/>
      <c r="H16" s="244"/>
      <c r="I16" s="244"/>
      <c r="J16" s="244"/>
      <c r="K16" s="244"/>
      <c r="L16" s="244"/>
      <c r="M16" s="244"/>
      <c r="N16" s="244"/>
      <c r="O16" s="244"/>
      <c r="P16" s="244"/>
      <c r="Q16" s="244"/>
      <c r="R16" s="244"/>
      <c r="S16" s="244"/>
      <c r="T16" s="244"/>
      <c r="U16" s="244"/>
      <c r="V16" s="244"/>
      <c r="W16" s="244"/>
      <c r="X16" s="244"/>
      <c r="Y16" s="244"/>
      <c r="Z16" s="244"/>
      <c r="AA16" s="244"/>
      <c r="AB16" s="244"/>
      <c r="AC16" s="244"/>
      <c r="AD16" s="244"/>
      <c r="AE16" s="244"/>
      <c r="AF16" s="244"/>
      <c r="AG16" s="244"/>
      <c r="AH16" s="244"/>
      <c r="AI16" s="244"/>
      <c r="AJ16" s="244"/>
      <c r="AK16" s="1121" t="s">
        <v>558</v>
      </c>
      <c r="AL16" s="1122"/>
      <c r="AM16" s="1122"/>
      <c r="AN16" s="1123"/>
      <c r="AO16" s="266">
        <v>8820293</v>
      </c>
      <c r="AP16" s="266">
        <v>96211</v>
      </c>
      <c r="AQ16" s="267">
        <v>87975</v>
      </c>
      <c r="AR16" s="268">
        <v>9.4</v>
      </c>
    </row>
    <row r="17" spans="1:46" ht="12.75" x14ac:dyDescent="0.25">
      <c r="A17" s="248"/>
      <c r="B17" s="244"/>
      <c r="C17" s="244"/>
      <c r="D17" s="244"/>
      <c r="E17" s="244"/>
      <c r="F17" s="244"/>
      <c r="G17" s="244"/>
      <c r="H17" s="244"/>
      <c r="I17" s="244"/>
      <c r="J17" s="244"/>
      <c r="K17" s="244"/>
      <c r="L17" s="244"/>
      <c r="M17" s="244"/>
      <c r="N17" s="244"/>
      <c r="O17" s="244"/>
      <c r="P17" s="244"/>
      <c r="Q17" s="244"/>
      <c r="R17" s="244"/>
      <c r="S17" s="244"/>
      <c r="T17" s="244"/>
      <c r="U17" s="244"/>
      <c r="V17" s="244"/>
      <c r="W17" s="244"/>
      <c r="X17" s="244"/>
      <c r="Y17" s="244"/>
      <c r="Z17" s="244"/>
      <c r="AA17" s="244"/>
      <c r="AB17" s="244"/>
      <c r="AC17" s="244"/>
      <c r="AD17" s="244"/>
      <c r="AE17" s="244"/>
      <c r="AF17" s="244"/>
      <c r="AG17" s="244"/>
      <c r="AH17" s="244"/>
      <c r="AI17" s="244"/>
      <c r="AJ17" s="244"/>
      <c r="AK17" s="244"/>
      <c r="AL17" s="244"/>
      <c r="AM17" s="244"/>
      <c r="AN17" s="244"/>
      <c r="AO17" s="244"/>
      <c r="AP17" s="244"/>
      <c r="AQ17" s="244"/>
      <c r="AR17" s="244"/>
    </row>
    <row r="18" spans="1:46" ht="12.75" x14ac:dyDescent="0.25">
      <c r="A18" s="248"/>
      <c r="B18" s="244"/>
      <c r="C18" s="244"/>
      <c r="D18" s="244"/>
      <c r="E18" s="244"/>
      <c r="F18" s="244"/>
      <c r="G18" s="244"/>
      <c r="H18" s="244"/>
      <c r="I18" s="244"/>
      <c r="J18" s="244"/>
      <c r="K18" s="244"/>
      <c r="L18" s="244"/>
      <c r="M18" s="244"/>
      <c r="N18" s="244"/>
      <c r="O18" s="244"/>
      <c r="P18" s="244"/>
      <c r="Q18" s="244"/>
      <c r="R18" s="244"/>
      <c r="S18" s="244"/>
      <c r="T18" s="244"/>
      <c r="U18" s="244"/>
      <c r="V18" s="244"/>
      <c r="W18" s="244"/>
      <c r="X18" s="244"/>
      <c r="Y18" s="244"/>
      <c r="Z18" s="244"/>
      <c r="AA18" s="244"/>
      <c r="AB18" s="244"/>
      <c r="AC18" s="244"/>
      <c r="AD18" s="244"/>
      <c r="AE18" s="244"/>
      <c r="AF18" s="244"/>
      <c r="AG18" s="244"/>
      <c r="AH18" s="244"/>
      <c r="AI18" s="244"/>
      <c r="AJ18" s="244"/>
      <c r="AK18" s="244"/>
      <c r="AL18" s="244"/>
      <c r="AM18" s="244"/>
      <c r="AN18" s="244"/>
      <c r="AO18" s="244"/>
      <c r="AP18" s="244"/>
      <c r="AQ18" s="269"/>
      <c r="AR18" s="269"/>
    </row>
    <row r="19" spans="1:46" ht="12.75" x14ac:dyDescent="0.25">
      <c r="A19" s="248"/>
      <c r="B19" s="244"/>
      <c r="C19" s="244"/>
      <c r="D19" s="244"/>
      <c r="E19" s="244"/>
      <c r="F19" s="244"/>
      <c r="G19" s="244"/>
      <c r="H19" s="244"/>
      <c r="I19" s="244"/>
      <c r="J19" s="244"/>
      <c r="K19" s="244"/>
      <c r="L19" s="244"/>
      <c r="M19" s="244"/>
      <c r="N19" s="244"/>
      <c r="O19" s="244"/>
      <c r="P19" s="244"/>
      <c r="Q19" s="244"/>
      <c r="R19" s="244"/>
      <c r="S19" s="244"/>
      <c r="T19" s="244"/>
      <c r="U19" s="244"/>
      <c r="V19" s="244"/>
      <c r="W19" s="244"/>
      <c r="X19" s="244"/>
      <c r="Y19" s="244"/>
      <c r="Z19" s="244"/>
      <c r="AA19" s="244"/>
      <c r="AB19" s="244"/>
      <c r="AC19" s="244"/>
      <c r="AD19" s="244"/>
      <c r="AE19" s="244"/>
      <c r="AF19" s="244"/>
      <c r="AG19" s="244"/>
      <c r="AH19" s="244"/>
      <c r="AI19" s="244"/>
      <c r="AJ19" s="244"/>
      <c r="AK19" s="244" t="s">
        <v>559</v>
      </c>
      <c r="AL19" s="244"/>
      <c r="AM19" s="244"/>
      <c r="AN19" s="244"/>
      <c r="AO19" s="244"/>
      <c r="AP19" s="244"/>
      <c r="AQ19" s="244"/>
      <c r="AR19" s="244"/>
    </row>
    <row r="20" spans="1:46" ht="12.75" x14ac:dyDescent="0.25">
      <c r="A20" s="248"/>
      <c r="B20" s="244"/>
      <c r="C20" s="244"/>
      <c r="D20" s="244"/>
      <c r="E20" s="244"/>
      <c r="F20" s="244"/>
      <c r="G20" s="244"/>
      <c r="H20" s="244"/>
      <c r="I20" s="244"/>
      <c r="J20" s="244"/>
      <c r="K20" s="244"/>
      <c r="L20" s="244"/>
      <c r="M20" s="244"/>
      <c r="N20" s="244"/>
      <c r="O20" s="244"/>
      <c r="P20" s="244"/>
      <c r="Q20" s="244"/>
      <c r="R20" s="244"/>
      <c r="S20" s="244"/>
      <c r="T20" s="244"/>
      <c r="U20" s="244"/>
      <c r="V20" s="244"/>
      <c r="W20" s="244"/>
      <c r="X20" s="244"/>
      <c r="Y20" s="244"/>
      <c r="Z20" s="244"/>
      <c r="AA20" s="244"/>
      <c r="AB20" s="244"/>
      <c r="AC20" s="244"/>
      <c r="AD20" s="244"/>
      <c r="AE20" s="244"/>
      <c r="AF20" s="244"/>
      <c r="AG20" s="244"/>
      <c r="AH20" s="244"/>
      <c r="AI20" s="244"/>
      <c r="AJ20" s="244"/>
      <c r="AK20" s="270"/>
      <c r="AL20" s="271"/>
      <c r="AM20" s="271"/>
      <c r="AN20" s="272"/>
      <c r="AO20" s="273" t="s">
        <v>560</v>
      </c>
      <c r="AP20" s="274" t="s">
        <v>561</v>
      </c>
      <c r="AQ20" s="275" t="s">
        <v>562</v>
      </c>
      <c r="AR20" s="276"/>
    </row>
    <row r="21" spans="1:46" s="249" customFormat="1" ht="12.75" x14ac:dyDescent="0.25">
      <c r="A21" s="277"/>
      <c r="AK21" s="1124" t="s">
        <v>563</v>
      </c>
      <c r="AL21" s="1125"/>
      <c r="AM21" s="1125"/>
      <c r="AN21" s="1126"/>
      <c r="AO21" s="278">
        <v>8.33</v>
      </c>
      <c r="AP21" s="279">
        <v>7.71</v>
      </c>
      <c r="AQ21" s="280">
        <v>0.62</v>
      </c>
      <c r="AS21" s="281"/>
      <c r="AT21" s="277"/>
    </row>
    <row r="22" spans="1:46" s="249" customFormat="1" ht="12.75" x14ac:dyDescent="0.25">
      <c r="A22" s="277"/>
      <c r="AK22" s="1124" t="s">
        <v>564</v>
      </c>
      <c r="AL22" s="1125"/>
      <c r="AM22" s="1125"/>
      <c r="AN22" s="1126"/>
      <c r="AO22" s="282">
        <v>95.1</v>
      </c>
      <c r="AP22" s="283">
        <v>98.3</v>
      </c>
      <c r="AQ22" s="284">
        <v>-3.2</v>
      </c>
      <c r="AR22" s="269"/>
      <c r="AS22" s="281"/>
      <c r="AT22" s="277"/>
    </row>
    <row r="23" spans="1:46" s="249" customFormat="1" ht="12.75" x14ac:dyDescent="0.25">
      <c r="A23" s="277"/>
      <c r="AP23" s="269"/>
      <c r="AQ23" s="269"/>
      <c r="AR23" s="269"/>
      <c r="AS23" s="281"/>
      <c r="AT23" s="277"/>
    </row>
    <row r="24" spans="1:46" s="249" customFormat="1" ht="12.75" x14ac:dyDescent="0.25">
      <c r="A24" s="277"/>
      <c r="AP24" s="269"/>
      <c r="AQ24" s="269"/>
      <c r="AR24" s="269"/>
      <c r="AS24" s="281"/>
      <c r="AT24" s="277"/>
    </row>
    <row r="25" spans="1:46" s="249" customFormat="1" ht="12.75" x14ac:dyDescent="0.25">
      <c r="A25" s="285"/>
      <c r="B25" s="286"/>
      <c r="C25" s="286"/>
      <c r="D25" s="286"/>
      <c r="E25" s="286"/>
      <c r="F25" s="286"/>
      <c r="G25" s="286"/>
      <c r="H25" s="286"/>
      <c r="I25" s="286"/>
      <c r="J25" s="286"/>
      <c r="K25" s="286"/>
      <c r="L25" s="286"/>
      <c r="M25" s="286"/>
      <c r="N25" s="286"/>
      <c r="O25" s="286"/>
      <c r="P25" s="286"/>
      <c r="Q25" s="286"/>
      <c r="R25" s="286"/>
      <c r="S25" s="286"/>
      <c r="T25" s="286"/>
      <c r="U25" s="286"/>
      <c r="V25" s="286"/>
      <c r="W25" s="286"/>
      <c r="X25" s="286"/>
      <c r="Y25" s="286"/>
      <c r="Z25" s="286"/>
      <c r="AA25" s="286"/>
      <c r="AB25" s="286"/>
      <c r="AC25" s="286"/>
      <c r="AD25" s="286"/>
      <c r="AE25" s="286"/>
      <c r="AF25" s="286"/>
      <c r="AG25" s="286"/>
      <c r="AH25" s="286"/>
      <c r="AI25" s="286"/>
      <c r="AJ25" s="286"/>
      <c r="AK25" s="286"/>
      <c r="AL25" s="286"/>
      <c r="AM25" s="286"/>
      <c r="AN25" s="286"/>
      <c r="AO25" s="286"/>
      <c r="AP25" s="287"/>
      <c r="AQ25" s="287"/>
      <c r="AR25" s="287"/>
      <c r="AS25" s="288"/>
      <c r="AT25" s="277"/>
    </row>
    <row r="26" spans="1:46" s="249" customFormat="1" ht="12.75" x14ac:dyDescent="0.25">
      <c r="A26" s="1117" t="s">
        <v>565</v>
      </c>
      <c r="B26" s="1117"/>
      <c r="C26" s="1117"/>
      <c r="D26" s="1117"/>
      <c r="E26" s="1117"/>
      <c r="F26" s="1117"/>
      <c r="G26" s="1117"/>
      <c r="H26" s="1117"/>
      <c r="I26" s="1117"/>
      <c r="J26" s="1117"/>
      <c r="K26" s="1117"/>
      <c r="L26" s="1117"/>
      <c r="M26" s="1117"/>
      <c r="N26" s="1117"/>
      <c r="O26" s="1117"/>
      <c r="P26" s="1117"/>
      <c r="Q26" s="1117"/>
      <c r="R26" s="1117"/>
      <c r="S26" s="1117"/>
      <c r="T26" s="1117"/>
      <c r="U26" s="1117"/>
      <c r="V26" s="1117"/>
      <c r="W26" s="1117"/>
      <c r="X26" s="1117"/>
      <c r="Y26" s="1117"/>
      <c r="Z26" s="1117"/>
      <c r="AA26" s="1117"/>
      <c r="AB26" s="1117"/>
      <c r="AC26" s="1117"/>
      <c r="AD26" s="1117"/>
      <c r="AE26" s="1117"/>
      <c r="AF26" s="1117"/>
      <c r="AG26" s="1117"/>
      <c r="AH26" s="1117"/>
      <c r="AI26" s="1117"/>
      <c r="AJ26" s="1117"/>
      <c r="AK26" s="1117"/>
      <c r="AL26" s="1117"/>
      <c r="AM26" s="1117"/>
      <c r="AN26" s="1117"/>
      <c r="AO26" s="1117"/>
      <c r="AP26" s="1117"/>
      <c r="AQ26" s="1117"/>
      <c r="AR26" s="1117"/>
      <c r="AS26" s="1117"/>
    </row>
    <row r="27" spans="1:46" ht="12.75" x14ac:dyDescent="0.25">
      <c r="A27" s="289"/>
      <c r="AO27" s="244"/>
      <c r="AP27" s="244"/>
      <c r="AQ27" s="244"/>
      <c r="AR27" s="244"/>
      <c r="AS27" s="244"/>
      <c r="AT27" s="244"/>
    </row>
    <row r="28" spans="1:46" ht="16.149999999999999" x14ac:dyDescent="0.25">
      <c r="A28" s="245" t="s">
        <v>566</v>
      </c>
      <c r="B28" s="246"/>
      <c r="C28" s="246"/>
      <c r="D28" s="246"/>
      <c r="E28" s="246"/>
      <c r="F28" s="246"/>
      <c r="G28" s="246"/>
      <c r="H28" s="246"/>
      <c r="I28" s="246"/>
      <c r="J28" s="246"/>
      <c r="K28" s="246"/>
      <c r="L28" s="246"/>
      <c r="M28" s="246"/>
      <c r="N28" s="246"/>
      <c r="O28" s="246"/>
      <c r="P28" s="246"/>
      <c r="Q28" s="246"/>
      <c r="R28" s="246"/>
      <c r="S28" s="246"/>
      <c r="T28" s="246"/>
      <c r="U28" s="246"/>
      <c r="V28" s="246"/>
      <c r="W28" s="246"/>
      <c r="X28" s="246"/>
      <c r="Y28" s="246"/>
      <c r="Z28" s="246"/>
      <c r="AA28" s="246"/>
      <c r="AB28" s="246"/>
      <c r="AC28" s="246"/>
      <c r="AD28" s="246"/>
      <c r="AE28" s="246"/>
      <c r="AF28" s="246"/>
      <c r="AG28" s="246"/>
      <c r="AH28" s="246"/>
      <c r="AI28" s="246"/>
      <c r="AJ28" s="246"/>
      <c r="AK28" s="246"/>
      <c r="AL28" s="246"/>
      <c r="AM28" s="246"/>
      <c r="AN28" s="246"/>
      <c r="AO28" s="246"/>
      <c r="AP28" s="246"/>
      <c r="AQ28" s="246"/>
      <c r="AR28" s="246"/>
      <c r="AS28" s="290"/>
    </row>
    <row r="29" spans="1:46" ht="12.75" x14ac:dyDescent="0.25">
      <c r="A29" s="248"/>
      <c r="B29" s="244"/>
      <c r="C29" s="244"/>
      <c r="D29" s="244"/>
      <c r="E29" s="244"/>
      <c r="F29" s="244"/>
      <c r="G29" s="244"/>
      <c r="H29" s="244"/>
      <c r="I29" s="244"/>
      <c r="J29" s="244"/>
      <c r="K29" s="244"/>
      <c r="L29" s="244"/>
      <c r="M29" s="244"/>
      <c r="N29" s="244"/>
      <c r="O29" s="244"/>
      <c r="P29" s="244"/>
      <c r="Q29" s="244"/>
      <c r="R29" s="244"/>
      <c r="S29" s="244"/>
      <c r="T29" s="244"/>
      <c r="U29" s="244"/>
      <c r="V29" s="244"/>
      <c r="W29" s="244"/>
      <c r="X29" s="244"/>
      <c r="Y29" s="244"/>
      <c r="Z29" s="244"/>
      <c r="AA29" s="244"/>
      <c r="AB29" s="244"/>
      <c r="AC29" s="244"/>
      <c r="AD29" s="244"/>
      <c r="AE29" s="244"/>
      <c r="AF29" s="244"/>
      <c r="AG29" s="244"/>
      <c r="AH29" s="244"/>
      <c r="AI29" s="244"/>
      <c r="AJ29" s="244"/>
      <c r="AK29" s="249" t="s">
        <v>567</v>
      </c>
      <c r="AL29" s="249"/>
      <c r="AM29" s="249"/>
      <c r="AN29" s="249"/>
      <c r="AO29" s="244"/>
      <c r="AP29" s="244"/>
      <c r="AQ29" s="244"/>
      <c r="AR29" s="244"/>
      <c r="AS29" s="291"/>
    </row>
    <row r="30" spans="1:46" ht="13.5" customHeight="1" x14ac:dyDescent="0.25">
      <c r="A30" s="248"/>
      <c r="B30" s="244"/>
      <c r="C30" s="244"/>
      <c r="D30" s="244"/>
      <c r="E30" s="244"/>
      <c r="F30" s="244"/>
      <c r="G30" s="244"/>
      <c r="H30" s="244"/>
      <c r="I30" s="244"/>
      <c r="J30" s="244"/>
      <c r="K30" s="244"/>
      <c r="L30" s="244"/>
      <c r="M30" s="244"/>
      <c r="N30" s="244"/>
      <c r="O30" s="244"/>
      <c r="P30" s="244"/>
      <c r="Q30" s="244"/>
      <c r="R30" s="244"/>
      <c r="S30" s="244"/>
      <c r="T30" s="244"/>
      <c r="U30" s="244"/>
      <c r="V30" s="244"/>
      <c r="W30" s="244"/>
      <c r="X30" s="244"/>
      <c r="Y30" s="244"/>
      <c r="Z30" s="244"/>
      <c r="AA30" s="244"/>
      <c r="AB30" s="244"/>
      <c r="AC30" s="244"/>
      <c r="AD30" s="244"/>
      <c r="AE30" s="244"/>
      <c r="AF30" s="244"/>
      <c r="AG30" s="244"/>
      <c r="AH30" s="244"/>
      <c r="AI30" s="244"/>
      <c r="AJ30" s="244"/>
      <c r="AK30" s="251"/>
      <c r="AL30" s="252"/>
      <c r="AM30" s="252"/>
      <c r="AN30" s="253"/>
      <c r="AO30" s="1106" t="s">
        <v>546</v>
      </c>
      <c r="AP30" s="254"/>
      <c r="AQ30" s="255" t="s">
        <v>547</v>
      </c>
      <c r="AR30" s="256"/>
    </row>
    <row r="31" spans="1:46" ht="12.75" x14ac:dyDescent="0.25">
      <c r="A31" s="248"/>
      <c r="B31" s="244"/>
      <c r="C31" s="244"/>
      <c r="D31" s="244"/>
      <c r="E31" s="244"/>
      <c r="F31" s="244"/>
      <c r="G31" s="244"/>
      <c r="H31" s="244"/>
      <c r="I31" s="244"/>
      <c r="J31" s="244"/>
      <c r="K31" s="244"/>
      <c r="L31" s="244"/>
      <c r="M31" s="244"/>
      <c r="N31" s="244"/>
      <c r="O31" s="244"/>
      <c r="P31" s="244"/>
      <c r="Q31" s="244"/>
      <c r="R31" s="244"/>
      <c r="S31" s="244"/>
      <c r="T31" s="244"/>
      <c r="U31" s="244"/>
      <c r="V31" s="244"/>
      <c r="W31" s="244"/>
      <c r="X31" s="244"/>
      <c r="Y31" s="244"/>
      <c r="Z31" s="244"/>
      <c r="AA31" s="244"/>
      <c r="AB31" s="244"/>
      <c r="AC31" s="244"/>
      <c r="AD31" s="244"/>
      <c r="AE31" s="244"/>
      <c r="AF31" s="244"/>
      <c r="AG31" s="244"/>
      <c r="AH31" s="244"/>
      <c r="AI31" s="244"/>
      <c r="AJ31" s="244"/>
      <c r="AK31" s="257"/>
      <c r="AL31" s="258"/>
      <c r="AM31" s="258"/>
      <c r="AN31" s="259"/>
      <c r="AO31" s="1107"/>
      <c r="AP31" s="260" t="s">
        <v>548</v>
      </c>
      <c r="AQ31" s="261" t="s">
        <v>549</v>
      </c>
      <c r="AR31" s="262" t="s">
        <v>550</v>
      </c>
    </row>
    <row r="32" spans="1:46" ht="27" customHeight="1" x14ac:dyDescent="0.25">
      <c r="A32" s="248"/>
      <c r="B32" s="244"/>
      <c r="C32" s="244"/>
      <c r="D32" s="244"/>
      <c r="E32" s="244"/>
      <c r="F32" s="244"/>
      <c r="G32" s="244"/>
      <c r="H32" s="244"/>
      <c r="I32" s="244"/>
      <c r="J32" s="244"/>
      <c r="K32" s="244"/>
      <c r="L32" s="244"/>
      <c r="M32" s="244"/>
      <c r="N32" s="244"/>
      <c r="O32" s="244"/>
      <c r="P32" s="244"/>
      <c r="Q32" s="244"/>
      <c r="R32" s="244"/>
      <c r="S32" s="244"/>
      <c r="T32" s="244"/>
      <c r="U32" s="244"/>
      <c r="V32" s="244"/>
      <c r="W32" s="244"/>
      <c r="X32" s="244"/>
      <c r="Y32" s="244"/>
      <c r="Z32" s="244"/>
      <c r="AA32" s="244"/>
      <c r="AB32" s="244"/>
      <c r="AC32" s="244"/>
      <c r="AD32" s="244"/>
      <c r="AE32" s="244"/>
      <c r="AF32" s="244"/>
      <c r="AG32" s="244"/>
      <c r="AH32" s="244"/>
      <c r="AI32" s="244"/>
      <c r="AJ32" s="244"/>
      <c r="AK32" s="1108" t="s">
        <v>568</v>
      </c>
      <c r="AL32" s="1109"/>
      <c r="AM32" s="1109"/>
      <c r="AN32" s="1110"/>
      <c r="AO32" s="266">
        <v>4491166</v>
      </c>
      <c r="AP32" s="266">
        <v>48989</v>
      </c>
      <c r="AQ32" s="292">
        <v>41451</v>
      </c>
      <c r="AR32" s="268">
        <v>18.2</v>
      </c>
    </row>
    <row r="33" spans="1:46" ht="13.5" customHeight="1" x14ac:dyDescent="0.25">
      <c r="A33" s="248"/>
      <c r="B33" s="244"/>
      <c r="C33" s="244"/>
      <c r="D33" s="244"/>
      <c r="E33" s="244"/>
      <c r="F33" s="244"/>
      <c r="G33" s="244"/>
      <c r="H33" s="244"/>
      <c r="I33" s="244"/>
      <c r="J33" s="244"/>
      <c r="K33" s="244"/>
      <c r="L33" s="244"/>
      <c r="M33" s="244"/>
      <c r="N33" s="244"/>
      <c r="O33" s="244"/>
      <c r="P33" s="244"/>
      <c r="Q33" s="244"/>
      <c r="R33" s="244"/>
      <c r="S33" s="244"/>
      <c r="T33" s="244"/>
      <c r="U33" s="244"/>
      <c r="V33" s="244"/>
      <c r="W33" s="244"/>
      <c r="X33" s="244"/>
      <c r="Y33" s="244"/>
      <c r="Z33" s="244"/>
      <c r="AA33" s="244"/>
      <c r="AB33" s="244"/>
      <c r="AC33" s="244"/>
      <c r="AD33" s="244"/>
      <c r="AE33" s="244"/>
      <c r="AF33" s="244"/>
      <c r="AG33" s="244"/>
      <c r="AH33" s="244"/>
      <c r="AI33" s="244"/>
      <c r="AJ33" s="244"/>
      <c r="AK33" s="1108" t="s">
        <v>569</v>
      </c>
      <c r="AL33" s="1109"/>
      <c r="AM33" s="1109"/>
      <c r="AN33" s="1110"/>
      <c r="AO33" s="266" t="s">
        <v>476</v>
      </c>
      <c r="AP33" s="266" t="s">
        <v>476</v>
      </c>
      <c r="AQ33" s="292" t="s">
        <v>476</v>
      </c>
      <c r="AR33" s="268" t="s">
        <v>476</v>
      </c>
    </row>
    <row r="34" spans="1:46" ht="27" customHeight="1" x14ac:dyDescent="0.25">
      <c r="A34" s="248"/>
      <c r="B34" s="244"/>
      <c r="C34" s="244"/>
      <c r="D34" s="244"/>
      <c r="E34" s="244"/>
      <c r="F34" s="244"/>
      <c r="G34" s="244"/>
      <c r="H34" s="244"/>
      <c r="I34" s="244"/>
      <c r="J34" s="244"/>
      <c r="K34" s="244"/>
      <c r="L34" s="244"/>
      <c r="M34" s="244"/>
      <c r="N34" s="244"/>
      <c r="O34" s="244"/>
      <c r="P34" s="244"/>
      <c r="Q34" s="244"/>
      <c r="R34" s="244"/>
      <c r="S34" s="244"/>
      <c r="T34" s="244"/>
      <c r="U34" s="244"/>
      <c r="V34" s="244"/>
      <c r="W34" s="244"/>
      <c r="X34" s="244"/>
      <c r="Y34" s="244"/>
      <c r="Z34" s="244"/>
      <c r="AA34" s="244"/>
      <c r="AB34" s="244"/>
      <c r="AC34" s="244"/>
      <c r="AD34" s="244"/>
      <c r="AE34" s="244"/>
      <c r="AF34" s="244"/>
      <c r="AG34" s="244"/>
      <c r="AH34" s="244"/>
      <c r="AI34" s="244"/>
      <c r="AJ34" s="244"/>
      <c r="AK34" s="1108" t="s">
        <v>477</v>
      </c>
      <c r="AL34" s="1109"/>
      <c r="AM34" s="1109"/>
      <c r="AN34" s="1110"/>
      <c r="AO34" s="266" t="s">
        <v>476</v>
      </c>
      <c r="AP34" s="266" t="s">
        <v>476</v>
      </c>
      <c r="AQ34" s="292">
        <v>35</v>
      </c>
      <c r="AR34" s="268" t="s">
        <v>476</v>
      </c>
    </row>
    <row r="35" spans="1:46" ht="27" customHeight="1" x14ac:dyDescent="0.25">
      <c r="A35" s="248"/>
      <c r="B35" s="244"/>
      <c r="C35" s="244"/>
      <c r="D35" s="244"/>
      <c r="E35" s="244"/>
      <c r="F35" s="244"/>
      <c r="G35" s="244"/>
      <c r="H35" s="244"/>
      <c r="I35" s="244"/>
      <c r="J35" s="244"/>
      <c r="K35" s="244"/>
      <c r="L35" s="244"/>
      <c r="M35" s="244"/>
      <c r="N35" s="244"/>
      <c r="O35" s="244"/>
      <c r="P35" s="244"/>
      <c r="Q35" s="244"/>
      <c r="R35" s="244"/>
      <c r="S35" s="244"/>
      <c r="T35" s="244"/>
      <c r="U35" s="244"/>
      <c r="V35" s="244"/>
      <c r="W35" s="244"/>
      <c r="X35" s="244"/>
      <c r="Y35" s="244"/>
      <c r="Z35" s="244"/>
      <c r="AA35" s="244"/>
      <c r="AB35" s="244"/>
      <c r="AC35" s="244"/>
      <c r="AD35" s="244"/>
      <c r="AE35" s="244"/>
      <c r="AF35" s="244"/>
      <c r="AG35" s="244"/>
      <c r="AH35" s="244"/>
      <c r="AI35" s="244"/>
      <c r="AJ35" s="244"/>
      <c r="AK35" s="1108" t="s">
        <v>570</v>
      </c>
      <c r="AL35" s="1109"/>
      <c r="AM35" s="1109"/>
      <c r="AN35" s="1110"/>
      <c r="AO35" s="266">
        <v>1640912</v>
      </c>
      <c r="AP35" s="266">
        <v>17899</v>
      </c>
      <c r="AQ35" s="292">
        <v>11775</v>
      </c>
      <c r="AR35" s="268">
        <v>52</v>
      </c>
    </row>
    <row r="36" spans="1:46" ht="27" customHeight="1" x14ac:dyDescent="0.25">
      <c r="A36" s="248"/>
      <c r="B36" s="244"/>
      <c r="C36" s="244"/>
      <c r="D36" s="244"/>
      <c r="E36" s="244"/>
      <c r="F36" s="244"/>
      <c r="G36" s="244"/>
      <c r="H36" s="244"/>
      <c r="I36" s="244"/>
      <c r="J36" s="244"/>
      <c r="K36" s="244"/>
      <c r="L36" s="244"/>
      <c r="M36" s="244"/>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1108" t="s">
        <v>571</v>
      </c>
      <c r="AL36" s="1109"/>
      <c r="AM36" s="1109"/>
      <c r="AN36" s="1110"/>
      <c r="AO36" s="266">
        <v>275980</v>
      </c>
      <c r="AP36" s="266">
        <v>3010</v>
      </c>
      <c r="AQ36" s="292">
        <v>2188</v>
      </c>
      <c r="AR36" s="268">
        <v>37.6</v>
      </c>
    </row>
    <row r="37" spans="1:46" ht="13.5" customHeight="1" x14ac:dyDescent="0.25">
      <c r="A37" s="248"/>
      <c r="B37" s="244"/>
      <c r="C37" s="244"/>
      <c r="D37" s="244"/>
      <c r="E37" s="244"/>
      <c r="F37" s="244"/>
      <c r="G37" s="244"/>
      <c r="H37" s="244"/>
      <c r="I37" s="244"/>
      <c r="J37" s="244"/>
      <c r="K37" s="244"/>
      <c r="L37" s="244"/>
      <c r="M37" s="244"/>
      <c r="N37" s="244"/>
      <c r="O37" s="244"/>
      <c r="P37" s="244"/>
      <c r="Q37" s="244"/>
      <c r="R37" s="244"/>
      <c r="S37" s="244"/>
      <c r="T37" s="244"/>
      <c r="U37" s="244"/>
      <c r="V37" s="244"/>
      <c r="W37" s="244"/>
      <c r="X37" s="244"/>
      <c r="Y37" s="244"/>
      <c r="Z37" s="244"/>
      <c r="AA37" s="244"/>
      <c r="AB37" s="244"/>
      <c r="AC37" s="244"/>
      <c r="AD37" s="244"/>
      <c r="AE37" s="244"/>
      <c r="AF37" s="244"/>
      <c r="AG37" s="244"/>
      <c r="AH37" s="244"/>
      <c r="AI37" s="244"/>
      <c r="AJ37" s="244"/>
      <c r="AK37" s="1108" t="s">
        <v>572</v>
      </c>
      <c r="AL37" s="1109"/>
      <c r="AM37" s="1109"/>
      <c r="AN37" s="1110"/>
      <c r="AO37" s="266">
        <v>23730</v>
      </c>
      <c r="AP37" s="266">
        <v>259</v>
      </c>
      <c r="AQ37" s="292">
        <v>531</v>
      </c>
      <c r="AR37" s="268">
        <v>-51.2</v>
      </c>
    </row>
    <row r="38" spans="1:46" ht="27" customHeight="1" x14ac:dyDescent="0.25">
      <c r="A38" s="248"/>
      <c r="B38" s="244"/>
      <c r="C38" s="244"/>
      <c r="D38" s="244"/>
      <c r="E38" s="244"/>
      <c r="F38" s="244"/>
      <c r="G38" s="244"/>
      <c r="H38" s="244"/>
      <c r="I38" s="244"/>
      <c r="J38" s="244"/>
      <c r="K38" s="244"/>
      <c r="L38" s="244"/>
      <c r="M38" s="244"/>
      <c r="N38" s="244"/>
      <c r="O38" s="244"/>
      <c r="P38" s="244"/>
      <c r="Q38" s="244"/>
      <c r="R38" s="244"/>
      <c r="S38" s="244"/>
      <c r="T38" s="244"/>
      <c r="U38" s="244"/>
      <c r="V38" s="244"/>
      <c r="W38" s="244"/>
      <c r="X38" s="244"/>
      <c r="Y38" s="244"/>
      <c r="Z38" s="244"/>
      <c r="AA38" s="244"/>
      <c r="AB38" s="244"/>
      <c r="AC38" s="244"/>
      <c r="AD38" s="244"/>
      <c r="AE38" s="244"/>
      <c r="AF38" s="244"/>
      <c r="AG38" s="244"/>
      <c r="AH38" s="244"/>
      <c r="AI38" s="244"/>
      <c r="AJ38" s="244"/>
      <c r="AK38" s="1111" t="s">
        <v>478</v>
      </c>
      <c r="AL38" s="1112"/>
      <c r="AM38" s="1112"/>
      <c r="AN38" s="1113"/>
      <c r="AO38" s="293" t="s">
        <v>476</v>
      </c>
      <c r="AP38" s="293" t="s">
        <v>476</v>
      </c>
      <c r="AQ38" s="294">
        <v>1</v>
      </c>
      <c r="AR38" s="284" t="s">
        <v>476</v>
      </c>
      <c r="AS38" s="291"/>
    </row>
    <row r="39" spans="1:46" ht="12.75" x14ac:dyDescent="0.25">
      <c r="A39" s="248"/>
      <c r="B39" s="244"/>
      <c r="C39" s="244"/>
      <c r="D39" s="244"/>
      <c r="E39" s="244"/>
      <c r="F39" s="244"/>
      <c r="G39" s="244"/>
      <c r="H39" s="244"/>
      <c r="I39" s="244"/>
      <c r="J39" s="244"/>
      <c r="K39" s="244"/>
      <c r="L39" s="244"/>
      <c r="M39" s="244"/>
      <c r="N39" s="244"/>
      <c r="O39" s="244"/>
      <c r="P39" s="244"/>
      <c r="Q39" s="244"/>
      <c r="R39" s="244"/>
      <c r="S39" s="244"/>
      <c r="T39" s="244"/>
      <c r="U39" s="244"/>
      <c r="V39" s="244"/>
      <c r="W39" s="244"/>
      <c r="X39" s="244"/>
      <c r="Y39" s="244"/>
      <c r="Z39" s="244"/>
      <c r="AA39" s="244"/>
      <c r="AB39" s="244"/>
      <c r="AC39" s="244"/>
      <c r="AD39" s="244"/>
      <c r="AE39" s="244"/>
      <c r="AF39" s="244"/>
      <c r="AG39" s="244"/>
      <c r="AH39" s="244"/>
      <c r="AI39" s="244"/>
      <c r="AJ39" s="244"/>
      <c r="AK39" s="1111" t="s">
        <v>479</v>
      </c>
      <c r="AL39" s="1112"/>
      <c r="AM39" s="1112"/>
      <c r="AN39" s="1113"/>
      <c r="AO39" s="266">
        <v>-425173</v>
      </c>
      <c r="AP39" s="266">
        <v>-4638</v>
      </c>
      <c r="AQ39" s="292">
        <v>-5414</v>
      </c>
      <c r="AR39" s="268">
        <v>-14.3</v>
      </c>
      <c r="AS39" s="291"/>
    </row>
    <row r="40" spans="1:46" ht="27" customHeight="1" x14ac:dyDescent="0.25">
      <c r="A40" s="248"/>
      <c r="B40" s="244"/>
      <c r="C40" s="244"/>
      <c r="D40" s="244"/>
      <c r="E40" s="244"/>
      <c r="F40" s="244"/>
      <c r="G40" s="244"/>
      <c r="H40" s="244"/>
      <c r="I40" s="244"/>
      <c r="J40" s="244"/>
      <c r="K40" s="244"/>
      <c r="L40" s="244"/>
      <c r="M40" s="244"/>
      <c r="N40" s="244"/>
      <c r="O40" s="244"/>
      <c r="P40" s="244"/>
      <c r="Q40" s="244"/>
      <c r="R40" s="244"/>
      <c r="S40" s="244"/>
      <c r="T40" s="244"/>
      <c r="U40" s="244"/>
      <c r="V40" s="244"/>
      <c r="W40" s="244"/>
      <c r="X40" s="244"/>
      <c r="Y40" s="244"/>
      <c r="Z40" s="244"/>
      <c r="AA40" s="244"/>
      <c r="AB40" s="244"/>
      <c r="AC40" s="244"/>
      <c r="AD40" s="244"/>
      <c r="AE40" s="244"/>
      <c r="AF40" s="244"/>
      <c r="AG40" s="244"/>
      <c r="AH40" s="244"/>
      <c r="AI40" s="244"/>
      <c r="AJ40" s="244"/>
      <c r="AK40" s="1108" t="s">
        <v>480</v>
      </c>
      <c r="AL40" s="1109"/>
      <c r="AM40" s="1109"/>
      <c r="AN40" s="1110"/>
      <c r="AO40" s="266">
        <v>-4204347</v>
      </c>
      <c r="AP40" s="266">
        <v>-45860</v>
      </c>
      <c r="AQ40" s="292">
        <v>-35360</v>
      </c>
      <c r="AR40" s="268">
        <v>29.7</v>
      </c>
      <c r="AS40" s="291"/>
    </row>
    <row r="41" spans="1:46" ht="12.75" x14ac:dyDescent="0.25">
      <c r="A41" s="248"/>
      <c r="B41" s="244"/>
      <c r="C41" s="244"/>
      <c r="D41" s="244"/>
      <c r="E41" s="244"/>
      <c r="F41" s="244"/>
      <c r="G41" s="244"/>
      <c r="H41" s="244"/>
      <c r="I41" s="244"/>
      <c r="J41" s="244"/>
      <c r="K41" s="244"/>
      <c r="L41" s="244"/>
      <c r="M41" s="244"/>
      <c r="N41" s="244"/>
      <c r="O41" s="244"/>
      <c r="P41" s="244"/>
      <c r="Q41" s="244"/>
      <c r="R41" s="244"/>
      <c r="S41" s="244"/>
      <c r="T41" s="244"/>
      <c r="U41" s="244"/>
      <c r="V41" s="244"/>
      <c r="W41" s="244"/>
      <c r="X41" s="244"/>
      <c r="Y41" s="244"/>
      <c r="Z41" s="244"/>
      <c r="AA41" s="244"/>
      <c r="AB41" s="244"/>
      <c r="AC41" s="244"/>
      <c r="AD41" s="244"/>
      <c r="AE41" s="244"/>
      <c r="AF41" s="244"/>
      <c r="AG41" s="244"/>
      <c r="AH41" s="244"/>
      <c r="AI41" s="244"/>
      <c r="AJ41" s="244"/>
      <c r="AK41" s="1114" t="s">
        <v>284</v>
      </c>
      <c r="AL41" s="1115"/>
      <c r="AM41" s="1115"/>
      <c r="AN41" s="1116"/>
      <c r="AO41" s="266">
        <v>1802268</v>
      </c>
      <c r="AP41" s="266">
        <v>19659</v>
      </c>
      <c r="AQ41" s="292">
        <v>15207</v>
      </c>
      <c r="AR41" s="268">
        <v>29.3</v>
      </c>
      <c r="AS41" s="291"/>
    </row>
    <row r="42" spans="1:46" ht="12.75" x14ac:dyDescent="0.25">
      <c r="A42" s="248"/>
      <c r="B42" s="244"/>
      <c r="C42" s="244"/>
      <c r="D42" s="244"/>
      <c r="E42" s="244"/>
      <c r="F42" s="244"/>
      <c r="G42" s="244"/>
      <c r="H42" s="244"/>
      <c r="I42" s="244"/>
      <c r="J42" s="244"/>
      <c r="K42" s="244"/>
      <c r="L42" s="244"/>
      <c r="M42" s="244"/>
      <c r="N42" s="244"/>
      <c r="O42" s="244"/>
      <c r="P42" s="244"/>
      <c r="Q42" s="244"/>
      <c r="R42" s="244"/>
      <c r="S42" s="244"/>
      <c r="T42" s="244"/>
      <c r="U42" s="244"/>
      <c r="V42" s="244"/>
      <c r="W42" s="244"/>
      <c r="X42" s="244"/>
      <c r="Y42" s="244"/>
      <c r="Z42" s="244"/>
      <c r="AA42" s="244"/>
      <c r="AB42" s="244"/>
      <c r="AC42" s="244"/>
      <c r="AD42" s="244"/>
      <c r="AE42" s="244"/>
      <c r="AF42" s="244"/>
      <c r="AG42" s="244"/>
      <c r="AH42" s="244"/>
      <c r="AI42" s="244"/>
      <c r="AJ42" s="244"/>
      <c r="AK42" s="295"/>
      <c r="AL42" s="244"/>
      <c r="AM42" s="244"/>
      <c r="AN42" s="244"/>
      <c r="AO42" s="244"/>
      <c r="AP42" s="244"/>
      <c r="AQ42" s="269"/>
      <c r="AR42" s="269"/>
      <c r="AS42" s="291"/>
    </row>
    <row r="43" spans="1:46" ht="12.75" x14ac:dyDescent="0.25">
      <c r="A43" s="248"/>
      <c r="B43" s="244"/>
      <c r="C43" s="244"/>
      <c r="D43" s="244"/>
      <c r="E43" s="244"/>
      <c r="F43" s="244"/>
      <c r="G43" s="244"/>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96"/>
      <c r="AQ43" s="269"/>
      <c r="AR43" s="244"/>
      <c r="AS43" s="291"/>
    </row>
    <row r="44" spans="1:46" ht="12.75" x14ac:dyDescent="0.25">
      <c r="A44" s="248"/>
      <c r="B44" s="244"/>
      <c r="C44" s="244"/>
      <c r="D44" s="244"/>
      <c r="E44" s="244"/>
      <c r="F44" s="244"/>
      <c r="G44" s="244"/>
      <c r="H44" s="244"/>
      <c r="I44" s="244"/>
      <c r="J44" s="244"/>
      <c r="K44" s="244"/>
      <c r="L44" s="244"/>
      <c r="M44" s="244"/>
      <c r="N44" s="244"/>
      <c r="O44" s="244"/>
      <c r="P44" s="244"/>
      <c r="Q44" s="244"/>
      <c r="R44" s="244"/>
      <c r="S44" s="244"/>
      <c r="T44" s="244"/>
      <c r="U44" s="244"/>
      <c r="V44" s="244"/>
      <c r="W44" s="244"/>
      <c r="X44" s="244"/>
      <c r="Y44" s="244"/>
      <c r="Z44" s="244"/>
      <c r="AA44" s="244"/>
      <c r="AB44" s="244"/>
      <c r="AC44" s="244"/>
      <c r="AD44" s="244"/>
      <c r="AE44" s="244"/>
      <c r="AF44" s="244"/>
      <c r="AG44" s="244"/>
      <c r="AH44" s="244"/>
      <c r="AI44" s="244"/>
      <c r="AJ44" s="244"/>
      <c r="AK44" s="244"/>
      <c r="AL44" s="244"/>
      <c r="AM44" s="244"/>
      <c r="AN44" s="244"/>
      <c r="AO44" s="244"/>
      <c r="AP44" s="244"/>
      <c r="AQ44" s="269"/>
      <c r="AR44" s="244"/>
    </row>
    <row r="45" spans="1:46" ht="12.75" x14ac:dyDescent="0.25">
      <c r="A45" s="246"/>
      <c r="B45" s="246"/>
      <c r="C45" s="246"/>
      <c r="D45" s="246"/>
      <c r="E45" s="246"/>
      <c r="F45" s="246"/>
      <c r="G45" s="246"/>
      <c r="H45" s="246"/>
      <c r="I45" s="246"/>
      <c r="J45" s="246"/>
      <c r="K45" s="246"/>
      <c r="L45" s="246"/>
      <c r="M45" s="246"/>
      <c r="N45" s="246"/>
      <c r="O45" s="246"/>
      <c r="P45" s="246"/>
      <c r="Q45" s="246"/>
      <c r="R45" s="246"/>
      <c r="S45" s="246"/>
      <c r="T45" s="246"/>
      <c r="U45" s="246"/>
      <c r="V45" s="246"/>
      <c r="W45" s="246"/>
      <c r="X45" s="246"/>
      <c r="Y45" s="246"/>
      <c r="Z45" s="246"/>
      <c r="AA45" s="246"/>
      <c r="AB45" s="246"/>
      <c r="AC45" s="246"/>
      <c r="AD45" s="246"/>
      <c r="AE45" s="246"/>
      <c r="AF45" s="246"/>
      <c r="AG45" s="246"/>
      <c r="AH45" s="246"/>
      <c r="AI45" s="246"/>
      <c r="AJ45" s="246"/>
      <c r="AK45" s="246"/>
      <c r="AL45" s="246"/>
      <c r="AM45" s="246"/>
      <c r="AN45" s="246"/>
      <c r="AO45" s="246"/>
      <c r="AP45" s="246"/>
      <c r="AQ45" s="297"/>
      <c r="AR45" s="246"/>
      <c r="AS45" s="246"/>
      <c r="AT45" s="244"/>
    </row>
    <row r="46" spans="1:46" ht="12.75" x14ac:dyDescent="0.25">
      <c r="A46" s="298"/>
      <c r="B46" s="298"/>
      <c r="C46" s="298"/>
      <c r="D46" s="298"/>
      <c r="E46" s="298"/>
      <c r="F46" s="298"/>
      <c r="G46" s="298"/>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c r="AF46" s="298"/>
      <c r="AG46" s="298"/>
      <c r="AH46" s="298"/>
      <c r="AI46" s="298"/>
      <c r="AJ46" s="298"/>
      <c r="AK46" s="298"/>
      <c r="AL46" s="298"/>
      <c r="AM46" s="298"/>
      <c r="AN46" s="298"/>
      <c r="AO46" s="298"/>
      <c r="AP46" s="298"/>
      <c r="AQ46" s="298"/>
      <c r="AR46" s="298"/>
      <c r="AS46" s="298"/>
      <c r="AT46" s="244"/>
    </row>
    <row r="47" spans="1:46" ht="17.25" customHeight="1" x14ac:dyDescent="0.25">
      <c r="A47" s="299" t="s">
        <v>573</v>
      </c>
      <c r="B47" s="244"/>
      <c r="C47" s="244"/>
      <c r="D47" s="244"/>
      <c r="E47" s="244"/>
      <c r="F47" s="244"/>
      <c r="G47" s="244"/>
      <c r="H47" s="244"/>
      <c r="I47" s="244"/>
      <c r="J47" s="244"/>
      <c r="K47" s="244"/>
      <c r="L47" s="244"/>
      <c r="M47" s="244"/>
      <c r="N47" s="244"/>
      <c r="O47" s="244"/>
      <c r="P47" s="244"/>
      <c r="Q47" s="244"/>
      <c r="R47" s="244"/>
      <c r="S47" s="244"/>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row>
    <row r="48" spans="1:46" ht="12.75" x14ac:dyDescent="0.25">
      <c r="A48" s="248"/>
      <c r="B48" s="244"/>
      <c r="C48" s="244"/>
      <c r="D48" s="244"/>
      <c r="E48" s="244"/>
      <c r="F48" s="244"/>
      <c r="G48" s="244"/>
      <c r="H48" s="244"/>
      <c r="I48" s="244"/>
      <c r="J48" s="244"/>
      <c r="K48" s="244"/>
      <c r="L48" s="244"/>
      <c r="M48" s="244"/>
      <c r="N48" s="244"/>
      <c r="O48" s="244"/>
      <c r="P48" s="244"/>
      <c r="Q48" s="244"/>
      <c r="R48" s="244"/>
      <c r="S48" s="244"/>
      <c r="T48" s="244"/>
      <c r="U48" s="244"/>
      <c r="V48" s="244"/>
      <c r="W48" s="244"/>
      <c r="X48" s="244"/>
      <c r="Y48" s="244"/>
      <c r="Z48" s="244"/>
      <c r="AA48" s="244"/>
      <c r="AB48" s="244"/>
      <c r="AC48" s="244"/>
      <c r="AD48" s="244"/>
      <c r="AE48" s="244"/>
      <c r="AF48" s="244"/>
      <c r="AG48" s="244"/>
      <c r="AH48" s="244"/>
      <c r="AI48" s="244"/>
      <c r="AJ48" s="244"/>
      <c r="AK48" s="298" t="s">
        <v>574</v>
      </c>
      <c r="AL48" s="298"/>
      <c r="AM48" s="298"/>
      <c r="AN48" s="298"/>
      <c r="AO48" s="298"/>
      <c r="AP48" s="298"/>
      <c r="AQ48" s="287"/>
      <c r="AR48" s="298"/>
    </row>
    <row r="49" spans="1:44" ht="13.5" customHeight="1" x14ac:dyDescent="0.25">
      <c r="A49" s="248"/>
      <c r="B49" s="244"/>
      <c r="C49" s="244"/>
      <c r="D49" s="244"/>
      <c r="E49" s="244"/>
      <c r="F49" s="244"/>
      <c r="G49" s="244"/>
      <c r="H49" s="244"/>
      <c r="I49" s="244"/>
      <c r="J49" s="244"/>
      <c r="K49" s="244"/>
      <c r="L49" s="244"/>
      <c r="M49" s="244"/>
      <c r="N49" s="244"/>
      <c r="O49" s="244"/>
      <c r="P49" s="244"/>
      <c r="Q49" s="244"/>
      <c r="R49" s="244"/>
      <c r="S49" s="244"/>
      <c r="T49" s="244"/>
      <c r="U49" s="244"/>
      <c r="V49" s="244"/>
      <c r="W49" s="244"/>
      <c r="X49" s="244"/>
      <c r="Y49" s="244"/>
      <c r="Z49" s="244"/>
      <c r="AA49" s="244"/>
      <c r="AB49" s="244"/>
      <c r="AC49" s="244"/>
      <c r="AD49" s="244"/>
      <c r="AE49" s="244"/>
      <c r="AF49" s="244"/>
      <c r="AG49" s="244"/>
      <c r="AH49" s="244"/>
      <c r="AI49" s="244"/>
      <c r="AJ49" s="244"/>
      <c r="AK49" s="300"/>
      <c r="AL49" s="301"/>
      <c r="AM49" s="1101" t="s">
        <v>546</v>
      </c>
      <c r="AN49" s="1103" t="s">
        <v>575</v>
      </c>
      <c r="AO49" s="1104"/>
      <c r="AP49" s="1104"/>
      <c r="AQ49" s="1104"/>
      <c r="AR49" s="1105"/>
    </row>
    <row r="50" spans="1:44" ht="12.75" x14ac:dyDescent="0.25">
      <c r="A50" s="248"/>
      <c r="B50" s="244"/>
      <c r="C50" s="244"/>
      <c r="D50" s="244"/>
      <c r="E50" s="244"/>
      <c r="F50" s="244"/>
      <c r="G50" s="244"/>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4"/>
      <c r="AF50" s="244"/>
      <c r="AG50" s="244"/>
      <c r="AH50" s="244"/>
      <c r="AI50" s="244"/>
      <c r="AJ50" s="244"/>
      <c r="AK50" s="302"/>
      <c r="AL50" s="303"/>
      <c r="AM50" s="1102"/>
      <c r="AN50" s="304" t="s">
        <v>576</v>
      </c>
      <c r="AO50" s="305" t="s">
        <v>577</v>
      </c>
      <c r="AP50" s="306" t="s">
        <v>578</v>
      </c>
      <c r="AQ50" s="307" t="s">
        <v>579</v>
      </c>
      <c r="AR50" s="308" t="s">
        <v>481</v>
      </c>
    </row>
    <row r="51" spans="1:44" ht="12.75" x14ac:dyDescent="0.25">
      <c r="A51" s="248"/>
      <c r="B51" s="244"/>
      <c r="C51" s="244"/>
      <c r="D51" s="244"/>
      <c r="E51" s="244"/>
      <c r="F51" s="244"/>
      <c r="G51" s="244"/>
      <c r="H51" s="244"/>
      <c r="I51" s="244"/>
      <c r="J51" s="244"/>
      <c r="K51" s="244"/>
      <c r="L51" s="244"/>
      <c r="M51" s="244"/>
      <c r="N51" s="244"/>
      <c r="O51" s="244"/>
      <c r="P51" s="244"/>
      <c r="Q51" s="244"/>
      <c r="R51" s="244"/>
      <c r="S51" s="244"/>
      <c r="T51" s="244"/>
      <c r="U51" s="244"/>
      <c r="V51" s="244"/>
      <c r="W51" s="244"/>
      <c r="X51" s="244"/>
      <c r="Y51" s="244"/>
      <c r="Z51" s="244"/>
      <c r="AA51" s="244"/>
      <c r="AB51" s="244"/>
      <c r="AC51" s="244"/>
      <c r="AD51" s="244"/>
      <c r="AE51" s="244"/>
      <c r="AF51" s="244"/>
      <c r="AG51" s="244"/>
      <c r="AH51" s="244"/>
      <c r="AI51" s="244"/>
      <c r="AJ51" s="244"/>
      <c r="AK51" s="300" t="s">
        <v>482</v>
      </c>
      <c r="AL51" s="301"/>
      <c r="AM51" s="309">
        <v>3211007</v>
      </c>
      <c r="AN51" s="310">
        <v>33366</v>
      </c>
      <c r="AO51" s="311">
        <v>5.5</v>
      </c>
      <c r="AP51" s="312">
        <v>63812</v>
      </c>
      <c r="AQ51" s="313">
        <v>2.2999999999999998</v>
      </c>
      <c r="AR51" s="314">
        <v>3.2</v>
      </c>
    </row>
    <row r="52" spans="1:44" ht="12.75" x14ac:dyDescent="0.25">
      <c r="A52" s="248"/>
      <c r="B52" s="244"/>
      <c r="C52" s="244"/>
      <c r="D52" s="244"/>
      <c r="E52" s="244"/>
      <c r="F52" s="244"/>
      <c r="G52" s="244"/>
      <c r="H52" s="244"/>
      <c r="I52" s="244"/>
      <c r="J52" s="244"/>
      <c r="K52" s="244"/>
      <c r="L52" s="244"/>
      <c r="M52" s="244"/>
      <c r="N52" s="244"/>
      <c r="O52" s="244"/>
      <c r="P52" s="244"/>
      <c r="Q52" s="244"/>
      <c r="R52" s="244"/>
      <c r="S52" s="244"/>
      <c r="T52" s="244"/>
      <c r="U52" s="244"/>
      <c r="V52" s="244"/>
      <c r="W52" s="244"/>
      <c r="X52" s="244"/>
      <c r="Y52" s="244"/>
      <c r="Z52" s="244"/>
      <c r="AA52" s="244"/>
      <c r="AB52" s="244"/>
      <c r="AC52" s="244"/>
      <c r="AD52" s="244"/>
      <c r="AE52" s="244"/>
      <c r="AF52" s="244"/>
      <c r="AG52" s="244"/>
      <c r="AH52" s="244"/>
      <c r="AI52" s="244"/>
      <c r="AJ52" s="244"/>
      <c r="AK52" s="315"/>
      <c r="AL52" s="316" t="s">
        <v>580</v>
      </c>
      <c r="AM52" s="317">
        <v>1879139</v>
      </c>
      <c r="AN52" s="318">
        <v>19526</v>
      </c>
      <c r="AO52" s="319">
        <v>29.5</v>
      </c>
      <c r="AP52" s="320">
        <v>33848</v>
      </c>
      <c r="AQ52" s="321">
        <v>-4.2</v>
      </c>
      <c r="AR52" s="322">
        <v>33.700000000000003</v>
      </c>
    </row>
    <row r="53" spans="1:44" ht="12.75" x14ac:dyDescent="0.25">
      <c r="A53" s="248"/>
      <c r="B53" s="244"/>
      <c r="C53" s="244"/>
      <c r="D53" s="244"/>
      <c r="E53" s="244"/>
      <c r="F53" s="244"/>
      <c r="G53" s="244"/>
      <c r="H53" s="244"/>
      <c r="I53" s="244"/>
      <c r="J53" s="244"/>
      <c r="K53" s="244"/>
      <c r="L53" s="244"/>
      <c r="M53" s="244"/>
      <c r="N53" s="244"/>
      <c r="O53" s="244"/>
      <c r="P53" s="244"/>
      <c r="Q53" s="244"/>
      <c r="R53" s="244"/>
      <c r="S53" s="244"/>
      <c r="T53" s="244"/>
      <c r="U53" s="244"/>
      <c r="V53" s="244"/>
      <c r="W53" s="244"/>
      <c r="X53" s="244"/>
      <c r="Y53" s="244"/>
      <c r="Z53" s="244"/>
      <c r="AA53" s="244"/>
      <c r="AB53" s="244"/>
      <c r="AC53" s="244"/>
      <c r="AD53" s="244"/>
      <c r="AE53" s="244"/>
      <c r="AF53" s="244"/>
      <c r="AG53" s="244"/>
      <c r="AH53" s="244"/>
      <c r="AI53" s="244"/>
      <c r="AJ53" s="244"/>
      <c r="AK53" s="300" t="s">
        <v>483</v>
      </c>
      <c r="AL53" s="301"/>
      <c r="AM53" s="309">
        <v>4499070</v>
      </c>
      <c r="AN53" s="310">
        <v>47285</v>
      </c>
      <c r="AO53" s="311">
        <v>41.7</v>
      </c>
      <c r="AP53" s="312">
        <v>54225</v>
      </c>
      <c r="AQ53" s="313">
        <v>-15</v>
      </c>
      <c r="AR53" s="314">
        <v>56.7</v>
      </c>
    </row>
    <row r="54" spans="1:44" ht="12.75" x14ac:dyDescent="0.25">
      <c r="A54" s="248"/>
      <c r="B54" s="244"/>
      <c r="C54" s="244"/>
      <c r="D54" s="244"/>
      <c r="E54" s="244"/>
      <c r="F54" s="244"/>
      <c r="G54" s="244"/>
      <c r="H54" s="244"/>
      <c r="I54" s="244"/>
      <c r="J54" s="244"/>
      <c r="K54" s="244"/>
      <c r="L54" s="244"/>
      <c r="M54" s="244"/>
      <c r="N54" s="244"/>
      <c r="O54" s="244"/>
      <c r="P54" s="244"/>
      <c r="Q54" s="244"/>
      <c r="R54" s="244"/>
      <c r="S54" s="244"/>
      <c r="T54" s="244"/>
      <c r="U54" s="244"/>
      <c r="V54" s="244"/>
      <c r="W54" s="244"/>
      <c r="X54" s="244"/>
      <c r="Y54" s="244"/>
      <c r="Z54" s="244"/>
      <c r="AA54" s="244"/>
      <c r="AB54" s="244"/>
      <c r="AC54" s="244"/>
      <c r="AD54" s="244"/>
      <c r="AE54" s="244"/>
      <c r="AF54" s="244"/>
      <c r="AG54" s="244"/>
      <c r="AH54" s="244"/>
      <c r="AI54" s="244"/>
      <c r="AJ54" s="244"/>
      <c r="AK54" s="315"/>
      <c r="AL54" s="316" t="s">
        <v>580</v>
      </c>
      <c r="AM54" s="317">
        <v>1984833</v>
      </c>
      <c r="AN54" s="318">
        <v>20861</v>
      </c>
      <c r="AO54" s="319">
        <v>6.8</v>
      </c>
      <c r="AP54" s="320">
        <v>27337</v>
      </c>
      <c r="AQ54" s="321">
        <v>-19.2</v>
      </c>
      <c r="AR54" s="322">
        <v>26</v>
      </c>
    </row>
    <row r="55" spans="1:44" ht="12.75" x14ac:dyDescent="0.25">
      <c r="A55" s="248"/>
      <c r="B55" s="244"/>
      <c r="C55" s="244"/>
      <c r="D55" s="244"/>
      <c r="E55" s="244"/>
      <c r="F55" s="244"/>
      <c r="G55" s="244"/>
      <c r="H55" s="244"/>
      <c r="I55" s="244"/>
      <c r="J55" s="244"/>
      <c r="K55" s="244"/>
      <c r="L55" s="244"/>
      <c r="M55" s="244"/>
      <c r="N55" s="244"/>
      <c r="O55" s="244"/>
      <c r="P55" s="244"/>
      <c r="Q55" s="244"/>
      <c r="R55" s="244"/>
      <c r="S55" s="244"/>
      <c r="T55" s="244"/>
      <c r="U55" s="244"/>
      <c r="V55" s="244"/>
      <c r="W55" s="244"/>
      <c r="X55" s="244"/>
      <c r="Y55" s="244"/>
      <c r="Z55" s="244"/>
      <c r="AA55" s="244"/>
      <c r="AB55" s="244"/>
      <c r="AC55" s="244"/>
      <c r="AD55" s="244"/>
      <c r="AE55" s="244"/>
      <c r="AF55" s="244"/>
      <c r="AG55" s="244"/>
      <c r="AH55" s="244"/>
      <c r="AI55" s="244"/>
      <c r="AJ55" s="244"/>
      <c r="AK55" s="300" t="s">
        <v>484</v>
      </c>
      <c r="AL55" s="301"/>
      <c r="AM55" s="309">
        <v>3677262</v>
      </c>
      <c r="AN55" s="310">
        <v>39079</v>
      </c>
      <c r="AO55" s="311">
        <v>-17.399999999999999</v>
      </c>
      <c r="AP55" s="312">
        <v>54016</v>
      </c>
      <c r="AQ55" s="313">
        <v>-0.4</v>
      </c>
      <c r="AR55" s="314">
        <v>-17</v>
      </c>
    </row>
    <row r="56" spans="1:44" ht="12.75" x14ac:dyDescent="0.25">
      <c r="A56" s="248"/>
      <c r="B56" s="244"/>
      <c r="C56" s="244"/>
      <c r="D56" s="244"/>
      <c r="E56" s="244"/>
      <c r="F56" s="244"/>
      <c r="G56" s="244"/>
      <c r="H56" s="244"/>
      <c r="I56" s="244"/>
      <c r="J56" s="244"/>
      <c r="K56" s="244"/>
      <c r="L56" s="244"/>
      <c r="M56" s="244"/>
      <c r="N56" s="244"/>
      <c r="O56" s="244"/>
      <c r="P56" s="244"/>
      <c r="Q56" s="244"/>
      <c r="R56" s="244"/>
      <c r="S56" s="244"/>
      <c r="T56" s="244"/>
      <c r="U56" s="244"/>
      <c r="V56" s="244"/>
      <c r="W56" s="244"/>
      <c r="X56" s="244"/>
      <c r="Y56" s="244"/>
      <c r="Z56" s="244"/>
      <c r="AA56" s="244"/>
      <c r="AB56" s="244"/>
      <c r="AC56" s="244"/>
      <c r="AD56" s="244"/>
      <c r="AE56" s="244"/>
      <c r="AF56" s="244"/>
      <c r="AG56" s="244"/>
      <c r="AH56" s="244"/>
      <c r="AI56" s="244"/>
      <c r="AJ56" s="244"/>
      <c r="AK56" s="315"/>
      <c r="AL56" s="316" t="s">
        <v>580</v>
      </c>
      <c r="AM56" s="317">
        <v>1916075</v>
      </c>
      <c r="AN56" s="318">
        <v>20363</v>
      </c>
      <c r="AO56" s="319">
        <v>-2.4</v>
      </c>
      <c r="AP56" s="320">
        <v>28078</v>
      </c>
      <c r="AQ56" s="321">
        <v>2.7</v>
      </c>
      <c r="AR56" s="322">
        <v>-5.0999999999999996</v>
      </c>
    </row>
    <row r="57" spans="1:44" ht="12.75" x14ac:dyDescent="0.25">
      <c r="A57" s="248"/>
      <c r="B57" s="244"/>
      <c r="C57" s="244"/>
      <c r="D57" s="244"/>
      <c r="E57" s="244"/>
      <c r="F57" s="244"/>
      <c r="G57" s="244"/>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4"/>
      <c r="AF57" s="244"/>
      <c r="AG57" s="244"/>
      <c r="AH57" s="244"/>
      <c r="AI57" s="244"/>
      <c r="AJ57" s="244"/>
      <c r="AK57" s="300" t="s">
        <v>485</v>
      </c>
      <c r="AL57" s="301"/>
      <c r="AM57" s="309">
        <v>4107697</v>
      </c>
      <c r="AN57" s="310">
        <v>44238</v>
      </c>
      <c r="AO57" s="311">
        <v>13.2</v>
      </c>
      <c r="AP57" s="312">
        <v>52786</v>
      </c>
      <c r="AQ57" s="313">
        <v>-2.2999999999999998</v>
      </c>
      <c r="AR57" s="314">
        <v>15.5</v>
      </c>
    </row>
    <row r="58" spans="1:44" ht="12.75" x14ac:dyDescent="0.25">
      <c r="A58" s="248"/>
      <c r="B58" s="244"/>
      <c r="C58" s="244"/>
      <c r="D58" s="244"/>
      <c r="E58" s="244"/>
      <c r="F58" s="244"/>
      <c r="G58" s="244"/>
      <c r="H58" s="244"/>
      <c r="I58" s="244"/>
      <c r="J58" s="244"/>
      <c r="K58" s="244"/>
      <c r="L58" s="244"/>
      <c r="M58" s="244"/>
      <c r="N58" s="244"/>
      <c r="O58" s="244"/>
      <c r="P58" s="244"/>
      <c r="Q58" s="244"/>
      <c r="R58" s="244"/>
      <c r="S58" s="244"/>
      <c r="T58" s="244"/>
      <c r="U58" s="244"/>
      <c r="V58" s="244"/>
      <c r="W58" s="244"/>
      <c r="X58" s="244"/>
      <c r="Y58" s="244"/>
      <c r="Z58" s="244"/>
      <c r="AA58" s="244"/>
      <c r="AB58" s="244"/>
      <c r="AC58" s="244"/>
      <c r="AD58" s="244"/>
      <c r="AE58" s="244"/>
      <c r="AF58" s="244"/>
      <c r="AG58" s="244"/>
      <c r="AH58" s="244"/>
      <c r="AI58" s="244"/>
      <c r="AJ58" s="244"/>
      <c r="AK58" s="315"/>
      <c r="AL58" s="316" t="s">
        <v>580</v>
      </c>
      <c r="AM58" s="317">
        <v>2136760</v>
      </c>
      <c r="AN58" s="318">
        <v>23012</v>
      </c>
      <c r="AO58" s="319">
        <v>13</v>
      </c>
      <c r="AP58" s="320">
        <v>28742</v>
      </c>
      <c r="AQ58" s="321">
        <v>2.4</v>
      </c>
      <c r="AR58" s="322">
        <v>10.6</v>
      </c>
    </row>
    <row r="59" spans="1:44" ht="12.75" x14ac:dyDescent="0.25">
      <c r="A59" s="248"/>
      <c r="B59" s="244"/>
      <c r="C59" s="244"/>
      <c r="D59" s="244"/>
      <c r="E59" s="244"/>
      <c r="F59" s="244"/>
      <c r="G59" s="244"/>
      <c r="H59" s="244"/>
      <c r="I59" s="244"/>
      <c r="J59" s="244"/>
      <c r="K59" s="244"/>
      <c r="L59" s="244"/>
      <c r="M59" s="244"/>
      <c r="N59" s="244"/>
      <c r="O59" s="244"/>
      <c r="P59" s="244"/>
      <c r="Q59" s="244"/>
      <c r="R59" s="244"/>
      <c r="S59" s="244"/>
      <c r="T59" s="244"/>
      <c r="U59" s="244"/>
      <c r="V59" s="244"/>
      <c r="W59" s="244"/>
      <c r="X59" s="244"/>
      <c r="Y59" s="244"/>
      <c r="Z59" s="244"/>
      <c r="AA59" s="244"/>
      <c r="AB59" s="244"/>
      <c r="AC59" s="244"/>
      <c r="AD59" s="244"/>
      <c r="AE59" s="244"/>
      <c r="AF59" s="244"/>
      <c r="AG59" s="244"/>
      <c r="AH59" s="244"/>
      <c r="AI59" s="244"/>
      <c r="AJ59" s="244"/>
      <c r="AK59" s="300" t="s">
        <v>486</v>
      </c>
      <c r="AL59" s="301"/>
      <c r="AM59" s="309">
        <v>2915333</v>
      </c>
      <c r="AN59" s="310">
        <v>31800</v>
      </c>
      <c r="AO59" s="311">
        <v>-28.1</v>
      </c>
      <c r="AP59" s="312">
        <v>58465</v>
      </c>
      <c r="AQ59" s="313">
        <v>10.8</v>
      </c>
      <c r="AR59" s="314">
        <v>-38.9</v>
      </c>
    </row>
    <row r="60" spans="1:44" ht="12.75" x14ac:dyDescent="0.25">
      <c r="A60" s="248"/>
      <c r="B60" s="244"/>
      <c r="C60" s="244"/>
      <c r="D60" s="244"/>
      <c r="E60" s="244"/>
      <c r="F60" s="244"/>
      <c r="G60" s="244"/>
      <c r="H60" s="244"/>
      <c r="I60" s="244"/>
      <c r="J60" s="244"/>
      <c r="K60" s="244"/>
      <c r="L60" s="244"/>
      <c r="M60" s="244"/>
      <c r="N60" s="244"/>
      <c r="O60" s="244"/>
      <c r="P60" s="244"/>
      <c r="Q60" s="244"/>
      <c r="R60" s="244"/>
      <c r="S60" s="244"/>
      <c r="T60" s="244"/>
      <c r="U60" s="244"/>
      <c r="V60" s="244"/>
      <c r="W60" s="244"/>
      <c r="X60" s="244"/>
      <c r="Y60" s="244"/>
      <c r="Z60" s="244"/>
      <c r="AA60" s="244"/>
      <c r="AB60" s="244"/>
      <c r="AC60" s="244"/>
      <c r="AD60" s="244"/>
      <c r="AE60" s="244"/>
      <c r="AF60" s="244"/>
      <c r="AG60" s="244"/>
      <c r="AH60" s="244"/>
      <c r="AI60" s="244"/>
      <c r="AJ60" s="244"/>
      <c r="AK60" s="315"/>
      <c r="AL60" s="316" t="s">
        <v>580</v>
      </c>
      <c r="AM60" s="317">
        <v>1753118</v>
      </c>
      <c r="AN60" s="318">
        <v>19123</v>
      </c>
      <c r="AO60" s="319">
        <v>-16.899999999999999</v>
      </c>
      <c r="AP60" s="320">
        <v>34452</v>
      </c>
      <c r="AQ60" s="321">
        <v>19.899999999999999</v>
      </c>
      <c r="AR60" s="322">
        <v>-36.799999999999997</v>
      </c>
    </row>
    <row r="61" spans="1:44" ht="12.75" x14ac:dyDescent="0.25">
      <c r="A61" s="248"/>
      <c r="B61" s="244"/>
      <c r="C61" s="244"/>
      <c r="D61" s="244"/>
      <c r="E61" s="244"/>
      <c r="F61" s="244"/>
      <c r="G61" s="244"/>
      <c r="H61" s="244"/>
      <c r="I61" s="244"/>
      <c r="J61" s="244"/>
      <c r="K61" s="244"/>
      <c r="L61" s="244"/>
      <c r="M61" s="244"/>
      <c r="N61" s="244"/>
      <c r="O61" s="244"/>
      <c r="P61" s="244"/>
      <c r="Q61" s="244"/>
      <c r="R61" s="244"/>
      <c r="S61" s="244"/>
      <c r="T61" s="244"/>
      <c r="U61" s="244"/>
      <c r="V61" s="244"/>
      <c r="W61" s="244"/>
      <c r="X61" s="244"/>
      <c r="Y61" s="244"/>
      <c r="Z61" s="244"/>
      <c r="AA61" s="244"/>
      <c r="AB61" s="244"/>
      <c r="AC61" s="244"/>
      <c r="AD61" s="244"/>
      <c r="AE61" s="244"/>
      <c r="AF61" s="244"/>
      <c r="AG61" s="244"/>
      <c r="AH61" s="244"/>
      <c r="AI61" s="244"/>
      <c r="AJ61" s="244"/>
      <c r="AK61" s="300" t="s">
        <v>581</v>
      </c>
      <c r="AL61" s="323"/>
      <c r="AM61" s="309">
        <v>3682074</v>
      </c>
      <c r="AN61" s="310">
        <v>39154</v>
      </c>
      <c r="AO61" s="311">
        <v>3</v>
      </c>
      <c r="AP61" s="312">
        <v>56661</v>
      </c>
      <c r="AQ61" s="324">
        <v>-0.9</v>
      </c>
      <c r="AR61" s="314">
        <v>3.9</v>
      </c>
    </row>
    <row r="62" spans="1:44" ht="12.75" x14ac:dyDescent="0.25">
      <c r="A62" s="248"/>
      <c r="B62" s="244"/>
      <c r="C62" s="244"/>
      <c r="D62" s="244"/>
      <c r="E62" s="244"/>
      <c r="F62" s="244"/>
      <c r="G62" s="244"/>
      <c r="H62" s="244"/>
      <c r="I62" s="244"/>
      <c r="J62" s="244"/>
      <c r="K62" s="244"/>
      <c r="L62" s="244"/>
      <c r="M62" s="244"/>
      <c r="N62" s="244"/>
      <c r="O62" s="244"/>
      <c r="P62" s="244"/>
      <c r="Q62" s="244"/>
      <c r="R62" s="244"/>
      <c r="S62" s="244"/>
      <c r="T62" s="244"/>
      <c r="U62" s="244"/>
      <c r="V62" s="244"/>
      <c r="W62" s="244"/>
      <c r="X62" s="244"/>
      <c r="Y62" s="244"/>
      <c r="Z62" s="244"/>
      <c r="AA62" s="244"/>
      <c r="AB62" s="244"/>
      <c r="AC62" s="244"/>
      <c r="AD62" s="244"/>
      <c r="AE62" s="244"/>
      <c r="AF62" s="244"/>
      <c r="AG62" s="244"/>
      <c r="AH62" s="244"/>
      <c r="AI62" s="244"/>
      <c r="AJ62" s="244"/>
      <c r="AK62" s="315"/>
      <c r="AL62" s="316" t="s">
        <v>580</v>
      </c>
      <c r="AM62" s="317">
        <v>1933985</v>
      </c>
      <c r="AN62" s="318">
        <v>20577</v>
      </c>
      <c r="AO62" s="319">
        <v>6</v>
      </c>
      <c r="AP62" s="320">
        <v>30491</v>
      </c>
      <c r="AQ62" s="321">
        <v>0.3</v>
      </c>
      <c r="AR62" s="322">
        <v>5.7</v>
      </c>
    </row>
    <row r="63" spans="1:44" ht="12.75" x14ac:dyDescent="0.25">
      <c r="A63" s="248"/>
      <c r="B63" s="244"/>
      <c r="C63" s="244"/>
      <c r="D63" s="244"/>
      <c r="E63" s="244"/>
      <c r="F63" s="244"/>
      <c r="G63" s="244"/>
      <c r="H63" s="244"/>
      <c r="I63" s="244"/>
      <c r="J63" s="244"/>
      <c r="K63" s="244"/>
      <c r="L63" s="244"/>
      <c r="M63" s="244"/>
      <c r="N63" s="244"/>
      <c r="O63" s="244"/>
      <c r="P63" s="244"/>
      <c r="Q63" s="244"/>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row>
    <row r="64" spans="1:44" ht="12.75" x14ac:dyDescent="0.25">
      <c r="A64" s="248"/>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row>
    <row r="65" spans="1:46" ht="12.75" x14ac:dyDescent="0.25">
      <c r="A65" s="248"/>
      <c r="B65" s="244"/>
      <c r="C65" s="244"/>
      <c r="D65" s="244"/>
      <c r="E65" s="244"/>
      <c r="F65" s="244"/>
      <c r="G65" s="244"/>
      <c r="H65" s="244"/>
      <c r="I65" s="244"/>
      <c r="J65" s="244"/>
      <c r="K65" s="244"/>
      <c r="L65" s="244"/>
      <c r="M65" s="244"/>
      <c r="N65" s="244"/>
      <c r="O65" s="244"/>
      <c r="P65" s="244"/>
      <c r="Q65" s="244"/>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row>
    <row r="66" spans="1:46" ht="12.75" x14ac:dyDescent="0.25">
      <c r="A66" s="325"/>
      <c r="B66" s="298"/>
      <c r="C66" s="298"/>
      <c r="D66" s="298"/>
      <c r="E66" s="298"/>
      <c r="F66" s="298"/>
      <c r="G66" s="298"/>
      <c r="H66" s="298"/>
      <c r="I66" s="298"/>
      <c r="J66" s="298"/>
      <c r="K66" s="298"/>
      <c r="L66" s="298"/>
      <c r="M66" s="298"/>
      <c r="N66" s="298"/>
      <c r="O66" s="298"/>
      <c r="P66" s="298"/>
      <c r="Q66" s="298"/>
      <c r="R66" s="298"/>
      <c r="S66" s="298"/>
      <c r="T66" s="298"/>
      <c r="U66" s="298"/>
      <c r="V66" s="298"/>
      <c r="W66" s="298"/>
      <c r="X66" s="298"/>
      <c r="Y66" s="298"/>
      <c r="Z66" s="298"/>
      <c r="AA66" s="298"/>
      <c r="AB66" s="298"/>
      <c r="AC66" s="298"/>
      <c r="AD66" s="298"/>
      <c r="AE66" s="298"/>
      <c r="AF66" s="298"/>
      <c r="AG66" s="298"/>
      <c r="AH66" s="298"/>
      <c r="AI66" s="298"/>
      <c r="AJ66" s="298"/>
      <c r="AK66" s="298"/>
      <c r="AL66" s="298"/>
      <c r="AM66" s="298"/>
      <c r="AN66" s="298"/>
      <c r="AO66" s="298"/>
      <c r="AP66" s="298"/>
      <c r="AQ66" s="298"/>
      <c r="AR66" s="298"/>
      <c r="AS66" s="326"/>
    </row>
    <row r="67" spans="1:46" ht="13.5" hidden="1" customHeight="1" x14ac:dyDescent="0.25">
      <c r="AK67" s="244"/>
      <c r="AL67" s="244"/>
      <c r="AM67" s="244"/>
      <c r="AN67" s="244"/>
      <c r="AO67" s="244"/>
      <c r="AP67" s="244"/>
      <c r="AQ67" s="244"/>
      <c r="AR67" s="244"/>
      <c r="AS67" s="244"/>
      <c r="AT67" s="244"/>
    </row>
    <row r="68" spans="1:46" ht="13.5" hidden="1" customHeight="1" x14ac:dyDescent="0.25">
      <c r="AK68" s="244"/>
      <c r="AL68" s="244"/>
      <c r="AM68" s="244"/>
      <c r="AN68" s="244"/>
      <c r="AO68" s="244"/>
      <c r="AP68" s="244"/>
      <c r="AQ68" s="244"/>
      <c r="AR68" s="244"/>
    </row>
    <row r="69" spans="1:46" ht="13.5" hidden="1" customHeight="1" x14ac:dyDescent="0.25">
      <c r="AK69" s="244"/>
      <c r="AL69" s="244"/>
      <c r="AM69" s="244"/>
      <c r="AN69" s="244"/>
      <c r="AO69" s="244"/>
      <c r="AP69" s="244"/>
      <c r="AQ69" s="244"/>
      <c r="AR69" s="244"/>
    </row>
    <row r="70" spans="1:46" ht="12.75" hidden="1" x14ac:dyDescent="0.25">
      <c r="AK70" s="244"/>
      <c r="AL70" s="244"/>
      <c r="AM70" s="244"/>
      <c r="AN70" s="244"/>
      <c r="AO70" s="244"/>
      <c r="AP70" s="244"/>
      <c r="AQ70" s="244"/>
      <c r="AR70" s="244"/>
    </row>
    <row r="71" spans="1:46" ht="12.75" hidden="1" x14ac:dyDescent="0.25">
      <c r="AK71" s="244"/>
      <c r="AL71" s="244"/>
      <c r="AM71" s="244"/>
      <c r="AN71" s="244"/>
      <c r="AO71" s="244"/>
      <c r="AP71" s="244"/>
      <c r="AQ71" s="244"/>
      <c r="AR71" s="244"/>
    </row>
    <row r="72" spans="1:46" ht="12.75" hidden="1" x14ac:dyDescent="0.25">
      <c r="AK72" s="244"/>
      <c r="AL72" s="244"/>
      <c r="AM72" s="244"/>
      <c r="AN72" s="244"/>
      <c r="AO72" s="244"/>
      <c r="AP72" s="244"/>
      <c r="AQ72" s="244"/>
      <c r="AR72" s="244"/>
    </row>
    <row r="73" spans="1:46" ht="12.75" hidden="1" x14ac:dyDescent="0.25">
      <c r="AK73" s="244"/>
      <c r="AL73" s="244"/>
      <c r="AM73" s="244"/>
      <c r="AN73" s="244"/>
      <c r="AO73" s="244"/>
      <c r="AP73" s="244"/>
      <c r="AQ73" s="244"/>
      <c r="AR73" s="244"/>
    </row>
  </sheetData>
  <sheetProtection algorithmName="SHA-512" hashValue="jorYmmVr2+yJgjWyQkW8Wkyi1QAJYaoNXK/q5iEdxz7yaKhWestP5zjfU/dfv/G2/PbIr8MR7ACnYZTQcwPRbA==" saltValue="vvIl881B1iwVohZjMLEZ4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484375" style="231" customWidth="1"/>
    <col min="126" max="16384" width="9" style="230" hidden="1"/>
  </cols>
  <sheetData>
    <row r="1" spans="2:125" ht="13.5" customHeight="1" x14ac:dyDescent="0.25">
      <c r="B1" s="230"/>
      <c r="C1" s="230"/>
      <c r="D1" s="230"/>
      <c r="E1" s="230"/>
      <c r="F1" s="230"/>
      <c r="G1" s="230"/>
      <c r="H1" s="230"/>
      <c r="I1" s="230"/>
      <c r="J1" s="230"/>
      <c r="K1" s="230"/>
      <c r="L1" s="230"/>
      <c r="M1" s="230"/>
      <c r="N1" s="230"/>
      <c r="O1" s="230"/>
      <c r="P1" s="230"/>
      <c r="Q1" s="230"/>
      <c r="R1" s="230"/>
      <c r="S1" s="230"/>
      <c r="T1" s="230"/>
      <c r="U1" s="230"/>
      <c r="V1" s="230"/>
      <c r="W1" s="230"/>
      <c r="X1" s="230"/>
      <c r="Y1" s="230"/>
      <c r="Z1" s="230"/>
      <c r="AA1" s="230"/>
      <c r="AB1" s="230"/>
      <c r="AC1" s="230"/>
      <c r="AD1" s="230"/>
      <c r="AE1" s="230"/>
      <c r="AF1" s="230"/>
      <c r="AG1" s="230"/>
      <c r="AH1" s="230"/>
      <c r="AI1" s="230"/>
      <c r="AJ1" s="230"/>
      <c r="AK1" s="230"/>
      <c r="AL1" s="230"/>
      <c r="AM1" s="230"/>
      <c r="AN1" s="230"/>
      <c r="AO1" s="230"/>
      <c r="AP1" s="230"/>
      <c r="AQ1" s="230"/>
      <c r="AR1" s="230"/>
      <c r="AS1" s="230"/>
      <c r="AT1" s="230"/>
      <c r="AU1" s="230"/>
      <c r="AV1" s="230"/>
      <c r="AW1" s="230"/>
      <c r="AX1" s="230"/>
      <c r="AY1" s="230"/>
      <c r="AZ1" s="230"/>
      <c r="BA1" s="230"/>
      <c r="BB1" s="230"/>
      <c r="BC1" s="230"/>
      <c r="BD1" s="230"/>
      <c r="BE1" s="230"/>
      <c r="BF1" s="230"/>
      <c r="BG1" s="230"/>
      <c r="BH1" s="230"/>
      <c r="BI1" s="230"/>
      <c r="BJ1" s="230"/>
      <c r="BK1" s="230"/>
      <c r="BL1" s="230"/>
      <c r="BM1" s="230"/>
      <c r="BN1" s="230"/>
      <c r="BO1" s="230"/>
      <c r="BP1" s="230"/>
      <c r="BQ1" s="230"/>
      <c r="BR1" s="230"/>
      <c r="BS1" s="230"/>
      <c r="BT1" s="230"/>
      <c r="BU1" s="230"/>
      <c r="BV1" s="230"/>
      <c r="BW1" s="230"/>
      <c r="BX1" s="230"/>
      <c r="BY1" s="230"/>
      <c r="BZ1" s="230"/>
      <c r="CA1" s="230"/>
      <c r="CB1" s="230"/>
      <c r="CC1" s="230"/>
      <c r="CD1" s="230"/>
      <c r="CE1" s="230"/>
      <c r="CF1" s="230"/>
      <c r="CG1" s="230"/>
      <c r="CH1" s="230"/>
      <c r="CI1" s="230"/>
      <c r="CJ1" s="230"/>
      <c r="CK1" s="230"/>
      <c r="CL1" s="230"/>
      <c r="CM1" s="230"/>
      <c r="CN1" s="230"/>
      <c r="CO1" s="230"/>
      <c r="CP1" s="230"/>
      <c r="CQ1" s="230"/>
      <c r="CR1" s="230"/>
      <c r="CS1" s="230"/>
      <c r="CT1" s="230"/>
      <c r="CU1" s="230"/>
      <c r="CV1" s="230"/>
      <c r="CW1" s="230"/>
      <c r="CX1" s="230"/>
      <c r="CY1" s="230"/>
      <c r="CZ1" s="230"/>
      <c r="DA1" s="230"/>
      <c r="DB1" s="230"/>
      <c r="DC1" s="230"/>
      <c r="DD1" s="230"/>
      <c r="DE1" s="230"/>
      <c r="DF1" s="230"/>
      <c r="DG1" s="230"/>
      <c r="DH1" s="230"/>
      <c r="DI1" s="230"/>
      <c r="DJ1" s="230"/>
      <c r="DK1" s="230"/>
      <c r="DL1" s="230"/>
      <c r="DM1" s="230"/>
      <c r="DN1" s="230"/>
      <c r="DO1" s="230"/>
      <c r="DP1" s="230"/>
      <c r="DQ1" s="230"/>
      <c r="DR1" s="230"/>
      <c r="DS1" s="230"/>
      <c r="DT1" s="230"/>
      <c r="DU1" s="230"/>
    </row>
    <row r="2" spans="2:125" ht="12.75" x14ac:dyDescent="0.25">
      <c r="B2" s="230"/>
      <c r="DG2" s="230"/>
    </row>
    <row r="3" spans="2:125" ht="12.75" x14ac:dyDescent="0.25">
      <c r="C3" s="230"/>
      <c r="D3" s="230"/>
      <c r="E3" s="230"/>
      <c r="F3" s="230"/>
      <c r="G3" s="230"/>
      <c r="H3" s="230"/>
      <c r="I3" s="230"/>
      <c r="J3" s="230"/>
      <c r="K3" s="230"/>
      <c r="L3" s="230"/>
      <c r="M3" s="230"/>
      <c r="N3" s="230"/>
      <c r="O3" s="230"/>
      <c r="P3" s="230"/>
      <c r="Q3" s="230"/>
      <c r="R3" s="230"/>
      <c r="S3" s="230"/>
      <c r="T3" s="23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H3" s="230"/>
      <c r="DI3" s="230"/>
      <c r="DJ3" s="230"/>
      <c r="DK3" s="230"/>
      <c r="DL3" s="230"/>
      <c r="DM3" s="230"/>
      <c r="DN3" s="230"/>
      <c r="DO3" s="230"/>
      <c r="DP3" s="230"/>
      <c r="DQ3" s="230"/>
      <c r="DR3" s="230"/>
      <c r="DS3" s="230"/>
      <c r="DT3" s="230"/>
      <c r="DU3" s="230"/>
    </row>
    <row r="4" spans="2:125" ht="12.75" x14ac:dyDescent="0.25"/>
    <row r="5" spans="2:125" ht="12.75" x14ac:dyDescent="0.25"/>
    <row r="6" spans="2:125" ht="12.75" x14ac:dyDescent="0.25"/>
    <row r="7" spans="2:125" ht="12.75" x14ac:dyDescent="0.25"/>
    <row r="8" spans="2:125" ht="12.75" x14ac:dyDescent="0.25"/>
    <row r="9" spans="2:125" ht="12.75" x14ac:dyDescent="0.25">
      <c r="DU9" s="230"/>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30"/>
    </row>
    <row r="18" spans="125:125" ht="12.75" x14ac:dyDescent="0.25"/>
    <row r="19" spans="125:125" ht="12.75" x14ac:dyDescent="0.25"/>
    <row r="20" spans="125:125" ht="12.75" x14ac:dyDescent="0.25">
      <c r="DU20" s="230"/>
    </row>
    <row r="21" spans="125:125" ht="12.75" x14ac:dyDescent="0.25">
      <c r="DU21" s="230"/>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30"/>
    </row>
    <row r="29" spans="125:125" ht="12.75" x14ac:dyDescent="0.25"/>
    <row r="30" spans="125:125" ht="12.75" x14ac:dyDescent="0.25"/>
    <row r="31" spans="125:125" ht="12.75" x14ac:dyDescent="0.25"/>
    <row r="32" spans="125:125" ht="12.75" x14ac:dyDescent="0.25"/>
    <row r="33" spans="2:125" ht="12.75" x14ac:dyDescent="0.25">
      <c r="B33" s="230"/>
      <c r="G33" s="230"/>
      <c r="I33" s="230"/>
    </row>
    <row r="34" spans="2:125" ht="12.75" x14ac:dyDescent="0.25">
      <c r="C34" s="230"/>
      <c r="P34" s="230"/>
      <c r="DE34" s="230"/>
      <c r="DH34" s="230"/>
    </row>
    <row r="35" spans="2:125" ht="12.75" x14ac:dyDescent="0.25">
      <c r="D35" s="230"/>
      <c r="E35" s="230"/>
      <c r="DG35" s="230"/>
      <c r="DJ35" s="230"/>
      <c r="DP35" s="230"/>
      <c r="DQ35" s="230"/>
      <c r="DR35" s="230"/>
      <c r="DS35" s="230"/>
      <c r="DT35" s="230"/>
      <c r="DU35" s="230"/>
    </row>
    <row r="36" spans="2:125" ht="12.75" x14ac:dyDescent="0.25">
      <c r="F36" s="230"/>
      <c r="H36" s="230"/>
      <c r="J36" s="230"/>
      <c r="K36" s="230"/>
      <c r="L36" s="230"/>
      <c r="M36" s="230"/>
      <c r="N36" s="230"/>
      <c r="O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0"/>
      <c r="AY36" s="230"/>
      <c r="AZ36" s="230"/>
      <c r="BA36" s="230"/>
      <c r="BB36" s="230"/>
      <c r="BC36" s="230"/>
      <c r="BD36" s="230"/>
      <c r="BE36" s="230"/>
      <c r="BF36" s="230"/>
      <c r="BG36" s="230"/>
      <c r="BH36" s="230"/>
      <c r="BI36" s="230"/>
      <c r="BJ36" s="230"/>
      <c r="BK36" s="230"/>
      <c r="BL36" s="230"/>
      <c r="BM36" s="230"/>
      <c r="BN36" s="230"/>
      <c r="BO36" s="230"/>
      <c r="BP36" s="230"/>
      <c r="BQ36" s="230"/>
      <c r="BR36" s="230"/>
      <c r="BS36" s="230"/>
      <c r="BT36" s="230"/>
      <c r="BU36" s="230"/>
      <c r="BV36" s="230"/>
      <c r="BW36" s="230"/>
      <c r="BX36" s="230"/>
      <c r="BY36" s="230"/>
      <c r="BZ36" s="230"/>
      <c r="CA36" s="230"/>
      <c r="CB36" s="230"/>
      <c r="CC36" s="230"/>
      <c r="CD36" s="230"/>
      <c r="CE36" s="230"/>
      <c r="CF36" s="230"/>
      <c r="CG36" s="230"/>
      <c r="CH36" s="230"/>
      <c r="CI36" s="230"/>
      <c r="CJ36" s="230"/>
      <c r="CK36" s="230"/>
      <c r="CL36" s="230"/>
      <c r="CM36" s="230"/>
      <c r="CN36" s="230"/>
      <c r="CO36" s="230"/>
      <c r="CP36" s="230"/>
      <c r="CQ36" s="230"/>
      <c r="CR36" s="230"/>
      <c r="CS36" s="230"/>
      <c r="CT36" s="230"/>
      <c r="CU36" s="230"/>
      <c r="CV36" s="230"/>
      <c r="CW36" s="230"/>
      <c r="CX36" s="230"/>
      <c r="CY36" s="230"/>
      <c r="CZ36" s="230"/>
      <c r="DA36" s="230"/>
      <c r="DB36" s="230"/>
      <c r="DC36" s="230"/>
      <c r="DD36" s="230"/>
      <c r="DF36" s="230"/>
      <c r="DI36" s="230"/>
      <c r="DK36" s="230"/>
      <c r="DL36" s="230"/>
      <c r="DM36" s="230"/>
      <c r="DN36" s="230"/>
      <c r="DO36" s="230"/>
      <c r="DP36" s="230"/>
      <c r="DQ36" s="230"/>
      <c r="DR36" s="230"/>
      <c r="DS36" s="230"/>
      <c r="DT36" s="230"/>
      <c r="DU36" s="230"/>
    </row>
    <row r="37" spans="2:125" ht="12.75" x14ac:dyDescent="0.25">
      <c r="DU37" s="230"/>
    </row>
    <row r="38" spans="2:125" ht="12.75" x14ac:dyDescent="0.25">
      <c r="DT38" s="230"/>
      <c r="DU38" s="230"/>
    </row>
    <row r="39" spans="2:125" ht="12.75" x14ac:dyDescent="0.25"/>
    <row r="40" spans="2:125" ht="12.75" x14ac:dyDescent="0.25">
      <c r="DH40" s="230"/>
    </row>
    <row r="41" spans="2:125" ht="12.75" x14ac:dyDescent="0.25">
      <c r="DE41" s="230"/>
    </row>
    <row r="42" spans="2:125" ht="12.75" x14ac:dyDescent="0.25">
      <c r="DG42" s="230"/>
      <c r="DJ42" s="230"/>
    </row>
    <row r="43" spans="2:125" ht="12.75" x14ac:dyDescent="0.25">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0"/>
      <c r="AY43" s="230"/>
      <c r="AZ43" s="230"/>
      <c r="BA43" s="230"/>
      <c r="BB43" s="230"/>
      <c r="BC43" s="230"/>
      <c r="BD43" s="230"/>
      <c r="BE43" s="230"/>
      <c r="BF43" s="230"/>
      <c r="BG43" s="230"/>
      <c r="BH43" s="230"/>
      <c r="BI43" s="230"/>
      <c r="BJ43" s="230"/>
      <c r="BK43" s="230"/>
      <c r="BL43" s="230"/>
      <c r="BM43" s="230"/>
      <c r="BN43" s="230"/>
      <c r="BO43" s="230"/>
      <c r="BP43" s="230"/>
      <c r="BQ43" s="230"/>
      <c r="BR43" s="230"/>
      <c r="BS43" s="230"/>
      <c r="BT43" s="230"/>
      <c r="BU43" s="230"/>
      <c r="BV43" s="230"/>
      <c r="BW43" s="230"/>
      <c r="BX43" s="230"/>
      <c r="BY43" s="230"/>
      <c r="BZ43" s="230"/>
      <c r="CA43" s="230"/>
      <c r="CB43" s="230"/>
      <c r="CC43" s="230"/>
      <c r="CD43" s="230"/>
      <c r="CE43" s="230"/>
      <c r="CF43" s="230"/>
      <c r="CG43" s="230"/>
      <c r="CH43" s="230"/>
      <c r="CI43" s="230"/>
      <c r="CJ43" s="230"/>
      <c r="CK43" s="230"/>
      <c r="CL43" s="230"/>
      <c r="CM43" s="230"/>
      <c r="CN43" s="230"/>
      <c r="CO43" s="230"/>
      <c r="CP43" s="230"/>
      <c r="CQ43" s="230"/>
      <c r="CR43" s="230"/>
      <c r="CS43" s="230"/>
      <c r="CT43" s="230"/>
      <c r="CU43" s="230"/>
      <c r="CV43" s="230"/>
      <c r="CW43" s="230"/>
      <c r="CX43" s="230"/>
      <c r="CY43" s="230"/>
      <c r="CZ43" s="230"/>
      <c r="DA43" s="230"/>
      <c r="DB43" s="230"/>
      <c r="DC43" s="230"/>
      <c r="DD43" s="230"/>
      <c r="DF43" s="230"/>
      <c r="DI43" s="230"/>
      <c r="DK43" s="230"/>
      <c r="DL43" s="230"/>
      <c r="DM43" s="230"/>
      <c r="DN43" s="230"/>
      <c r="DO43" s="230"/>
      <c r="DP43" s="230"/>
      <c r="DQ43" s="230"/>
      <c r="DR43" s="230"/>
      <c r="DS43" s="230"/>
      <c r="DT43" s="230"/>
      <c r="DU43" s="230"/>
    </row>
    <row r="44" spans="2:125" ht="12.75" x14ac:dyDescent="0.25">
      <c r="DU44" s="230"/>
    </row>
    <row r="45" spans="2:125" ht="12.75" x14ac:dyDescent="0.25"/>
    <row r="46" spans="2:125" ht="12.75" x14ac:dyDescent="0.25"/>
    <row r="47" spans="2:125" ht="12.75" x14ac:dyDescent="0.25"/>
    <row r="48" spans="2:125" ht="12.75" x14ac:dyDescent="0.25">
      <c r="DT48" s="230"/>
      <c r="DU48" s="230"/>
    </row>
    <row r="49" spans="120:125" ht="12.75" x14ac:dyDescent="0.25">
      <c r="DU49" s="230"/>
    </row>
    <row r="50" spans="120:125" ht="12.75" x14ac:dyDescent="0.25">
      <c r="DU50" s="230"/>
    </row>
    <row r="51" spans="120:125" ht="12.75" x14ac:dyDescent="0.25">
      <c r="DP51" s="230"/>
      <c r="DQ51" s="230"/>
      <c r="DR51" s="230"/>
      <c r="DS51" s="230"/>
      <c r="DT51" s="230"/>
      <c r="DU51" s="230"/>
    </row>
    <row r="52" spans="120:125" ht="12.75" x14ac:dyDescent="0.25"/>
    <row r="53" spans="120:125" ht="12.75" x14ac:dyDescent="0.25"/>
    <row r="54" spans="120:125" ht="12.75" x14ac:dyDescent="0.25">
      <c r="DU54" s="230"/>
    </row>
    <row r="55" spans="120:125" ht="12.75" x14ac:dyDescent="0.25"/>
    <row r="56" spans="120:125" ht="12.75" x14ac:dyDescent="0.25"/>
    <row r="57" spans="120:125" ht="12.75" x14ac:dyDescent="0.25"/>
    <row r="58" spans="120:125" ht="12.75" x14ac:dyDescent="0.25">
      <c r="DU58" s="230"/>
    </row>
    <row r="59" spans="120:125" ht="12.75" x14ac:dyDescent="0.25"/>
    <row r="60" spans="120:125" ht="12.75" x14ac:dyDescent="0.25"/>
    <row r="61" spans="120:125" ht="12.75" x14ac:dyDescent="0.25"/>
    <row r="62" spans="120:125" ht="12.75" x14ac:dyDescent="0.25"/>
    <row r="63" spans="120:125" ht="12.75" x14ac:dyDescent="0.25">
      <c r="DU63" s="230"/>
    </row>
    <row r="64" spans="120:125" ht="12.75" x14ac:dyDescent="0.25">
      <c r="DT64" s="230"/>
      <c r="DU64" s="230"/>
    </row>
    <row r="65" spans="123:125" ht="12.75" x14ac:dyDescent="0.25"/>
    <row r="66" spans="123:125" ht="12.75" x14ac:dyDescent="0.25"/>
    <row r="67" spans="123:125" ht="12.75" x14ac:dyDescent="0.25"/>
    <row r="68" spans="123:125" ht="12.75" x14ac:dyDescent="0.25"/>
    <row r="69" spans="123:125" ht="12.75" x14ac:dyDescent="0.25">
      <c r="DS69" s="230"/>
      <c r="DT69" s="230"/>
      <c r="DU69" s="230"/>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30"/>
    </row>
    <row r="83" spans="116:125" ht="12.75" x14ac:dyDescent="0.25">
      <c r="DM83" s="230"/>
      <c r="DN83" s="230"/>
      <c r="DO83" s="230"/>
      <c r="DP83" s="230"/>
      <c r="DQ83" s="230"/>
      <c r="DR83" s="230"/>
      <c r="DS83" s="230"/>
      <c r="DT83" s="230"/>
      <c r="DU83" s="230"/>
    </row>
    <row r="84" spans="116:125" ht="12.75" x14ac:dyDescent="0.25"/>
    <row r="85" spans="116:125" ht="12.75" x14ac:dyDescent="0.25"/>
    <row r="86" spans="116:125" ht="12.75" x14ac:dyDescent="0.25"/>
    <row r="87" spans="116:125" ht="12.75" x14ac:dyDescent="0.25"/>
    <row r="88" spans="116:125" ht="12.75" x14ac:dyDescent="0.25">
      <c r="DU88" s="230"/>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30"/>
      <c r="DT94" s="230"/>
      <c r="DU94" s="230"/>
    </row>
    <row r="95" spans="116:125" ht="13.5" customHeight="1" x14ac:dyDescent="0.25">
      <c r="DU95" s="230"/>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30"/>
    </row>
    <row r="102" spans="124:125" ht="13.5" customHeight="1" x14ac:dyDescent="0.25"/>
    <row r="103" spans="124:125" ht="13.5" customHeight="1" x14ac:dyDescent="0.25"/>
    <row r="104" spans="124:125" ht="13.5" customHeight="1" x14ac:dyDescent="0.25">
      <c r="DT104" s="230"/>
      <c r="DU104" s="230"/>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30" t="s">
        <v>475</v>
      </c>
    </row>
    <row r="121" spans="125:125" ht="13.5" hidden="1" customHeight="1" x14ac:dyDescent="0.25">
      <c r="DU121" s="230"/>
    </row>
  </sheetData>
  <sheetProtection algorithmName="SHA-512" hashValue="FBXIiw/pveDnzHgdQcoviu4rDG3uOEbsPXW5WkS5Gzj80fe/FfAN/Mkeco5g/lPYmYNw7WWOzJmErlnoc7s5Sw==" saltValue="Yrv9iysDYaCr61wGC/LtP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231" customWidth="1"/>
    <col min="126" max="142" width="0" style="230" hidden="1" customWidth="1"/>
    <col min="143" max="16384" width="9" style="230" hidden="1"/>
  </cols>
  <sheetData>
    <row r="1" spans="1:125" ht="13.5" customHeight="1" x14ac:dyDescent="0.25">
      <c r="A1" s="230"/>
      <c r="B1" s="230"/>
      <c r="C1" s="230"/>
      <c r="D1" s="230"/>
      <c r="E1" s="230"/>
      <c r="F1" s="230"/>
      <c r="G1" s="230"/>
      <c r="H1" s="230"/>
      <c r="I1" s="230"/>
      <c r="J1" s="230"/>
      <c r="K1" s="230"/>
      <c r="L1" s="230"/>
      <c r="M1" s="230"/>
      <c r="N1" s="230"/>
      <c r="O1" s="230"/>
      <c r="P1" s="230"/>
      <c r="Q1" s="230"/>
      <c r="R1" s="230"/>
      <c r="S1" s="230"/>
      <c r="T1" s="230"/>
      <c r="U1" s="230"/>
      <c r="V1" s="230"/>
      <c r="W1" s="230"/>
      <c r="X1" s="230"/>
      <c r="Y1" s="230"/>
      <c r="Z1" s="230"/>
      <c r="AA1" s="230"/>
      <c r="AB1" s="230"/>
      <c r="AC1" s="230"/>
      <c r="AD1" s="230"/>
      <c r="AE1" s="230"/>
      <c r="AF1" s="230"/>
      <c r="AG1" s="230"/>
      <c r="AH1" s="230"/>
      <c r="AI1" s="230"/>
      <c r="AJ1" s="230"/>
      <c r="AK1" s="230"/>
      <c r="AL1" s="230"/>
      <c r="AM1" s="230"/>
      <c r="AN1" s="230"/>
      <c r="AO1" s="230"/>
      <c r="AP1" s="230"/>
      <c r="AQ1" s="230"/>
      <c r="AR1" s="230"/>
      <c r="AS1" s="230"/>
      <c r="AT1" s="230"/>
      <c r="AU1" s="230"/>
      <c r="AV1" s="230"/>
      <c r="AW1" s="230"/>
      <c r="AX1" s="230"/>
      <c r="AY1" s="230"/>
      <c r="AZ1" s="230"/>
      <c r="BA1" s="230"/>
      <c r="BB1" s="230"/>
      <c r="BC1" s="230"/>
      <c r="BD1" s="230"/>
      <c r="BE1" s="230"/>
      <c r="BF1" s="230"/>
      <c r="BG1" s="230"/>
      <c r="BH1" s="230"/>
      <c r="BI1" s="230"/>
      <c r="BJ1" s="230"/>
      <c r="BK1" s="230"/>
      <c r="BL1" s="230"/>
      <c r="BM1" s="230"/>
      <c r="BN1" s="230"/>
      <c r="BO1" s="230"/>
      <c r="BP1" s="230"/>
      <c r="BQ1" s="230"/>
      <c r="BR1" s="230"/>
      <c r="BS1" s="230"/>
      <c r="BT1" s="230"/>
      <c r="BU1" s="230"/>
      <c r="BV1" s="230"/>
      <c r="BW1" s="230"/>
      <c r="BX1" s="230"/>
      <c r="BY1" s="230"/>
      <c r="BZ1" s="230"/>
      <c r="CA1" s="230"/>
      <c r="CB1" s="230"/>
      <c r="CC1" s="230"/>
      <c r="CD1" s="230"/>
      <c r="CE1" s="230"/>
      <c r="CF1" s="230"/>
      <c r="CG1" s="230"/>
      <c r="CH1" s="230"/>
      <c r="CI1" s="230"/>
      <c r="CJ1" s="230"/>
      <c r="CK1" s="230"/>
      <c r="CL1" s="230"/>
      <c r="CM1" s="230"/>
      <c r="CN1" s="230"/>
      <c r="CO1" s="230"/>
      <c r="CP1" s="230"/>
      <c r="CQ1" s="230"/>
      <c r="CR1" s="230"/>
      <c r="CS1" s="230"/>
      <c r="CT1" s="230"/>
      <c r="CU1" s="230"/>
      <c r="CV1" s="230"/>
      <c r="CW1" s="230"/>
      <c r="CX1" s="230"/>
      <c r="CY1" s="230"/>
      <c r="CZ1" s="230"/>
      <c r="DA1" s="230"/>
      <c r="DB1" s="230"/>
      <c r="DC1" s="230"/>
      <c r="DD1" s="230"/>
      <c r="DE1" s="230"/>
      <c r="DF1" s="230"/>
      <c r="DG1" s="230"/>
      <c r="DH1" s="230"/>
      <c r="DI1" s="230"/>
      <c r="DJ1" s="230"/>
      <c r="DK1" s="230"/>
      <c r="DL1" s="230"/>
      <c r="DM1" s="230"/>
      <c r="DN1" s="230"/>
      <c r="DO1" s="230"/>
      <c r="DP1" s="230"/>
      <c r="DQ1" s="230"/>
      <c r="DR1" s="230"/>
      <c r="DS1" s="230"/>
      <c r="DT1" s="230"/>
      <c r="DU1" s="230"/>
    </row>
    <row r="2" spans="1:125" ht="12.75" x14ac:dyDescent="0.25">
      <c r="B2" s="230"/>
      <c r="T2" s="230"/>
    </row>
    <row r="3" spans="1:125" ht="12.75" x14ac:dyDescent="0.25">
      <c r="C3" s="230"/>
      <c r="D3" s="230"/>
      <c r="E3" s="230"/>
      <c r="F3" s="230"/>
      <c r="G3" s="230"/>
      <c r="H3" s="230"/>
      <c r="I3" s="230"/>
      <c r="J3" s="230"/>
      <c r="K3" s="230"/>
      <c r="L3" s="230"/>
      <c r="M3" s="230"/>
      <c r="N3" s="230"/>
      <c r="O3" s="230"/>
      <c r="P3" s="230"/>
      <c r="Q3" s="230"/>
      <c r="R3" s="230"/>
      <c r="S3" s="23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30"/>
      <c r="G33" s="230"/>
      <c r="I33" s="230"/>
    </row>
    <row r="34" spans="2:125" ht="12.75" x14ac:dyDescent="0.25">
      <c r="C34" s="230"/>
      <c r="P34" s="230"/>
      <c r="R34" s="230"/>
      <c r="U34" s="230"/>
    </row>
    <row r="35" spans="2:125" ht="12.75" x14ac:dyDescent="0.25">
      <c r="D35" s="230"/>
      <c r="E35" s="230"/>
      <c r="T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0"/>
      <c r="AY35" s="230"/>
      <c r="AZ35" s="230"/>
      <c r="BA35" s="230"/>
      <c r="BB35" s="230"/>
      <c r="BC35" s="230"/>
      <c r="BD35" s="230"/>
      <c r="BE35" s="230"/>
      <c r="BF35" s="230"/>
      <c r="BG35" s="230"/>
      <c r="BH35" s="230"/>
      <c r="BI35" s="230"/>
      <c r="BJ35" s="230"/>
      <c r="BK35" s="230"/>
      <c r="BL35" s="230"/>
      <c r="BM35" s="230"/>
      <c r="BN35" s="230"/>
      <c r="BO35" s="230"/>
      <c r="BP35" s="230"/>
      <c r="BQ35" s="230"/>
      <c r="BR35" s="230"/>
      <c r="BS35" s="230"/>
      <c r="BT35" s="230"/>
      <c r="BU35" s="230"/>
      <c r="BV35" s="230"/>
      <c r="BW35" s="230"/>
      <c r="BX35" s="230"/>
      <c r="BY35" s="230"/>
      <c r="BZ35" s="230"/>
      <c r="CA35" s="230"/>
      <c r="CB35" s="230"/>
      <c r="CC35" s="230"/>
      <c r="CD35" s="230"/>
      <c r="CE35" s="230"/>
      <c r="CF35" s="230"/>
      <c r="CG35" s="230"/>
      <c r="CH35" s="230"/>
      <c r="CI35" s="230"/>
      <c r="CJ35" s="230"/>
      <c r="CK35" s="230"/>
      <c r="CL35" s="230"/>
      <c r="CM35" s="230"/>
      <c r="CN35" s="230"/>
      <c r="CO35" s="230"/>
      <c r="CP35" s="230"/>
      <c r="CQ35" s="230"/>
      <c r="CR35" s="230"/>
      <c r="CS35" s="230"/>
      <c r="CT35" s="230"/>
      <c r="CU35" s="230"/>
      <c r="CV35" s="230"/>
      <c r="CW35" s="230"/>
      <c r="CX35" s="230"/>
      <c r="CY35" s="230"/>
      <c r="CZ35" s="230"/>
      <c r="DA35" s="230"/>
      <c r="DB35" s="230"/>
      <c r="DC35" s="230"/>
      <c r="DD35" s="230"/>
      <c r="DE35" s="230"/>
      <c r="DF35" s="230"/>
      <c r="DG35" s="230"/>
      <c r="DH35" s="230"/>
      <c r="DI35" s="230"/>
      <c r="DJ35" s="230"/>
      <c r="DK35" s="230"/>
      <c r="DL35" s="230"/>
      <c r="DM35" s="230"/>
      <c r="DN35" s="230"/>
      <c r="DO35" s="230"/>
      <c r="DP35" s="230"/>
      <c r="DQ35" s="230"/>
      <c r="DR35" s="230"/>
      <c r="DS35" s="230"/>
      <c r="DT35" s="230"/>
      <c r="DU35" s="230"/>
    </row>
    <row r="36" spans="2:125" ht="12.75" x14ac:dyDescent="0.25">
      <c r="F36" s="230"/>
      <c r="H36" s="230"/>
      <c r="J36" s="230"/>
      <c r="K36" s="230"/>
      <c r="L36" s="230"/>
      <c r="M36" s="230"/>
      <c r="N36" s="230"/>
      <c r="O36" s="230"/>
      <c r="Q36" s="230"/>
      <c r="S36" s="230"/>
      <c r="V36" s="230"/>
    </row>
    <row r="37" spans="2:125" ht="12.75" x14ac:dyDescent="0.25"/>
    <row r="38" spans="2:125" ht="12.75" x14ac:dyDescent="0.25"/>
    <row r="39" spans="2:125" ht="12.75" x14ac:dyDescent="0.25"/>
    <row r="40" spans="2:125" ht="12.75" x14ac:dyDescent="0.25">
      <c r="U40" s="230"/>
    </row>
    <row r="41" spans="2:125" ht="12.75" x14ac:dyDescent="0.25">
      <c r="R41" s="230"/>
    </row>
    <row r="42" spans="2:125" ht="12.75" x14ac:dyDescent="0.25">
      <c r="T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0"/>
      <c r="AY42" s="230"/>
      <c r="AZ42" s="230"/>
      <c r="BA42" s="230"/>
      <c r="BB42" s="230"/>
      <c r="BC42" s="230"/>
      <c r="BD42" s="230"/>
      <c r="BE42" s="230"/>
      <c r="BF42" s="230"/>
      <c r="BG42" s="230"/>
      <c r="BH42" s="230"/>
      <c r="BI42" s="230"/>
      <c r="BJ42" s="230"/>
      <c r="BK42" s="230"/>
      <c r="BL42" s="230"/>
      <c r="BM42" s="230"/>
      <c r="BN42" s="230"/>
      <c r="BO42" s="230"/>
      <c r="BP42" s="230"/>
      <c r="BQ42" s="230"/>
      <c r="BR42" s="230"/>
      <c r="BS42" s="230"/>
      <c r="BT42" s="230"/>
      <c r="BU42" s="230"/>
      <c r="BV42" s="230"/>
      <c r="BW42" s="230"/>
      <c r="BX42" s="230"/>
      <c r="BY42" s="230"/>
      <c r="BZ42" s="230"/>
      <c r="CA42" s="230"/>
      <c r="CB42" s="230"/>
      <c r="CC42" s="230"/>
      <c r="CD42" s="230"/>
      <c r="CE42" s="230"/>
      <c r="CF42" s="230"/>
      <c r="CG42" s="230"/>
      <c r="CH42" s="230"/>
      <c r="CI42" s="230"/>
      <c r="CJ42" s="230"/>
      <c r="CK42" s="230"/>
      <c r="CL42" s="230"/>
      <c r="CM42" s="230"/>
      <c r="CN42" s="230"/>
      <c r="CO42" s="230"/>
      <c r="CP42" s="230"/>
      <c r="CQ42" s="230"/>
      <c r="CR42" s="230"/>
      <c r="CS42" s="230"/>
      <c r="CT42" s="230"/>
      <c r="CU42" s="230"/>
      <c r="CV42" s="230"/>
      <c r="CW42" s="230"/>
      <c r="CX42" s="230"/>
      <c r="CY42" s="230"/>
      <c r="CZ42" s="230"/>
      <c r="DA42" s="230"/>
      <c r="DB42" s="230"/>
      <c r="DC42" s="230"/>
      <c r="DD42" s="230"/>
      <c r="DE42" s="230"/>
      <c r="DF42" s="230"/>
      <c r="DG42" s="230"/>
      <c r="DH42" s="230"/>
      <c r="DI42" s="230"/>
      <c r="DJ42" s="230"/>
      <c r="DK42" s="230"/>
      <c r="DL42" s="230"/>
      <c r="DM42" s="230"/>
      <c r="DN42" s="230"/>
      <c r="DO42" s="230"/>
      <c r="DP42" s="230"/>
      <c r="DQ42" s="230"/>
      <c r="DR42" s="230"/>
      <c r="DS42" s="230"/>
      <c r="DT42" s="230"/>
      <c r="DU42" s="230"/>
    </row>
    <row r="43" spans="2:125" ht="12.75" x14ac:dyDescent="0.25">
      <c r="Q43" s="230"/>
      <c r="S43" s="230"/>
      <c r="V43" s="230"/>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31" t="s">
        <v>475</v>
      </c>
    </row>
  </sheetData>
  <sheetProtection algorithmName="SHA-512" hashValue="lHwvfeDN9q14HsAizuVhWWzGscNA1WZXlWQstsJPg9qvyE8sXgGTLcBceYeLfduhH+F39DNCtetJhVcNsyL/EQ==" saltValue="z2RQYA6cm7q6xIuNkbh8L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5"/>
  <cols>
    <col min="1" max="1" width="8.19921875" style="1" customWidth="1"/>
    <col min="2" max="16" width="14.6640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488</v>
      </c>
      <c r="G46" s="8" t="s">
        <v>489</v>
      </c>
      <c r="H46" s="8" t="s">
        <v>490</v>
      </c>
      <c r="I46" s="8" t="s">
        <v>491</v>
      </c>
      <c r="J46" s="9" t="s">
        <v>492</v>
      </c>
    </row>
    <row r="47" spans="2:10" ht="57.75" customHeight="1" x14ac:dyDescent="0.25">
      <c r="B47" s="10"/>
      <c r="C47" s="1127" t="s">
        <v>3</v>
      </c>
      <c r="D47" s="1127"/>
      <c r="E47" s="1128"/>
      <c r="F47" s="11">
        <v>12.14</v>
      </c>
      <c r="G47" s="12">
        <v>13.33</v>
      </c>
      <c r="H47" s="12">
        <v>14.47</v>
      </c>
      <c r="I47" s="12">
        <v>14.66</v>
      </c>
      <c r="J47" s="13">
        <v>9.58</v>
      </c>
    </row>
    <row r="48" spans="2:10" ht="57.75" customHeight="1" x14ac:dyDescent="0.25">
      <c r="B48" s="14"/>
      <c r="C48" s="1129" t="s">
        <v>4</v>
      </c>
      <c r="D48" s="1129"/>
      <c r="E48" s="1130"/>
      <c r="F48" s="15">
        <v>5.71</v>
      </c>
      <c r="G48" s="16">
        <v>9.32</v>
      </c>
      <c r="H48" s="16">
        <v>8.31</v>
      </c>
      <c r="I48" s="16">
        <v>4.03</v>
      </c>
      <c r="J48" s="17">
        <v>4.72</v>
      </c>
    </row>
    <row r="49" spans="2:10" ht="57.75" customHeight="1" thickBot="1" x14ac:dyDescent="0.3">
      <c r="B49" s="18"/>
      <c r="C49" s="1131" t="s">
        <v>5</v>
      </c>
      <c r="D49" s="1131"/>
      <c r="E49" s="1132"/>
      <c r="F49" s="19" t="s">
        <v>493</v>
      </c>
      <c r="G49" s="20">
        <v>5.38</v>
      </c>
      <c r="H49" s="20" t="s">
        <v>494</v>
      </c>
      <c r="I49" s="20" t="s">
        <v>495</v>
      </c>
      <c r="J49" s="21" t="s">
        <v>496</v>
      </c>
    </row>
    <row r="50" spans="2:10" ht="12.75" x14ac:dyDescent="0.25"/>
  </sheetData>
  <sheetProtection algorithmName="SHA-512" hashValue="sWBMrmr3MNxNWENHaqf9h6yfTe9pWmLvwi4PoUYlUD8lcBmwVaieY9EPFKhrzUOWImYcBOj+jXDATkPyfzW+cw==" saltValue="mjM53admWG6pKFfJVg8YG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新潟県</cp:lastModifiedBy>
  <cp:lastPrinted>2026-03-13T00:06:32Z</cp:lastPrinted>
  <dcterms:created xsi:type="dcterms:W3CDTF">2026-02-23T06:08:34Z</dcterms:created>
  <dcterms:modified xsi:type="dcterms:W3CDTF">2026-03-18T23:43:22Z</dcterms:modified>
  <cp:category/>
</cp:coreProperties>
</file>