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91800258-3980-4D11-9D64-A182157FC5D9}"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<sst xmlns="http://schemas.openxmlformats.org/spreadsheetml/2006/main" count="1035" uniqueCount="563">
  <si>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</si>
  <si>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</si>
  <si>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</si>
  <si>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</si>
  <si>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</si>
  <si>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</si>
  <si>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</si>
  <si>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</si>
  <si>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</si>
  <si>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</si>
  <si>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</si>
  <si>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</si>
  <si>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</si>
  <si>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</si>
  <si>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</si>
  <si>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</si>
  <si>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</si>
  <si>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</si>
  <si>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</si>
  <si>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</si>
  <si>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</si>
  <si>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</si>
  <si>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</si>
  <si>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</si>
  <si>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</si>
  <si>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</si>
  <si>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</si>
  <si>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</si>
  <si>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</si>
  <si>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</si>
  <si>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</si>
  <si>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</si>
  <si>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</si>
  <si>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</si>
  <si>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</si>
  <si>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</si>
  <si>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</si>
  <si>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</si>
  <si>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</si>
  <si>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</si>
  <si>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</si>
  <si>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</si>
  <si>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</si>
  <si>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</si>
  <si>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</si>
  <si>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</si>
  <si>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</si>
  <si>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</si>
  <si>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</si>
  <si>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</si>
  <si>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</si>
  <si>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</si>
  <si>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</si>
  <si>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</si>
  <si>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</si>
  <si>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</si>
  <si>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</si>
  <si>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</si>
  <si>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</si>
  <si>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</si>
  <si>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</si>
  <si>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</si>
  <si>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</si>
  <si>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</si>
  <si>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</si>
  <si>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</si>
  <si>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</si>
  <si>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</si>
  <si>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</si>
  <si>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</si>
  <si>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</si>
  <si>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</si>
  <si>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</si>
  <si>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</si>
  <si>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</si>
  <si>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</si>
  <si>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</si>
  <si>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</si>
  <si>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</si>
  <si>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</si>
  <si>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</si>
  <si>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</si>
  <si>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</si>
  <si>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</si>
  <si>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</si>
  <si>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</si>
  <si>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</si>
  <si>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</si>
  <si>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</si>
  <si>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</si>
  <si>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</si>
  <si>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</si>
  <si>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</si>
  <si>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</si>
  <si>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加茂市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</si>
  <si>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</si>
  <si>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</si>
  <si>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</si>
  <si>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</si>
  <si>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</si>
  <si>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</si>
  <si>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</si>
  <si>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</si>
  <si>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</si>
  <si>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</si>
  <si>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</si>
  <si>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</si>
  <si>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</si>
  <si>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</si>
  <si>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</si>
  <si>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</si>
  <si>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</si>
  <si>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</si>
  <si>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</si>
  <si>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</si>
  <si>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</si>
  <si>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</si>
  <si>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</si>
  <si>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</si>
  <si>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</si>
  <si>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</si>
  <si>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</si>
  <si>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</si>
  <si>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</si>
  <si>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</si>
  <si>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</si>
  <si>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</si>
  <si>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</si>
  <si>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</si>
  <si>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</si>
  <si>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</si>
  <si>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</si>
  <si>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</si>
  <si>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</si>
  <si>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</si>
  <si>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</si>
  <si>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</si>
  <si>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</si>
  <si>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</si>
  <si>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</si>
  <si>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</si>
  <si>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</si>
  <si>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</si>
  <si>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</si>
  <si>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</si>
  <si>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</si>
  <si>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</si>
  <si>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</si>
  <si>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</si>
  <si>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</si>
  <si>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</si>
  <si>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</si>
  <si>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</si>
  <si>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</si>
  <si>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</si>
  <si>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</si>
  <si>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</si>
  <si>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</si>
  <si>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</si>
  <si>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</si>
  <si>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</si>
  <si>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</si>
  <si>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</si>
  <si>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</si>
  <si>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</si>
  <si>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</si>
  <si>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</si>
  <si>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</si>
  <si>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</si>
  <si>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</si>
  <si>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</si>
  <si>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</si>
  <si>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</si>
  <si>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</si>
  <si>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</si>
  <si>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</si>
  <si>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</si>
  <si>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</si>
  <si>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</si>
  <si>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</si>
  <si>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</si>
  <si>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</si>
  <si>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</si>
  <si>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</si>
  <si>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</si>
  <si>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</si>
  <si>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</si>
  <si>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</si>
  <si>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</si>
  <si>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</si>
  <si>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</si>
  <si>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</si>
  <si>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</si>
  <si>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</si>
  <si>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</si>
  <si>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</si>
  <si>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</si>
  <si>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</si>
  <si>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</si>
  <si>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</si>
  <si>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</si>
  <si>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</si>
  <si>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新潟県加茂市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</si>
  <si>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</si>
  <si>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</si>
  <si>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</si>
  <si>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</si>
  <si>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</si>
  <si>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</si>
  <si>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</si>
  <si>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</si>
  <si>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</si>
  <si>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</si>
  <si>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</si>
  <si>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</si>
  <si>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</si>
  <si>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</si>
  <si>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</si>
  <si>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</si>
  <si>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</si>
  <si>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</si>
  <si>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</si>
  <si>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</si>
  <si>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</si>
  <si>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</si>
  <si>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</si>
  <si>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</si>
  <si>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</si>
  <si>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</si>
  <si>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</si>
  <si>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</si>
  <si>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</si>
  <si>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</si>
  <si>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</si>
  <si>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</si>
  <si>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</si>
  <si>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</si>
  <si>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</si>
  <si>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</si>
  <si>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</si>
  <si>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</si>
  <si>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</si>
  <si>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</si>
  <si>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</si>
  <si>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</si>
  <si>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</si>
  <si>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</si>
  <si>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</si>
  <si>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</si>
  <si>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</si>
  <si>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</si>
  <si>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</si>
  <si>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</si>
  <si>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</si>
  <si>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</si>
  <si>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</si>
  <si>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</si>
  <si>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</si>
  <si>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</si>
  <si>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</si>
  <si>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</si>
  <si>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</si>
  <si>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</si>
  <si>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</si>
  <si>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</si>
  <si>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</si>
  <si>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</si>
  <si>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</si>
  <si>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</si>
  <si>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</si>
  <si>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</si>
  <si>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</si>
  <si>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</si>
  <si>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</si>
  <si>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</si>
  <si>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</si>
  <si>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</si>
  <si>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</si>
  <si>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</si>
  <si>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</si>
  <si>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</si>
  <si>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</si>
  <si>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</si>
  <si>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</si>
  <si>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</si>
  <si>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</si>
  <si>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</si>
  <si>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</si>
  <si>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</si>
  <si>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</si>
  <si>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</si>
  <si>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</si>
  <si>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</si>
  <si>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</si>
  <si>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</si>
  <si>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</si>
  <si>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</si>
  <si>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</si>
  <si>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</si>
  <si>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</si>
  <si>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</si>
  <si>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</si>
  <si>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</si>
  <si>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</si>
  <si>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</si>
  <si>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</si>
  <si>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</si>
  <si>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</si>
  <si>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</si>
  <si>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</si>
  <si>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</si>
  <si>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</si>
  <si>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</si>
  <si>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</si>
  <si>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</si>
  <si>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</si>
  <si>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</si>
  <si>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</si>
  <si>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</si>
  <si>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</si>
  <si>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</si>
  <si>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</si>
  <si>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</si>
  <si>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</si>
  <si>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</si>
  <si>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</si>
  <si>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</si>
  <si>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</si>
  <si>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</si>
  <si>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</si>
  <si>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</si>
  <si>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</si>
  <si>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</si>
  <si>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</si>
  <si>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</si>
  <si>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</si>
  <si>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</si>
  <si>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</si>
  <si>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</si>
  <si>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</si>
  <si>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</si>
  <si>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</si>
  <si>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</si>
  <si>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</si>
  <si>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</si>
  <si>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</si>
  <si>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</si>
  <si>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</si>
  <si>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</si>
  <si>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</si>
  <si>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</si>
  <si>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</si>
  <si>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</si>
  <si>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新潟県加茂市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</si>
  <si>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</si>
  <si>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</si>
  <si>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</si>
  <si>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</si>
  <si>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</si>
  <si>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</si>
  <si>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</si>
  <si>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</si>
  <si>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</si>
  <si>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</si>
  <si>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</si>
  <si>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</si>
  <si>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</si>
  <si>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</si>
  <si>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</si>
  <si>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</si>
  <si>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</si>
  <si>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</si>
  <si>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</si>
  <si>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</si>
  <si>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</si>
  <si>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</si>
  <si>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</si>
  <si>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</si>
  <si>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</si>
  <si>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</si>
  <si>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</si>
  <si>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</si>
  <si>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</si>
  <si>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</si>
  <si>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</si>
  <si>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</si>
  <si>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</si>
  <si>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</si>
  <si>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</si>
  <si>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</si>
  <si>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</si>
  <si>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</si>
  <si>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</si>
  <si>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</si>
  <si>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</si>
  <si>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</si>
  <si>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</si>
  <si>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</si>
  <si>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</si>
  <si>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</si>
  <si>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</si>
  <si>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</si>
  <si>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</si>
  <si>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</si>
  <si>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</si>
  <si>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</si>
  <si>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</si>
  <si>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</si>
  <si>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</si>
  <si>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</si>
  <si>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</si>
  <si>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</si>
  <si>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</si>
  <si>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</si>
  <si>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</si>
  <si>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</si>
  <si>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</si>
  <si>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</si>
  <si>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</si>
  <si>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</si>
  <si>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</si>
  <si>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</si>
  <si>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</si>
  <si>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</si>
  <si>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</si>
  <si>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</si>
  <si>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</si>
  <si>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</si>
  <si>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</si>
  <si>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</si>
  <si>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</si>
  <si>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</si>
  <si>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</si>
  <si>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</si>
  <si>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</si>
  <si>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</si>
  <si>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</si>
  <si>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</si>
  <si>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</si>
  <si>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</si>
  <si>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</si>
  <si>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</si>
  <si>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</si>
  <si>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</si>
  <si>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</si>
  <si>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</si>
  <si>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</si>
  <si>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</si>
  <si>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</si>
  <si>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</si>
  <si>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</si>
  <si>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</si>
  <si>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</si>
  <si>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</si>
  <si>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</si>
  <si>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</si>
  <si>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</si>
  <si>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</si>
  <si>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</si>
  <si>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</si>
  <si>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</si>
  <si>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</si>
  <si>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</si>
  <si>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</si>
  <si>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</si>
  <si>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</si>
  <si>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</si>
  <si>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</si>
  <si>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</si>
  <si>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</si>
  <si>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</si>
  <si>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</si>
  <si>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</si>
  <si>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</si>
  <si>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</si>
  <si>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</si>
  <si>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</si>
  <si>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</si>
  <si>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</si>
  <si>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</si>
  <si>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</si>
  <si>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</si>
  <si>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</si>
  <si>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</si>
  <si>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</si>
  <si>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</si>
  <si>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</si>
  <si>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</si>
  <si>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</si>
  <si>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</si>
  <si>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</si>
  <si>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</si>
  <si>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</si>
  <si>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</si>
  <si>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</si>
  <si>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</si>
  <si>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</si>
  <si>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</si>
  <si>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</si>
  <si>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</si>
  <si>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</si>
  <si>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</si>
  <si>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</si>
  <si>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</si>
  <si>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</si>
  <si>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</si>
  <si>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</si>
  <si>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</si>
  <si>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</si>
  <si>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</si>
  <si>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</si>
  <si>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</si>
  <si>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</si>
  <si>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</si>
  <si>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</si>
  <si>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</si>
  <si>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</si>
  <si>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</si>
  <si>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</si>
  <si>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</si>
  <si>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</si>
  <si>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</si>
  <si>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</si>
  <si>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</si>
  <si>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</si>
  <si>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</si>
  <si>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</si>
  <si>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</si>
  <si>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</si>
  <si>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</si>
  <si>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</si>
  <si>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国民健康保険特別会計</t>
  </si>
  <si>
    <t>水道事業会計</t>
  </si>
  <si>
    <t>介護保険特別会計</t>
  </si>
  <si>
    <t>宅地造成事業特別会計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</si>
  <si>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</si>
  <si>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</si>
  <si>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</si>
  <si>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</si>
  <si>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</si>
  <si>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</si>
  <si>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</si>
  <si>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</si>
  <si>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</si>
  <si>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</si>
  <si>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加茂市・田上町消防衛生保育組合</t>
  </si>
  <si>
    <t>新潟県後期高齢者医療広域連合
　【一般会計】</t>
  </si>
  <si>
    <t>新潟県後期高齢者医療広域連合
　【後期高齢者医療特別会計】</t>
  </si>
  <si>
    <t>三条地域水道用水供給企業団</t>
  </si>
  <si>
    <t>新潟県中越福祉事務組合</t>
  </si>
  <si>
    <t>さくら福祉保健事務組合
　【一般会計】</t>
  </si>
  <si>
    <t>さくら福祉保健事務組合
　【病院事業会計】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</si>
  <si>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</si>
  <si>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</si>
  <si>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</si>
  <si>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</si>
  <si>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</si>
  <si>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</si>
  <si>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新町雁木づくりアーケード整備事業基金</t>
    <rPh sb="0" eb="2">
      <t>シンマチ</t>
    </rPh>
    <rPh sb="2" eb="4">
      <t>ガンギ</t>
    </rPh>
    <rPh sb="12" eb="18">
      <t>セイビジギョウキキン</t>
    </rPh>
    <phoneticPr fontId="5"/>
  </si>
  <si>
    <t>社会福祉事業基金</t>
    <rPh sb="0" eb="8">
      <t>シャカイフクシジギョウキキン</t>
    </rPh>
    <phoneticPr fontId="5"/>
  </si>
  <si>
    <t>森林環境整備基金</t>
    <rPh sb="0" eb="4">
      <t>シンリンカンキョウ</t>
    </rPh>
    <rPh sb="4" eb="8">
      <t>セイビキキン</t>
    </rPh>
    <phoneticPr fontId="5"/>
  </si>
  <si>
    <t>公共施設等整備基金</t>
    <rPh sb="0" eb="5">
      <t>コウキョウシセツトウ</t>
    </rPh>
    <rPh sb="5" eb="9">
      <t>セイビキキン</t>
    </rPh>
    <phoneticPr fontId="2"/>
  </si>
  <si>
    <t>職員退職手当基金</t>
    <rPh sb="0" eb="2">
      <t>ショクイン</t>
    </rPh>
    <rPh sb="2" eb="6">
      <t>タイショクテアテ</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</si>
</sst>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2B7F-4B81-8E30-E6EFCDB9AC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27630</c:v>
                </c:pt>
                <c:pt idx="1">
                  <c:v>32449</c:v>
                </c:pt>
                <c:pt idx="2">
                  <c:v>52941</c:v>
                </c:pt>
                <c:pt idx="3">
                  <c:v>50241</c:v>
                </c:pt>
                <c:pt idx="4">
                  <c:v>27743</c:v>
                </c:pt>
              </c:numCache>
            </c:numRef>
          </c:val>
          <c:smooth val="0"/>
          <c:extLst>
            <c:ext xmlns:c16="http://schemas.microsoft.com/office/drawing/2014/chart" uri="{C3380CC4-5D6E-409C-BE32-E72D297353CC}">
              <c16:uniqueId val="{00000001-2B7F-4B81-8E30-E6EFCDB9AC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7.56</c:v>
                </c:pt>
                <c:pt idx="1">
                  <c:v>13.43</c:v>
                </c:pt>
                <c:pt idx="2">
                  <c:v>8.56</c:v>
                </c:pt>
                <c:pt idx="3">
                  <c:v>8.23</c:v>
                </c:pt>
                <c:pt idx="4">
                  <c:v>6.76</c:v>
                </c:pt>
              </c:numCache>
            </c:numRef>
          </c:val>
          <c:extLst>
            <c:ext xmlns:c16="http://schemas.microsoft.com/office/drawing/2014/chart" uri="{C3380CC4-5D6E-409C-BE32-E72D297353CC}">
              <c16:uniqueId val="{00000000-BA3E-495A-8EDF-40453A8BAF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c:v>
                </c:pt>
                <c:pt idx="1">
                  <c:v>5.45</c:v>
                </c:pt>
                <c:pt idx="2">
                  <c:v>14.53</c:v>
                </c:pt>
                <c:pt idx="3">
                  <c:v>17.47</c:v>
                </c:pt>
                <c:pt idx="4">
                  <c:v>21.16</c:v>
                </c:pt>
              </c:numCache>
            </c:numRef>
          </c:val>
          <c:extLst>
            <c:ext xmlns:c16="http://schemas.microsoft.com/office/drawing/2014/chart" uri="{C3380CC4-5D6E-409C-BE32-E72D297353CC}">
              <c16:uniqueId val="{00000001-BA3E-495A-8EDF-40453A8BAF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6.89</c:v>
                </c:pt>
                <c:pt idx="1">
                  <c:v>10.72</c:v>
                </c:pt>
                <c:pt idx="2">
                  <c:v>3.7</c:v>
                </c:pt>
                <c:pt idx="3">
                  <c:v>2.57</c:v>
                </c:pt>
                <c:pt idx="4">
                  <c:v>2.2400000000000002</c:v>
                </c:pt>
              </c:numCache>
            </c:numRef>
          </c:val>
          <c:smooth val="0"/>
          <c:extLst>
            <c:ext xmlns:c16="http://schemas.microsoft.com/office/drawing/2014/chart" uri="{C3380CC4-5D6E-409C-BE32-E72D297353CC}">
              <c16:uniqueId val="{00000002-BA3E-495A-8EDF-40453A8BAF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0.08</c:v>
                </c:pt>
                <c:pt idx="4">
                  <c:v>#N/A</c:v>
                </c:pt>
                <c:pt idx="5">
                  <c:v>0.11</c:v>
                </c:pt>
                <c:pt idx="6">
                  <c:v>#N/A</c:v>
                </c:pt>
                <c:pt idx="7">
                  <c:v>0.64</c:v>
                </c:pt>
                <c:pt idx="8">
                  <c:v>0</c:v>
                </c:pt>
                <c:pt idx="9">
                  <c:v>0</c:v>
                </c:pt>
              </c:numCache>
            </c:numRef>
          </c:val>
          <c:extLst>
            <c:ext xmlns:c16="http://schemas.microsoft.com/office/drawing/2014/chart" uri="{C3380CC4-5D6E-409C-BE32-E72D297353CC}">
              <c16:uniqueId val="{00000000-0B2B-4C41-81CA-87562E57C4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2B-4C41-81CA-87562E57C4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2B-4C41-81CA-87562E57C43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0.09</c:v>
                </c:pt>
                <c:pt idx="6">
                  <c:v>#N/A</c:v>
                </c:pt>
                <c:pt idx="7">
                  <c:v>0.09</c:v>
                </c:pt>
                <c:pt idx="8">
                  <c:v>#N/A</c:v>
                </c:pt>
                <c:pt idx="9">
                  <c:v>0.1</c:v>
                </c:pt>
              </c:numCache>
            </c:numRef>
          </c:val>
          <c:extLst>
            <c:ext xmlns:c16="http://schemas.microsoft.com/office/drawing/2014/chart" uri="{C3380CC4-5D6E-409C-BE32-E72D297353CC}">
              <c16:uniqueId val="{00000003-0B2B-4C41-81CA-87562E57C43E}"/>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4-0B2B-4C41-81CA-87562E57C43E}"/>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1.46</c:v>
                </c:pt>
                <c:pt idx="2">
                  <c:v>#N/A</c:v>
                </c:pt>
                <c:pt idx="3">
                  <c:v>1.48</c:v>
                </c:pt>
                <c:pt idx="4">
                  <c:v>#N/A</c:v>
                </c:pt>
                <c:pt idx="5">
                  <c:v>1.25</c:v>
                </c:pt>
                <c:pt idx="6">
                  <c:v>#N/A</c:v>
                </c:pt>
                <c:pt idx="7">
                  <c:v>1.23</c:v>
                </c:pt>
                <c:pt idx="8">
                  <c:v>#N/A</c:v>
                </c:pt>
                <c:pt idx="9">
                  <c:v>1.23</c:v>
                </c:pt>
              </c:numCache>
            </c:numRef>
          </c:val>
          <c:extLst>
            <c:ext xmlns:c16="http://schemas.microsoft.com/office/drawing/2014/chart" uri="{C3380CC4-5D6E-409C-BE32-E72D297353CC}">
              <c16:uniqueId val="{00000005-0B2B-4C41-81CA-87562E57C43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c:v>
                </c:pt>
                <c:pt idx="2">
                  <c:v>#N/A</c:v>
                </c:pt>
                <c:pt idx="3">
                  <c:v>3.29</c:v>
                </c:pt>
                <c:pt idx="4">
                  <c:v>#N/A</c:v>
                </c:pt>
                <c:pt idx="5">
                  <c:v>3.97</c:v>
                </c:pt>
                <c:pt idx="6">
                  <c:v>#N/A</c:v>
                </c:pt>
                <c:pt idx="7">
                  <c:v>0.36</c:v>
                </c:pt>
                <c:pt idx="8">
                  <c:v>#N/A</c:v>
                </c:pt>
                <c:pt idx="9">
                  <c:v>1.67</c:v>
                </c:pt>
              </c:numCache>
            </c:numRef>
          </c:val>
          <c:extLst>
            <c:ext xmlns:c16="http://schemas.microsoft.com/office/drawing/2014/chart" uri="{C3380CC4-5D6E-409C-BE32-E72D297353CC}">
              <c16:uniqueId val="{00000006-0B2B-4C41-81CA-87562E57C43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1.2</c:v>
                </c:pt>
                <c:pt idx="4">
                  <c:v>#N/A</c:v>
                </c:pt>
                <c:pt idx="5">
                  <c:v>1.22</c:v>
                </c:pt>
                <c:pt idx="6">
                  <c:v>#N/A</c:v>
                </c:pt>
                <c:pt idx="7">
                  <c:v>1.77</c:v>
                </c:pt>
                <c:pt idx="8">
                  <c:v>#N/A</c:v>
                </c:pt>
                <c:pt idx="9">
                  <c:v>3.02</c:v>
                </c:pt>
              </c:numCache>
            </c:numRef>
          </c:val>
          <c:extLst>
            <c:ext xmlns:c16="http://schemas.microsoft.com/office/drawing/2014/chart" uri="{C3380CC4-5D6E-409C-BE32-E72D297353CC}">
              <c16:uniqueId val="{00000007-0B2B-4C41-81CA-87562E57C43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c:v>
                </c:pt>
                <c:pt idx="2">
                  <c:v>#N/A</c:v>
                </c:pt>
                <c:pt idx="3">
                  <c:v>3.39</c:v>
                </c:pt>
                <c:pt idx="4">
                  <c:v>#N/A</c:v>
                </c:pt>
                <c:pt idx="5">
                  <c:v>2.95</c:v>
                </c:pt>
                <c:pt idx="6">
                  <c:v>#N/A</c:v>
                </c:pt>
                <c:pt idx="7">
                  <c:v>3.24</c:v>
                </c:pt>
                <c:pt idx="8">
                  <c:v>#N/A</c:v>
                </c:pt>
                <c:pt idx="9">
                  <c:v>3.71</c:v>
                </c:pt>
              </c:numCache>
            </c:numRef>
          </c:val>
          <c:extLst>
            <c:ext xmlns:c16="http://schemas.microsoft.com/office/drawing/2014/chart" uri="{C3380CC4-5D6E-409C-BE32-E72D297353CC}">
              <c16:uniqueId val="{00000008-0B2B-4C41-81CA-87562E57C43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7.56</c:v>
                </c:pt>
                <c:pt idx="2">
                  <c:v>#N/A</c:v>
                </c:pt>
                <c:pt idx="3">
                  <c:v>13.42</c:v>
                </c:pt>
                <c:pt idx="4">
                  <c:v>#N/A</c:v>
                </c:pt>
                <c:pt idx="5">
                  <c:v>8.5500000000000007</c:v>
                </c:pt>
                <c:pt idx="6">
                  <c:v>#N/A</c:v>
                </c:pt>
                <c:pt idx="7">
                  <c:v>8.2200000000000006</c:v>
                </c:pt>
                <c:pt idx="8">
                  <c:v>#N/A</c:v>
                </c:pt>
                <c:pt idx="9">
                  <c:v>6.76</c:v>
                </c:pt>
              </c:numCache>
            </c:numRef>
          </c:val>
          <c:extLst>
            <c:ext xmlns:c16="http://schemas.microsoft.com/office/drawing/2014/chart" uri="{C3380CC4-5D6E-409C-BE32-E72D297353CC}">
              <c16:uniqueId val="{00000009-0B2B-4C41-81CA-87562E57C4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1104</c:v>
                </c:pt>
                <c:pt idx="5">
                  <c:v>1106</c:v>
                </c:pt>
                <c:pt idx="8">
                  <c:v>1094</c:v>
                </c:pt>
                <c:pt idx="11">
                  <c:v>1042</c:v>
                </c:pt>
                <c:pt idx="14">
                  <c:v>895</c:v>
                </c:pt>
              </c:numCache>
            </c:numRef>
          </c:val>
          <c:extLst>
            <c:ext xmlns:c16="http://schemas.microsoft.com/office/drawing/2014/chart" uri="{C3380CC4-5D6E-409C-BE32-E72D297353CC}">
              <c16:uniqueId val="{00000000-E99B-4752-8062-3AEB47141A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9B-4752-8062-3AEB47141A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64</c:v>
                </c:pt>
                <c:pt idx="6">
                  <c:v>67</c:v>
                </c:pt>
                <c:pt idx="9">
                  <c:v>62</c:v>
                </c:pt>
                <c:pt idx="12">
                  <c:v>53</c:v>
                </c:pt>
              </c:numCache>
            </c:numRef>
          </c:val>
          <c:extLst>
            <c:ext xmlns:c16="http://schemas.microsoft.com/office/drawing/2014/chart" uri="{C3380CC4-5D6E-409C-BE32-E72D297353CC}">
              <c16:uniqueId val="{00000002-E99B-4752-8062-3AEB47141A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22</c:v>
                </c:pt>
                <c:pt idx="6">
                  <c:v>24</c:v>
                </c:pt>
                <c:pt idx="9">
                  <c:v>29</c:v>
                </c:pt>
                <c:pt idx="12">
                  <c:v>40</c:v>
                </c:pt>
              </c:numCache>
            </c:numRef>
          </c:val>
          <c:extLst>
            <c:ext xmlns:c16="http://schemas.microsoft.com/office/drawing/2014/chart" uri="{C3380CC4-5D6E-409C-BE32-E72D297353CC}">
              <c16:uniqueId val="{00000003-E99B-4752-8062-3AEB47141A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662</c:v>
                </c:pt>
                <c:pt idx="3">
                  <c:v>655</c:v>
                </c:pt>
                <c:pt idx="6">
                  <c:v>665</c:v>
                </c:pt>
                <c:pt idx="9">
                  <c:v>720</c:v>
                </c:pt>
                <c:pt idx="12">
                  <c:v>485</c:v>
                </c:pt>
              </c:numCache>
            </c:numRef>
          </c:val>
          <c:extLst>
            <c:ext xmlns:c16="http://schemas.microsoft.com/office/drawing/2014/chart" uri="{C3380CC4-5D6E-409C-BE32-E72D297353CC}">
              <c16:uniqueId val="{00000004-E99B-4752-8062-3AEB47141A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9B-4752-8062-3AEB47141A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9B-4752-8062-3AEB47141A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964</c:v>
                </c:pt>
                <c:pt idx="3">
                  <c:v>958</c:v>
                </c:pt>
                <c:pt idx="6">
                  <c:v>946</c:v>
                </c:pt>
                <c:pt idx="9">
                  <c:v>914</c:v>
                </c:pt>
                <c:pt idx="12">
                  <c:v>885</c:v>
                </c:pt>
              </c:numCache>
            </c:numRef>
          </c:val>
          <c:extLst>
            <c:ext xmlns:c16="http://schemas.microsoft.com/office/drawing/2014/chart" uri="{C3380CC4-5D6E-409C-BE32-E72D297353CC}">
              <c16:uniqueId val="{00000007-E99B-4752-8062-3AEB47141A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595</c:v>
                </c:pt>
                <c:pt idx="2">
                  <c:v>#N/A</c:v>
                </c:pt>
                <c:pt idx="3">
                  <c:v>#N/A</c:v>
                </c:pt>
                <c:pt idx="4">
                  <c:v>593</c:v>
                </c:pt>
                <c:pt idx="5">
                  <c:v>#N/A</c:v>
                </c:pt>
                <c:pt idx="6">
                  <c:v>#N/A</c:v>
                </c:pt>
                <c:pt idx="7">
                  <c:v>608</c:v>
                </c:pt>
                <c:pt idx="8">
                  <c:v>#N/A</c:v>
                </c:pt>
                <c:pt idx="9">
                  <c:v>#N/A</c:v>
                </c:pt>
                <c:pt idx="10">
                  <c:v>683</c:v>
                </c:pt>
                <c:pt idx="11">
                  <c:v>#N/A</c:v>
                </c:pt>
                <c:pt idx="12">
                  <c:v>#N/A</c:v>
                </c:pt>
                <c:pt idx="13">
                  <c:v>568</c:v>
                </c:pt>
                <c:pt idx="14">
                  <c:v>#N/A</c:v>
                </c:pt>
              </c:numCache>
            </c:numRef>
          </c:val>
          <c:smooth val="0"/>
          <c:extLst>
            <c:ext xmlns:c16="http://schemas.microsoft.com/office/drawing/2014/chart" uri="{C3380CC4-5D6E-409C-BE32-E72D297353CC}">
              <c16:uniqueId val="{00000008-E99B-4752-8062-3AEB47141A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11969</c:v>
                </c:pt>
                <c:pt idx="5">
                  <c:v>11624</c:v>
                </c:pt>
                <c:pt idx="8">
                  <c:v>11740</c:v>
                </c:pt>
                <c:pt idx="11">
                  <c:v>11543</c:v>
                </c:pt>
                <c:pt idx="14">
                  <c:v>11252</c:v>
                </c:pt>
              </c:numCache>
            </c:numRef>
          </c:val>
          <c:extLst>
            <c:ext xmlns:c16="http://schemas.microsoft.com/office/drawing/2014/chart" uri="{C3380CC4-5D6E-409C-BE32-E72D297353CC}">
              <c16:uniqueId val="{00000000-EF7F-4C6F-B23B-E49D76541D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1541</c:v>
                </c:pt>
                <c:pt idx="5">
                  <c:v>1442</c:v>
                </c:pt>
                <c:pt idx="8">
                  <c:v>1370</c:v>
                </c:pt>
                <c:pt idx="11">
                  <c:v>1266</c:v>
                </c:pt>
                <c:pt idx="14">
                  <c:v>1245</c:v>
                </c:pt>
              </c:numCache>
            </c:numRef>
          </c:val>
          <c:extLst>
            <c:ext xmlns:c16="http://schemas.microsoft.com/office/drawing/2014/chart" uri="{C3380CC4-5D6E-409C-BE32-E72D297353CC}">
              <c16:uniqueId val="{00000001-EF7F-4C6F-B23B-E49D76541D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154</c:v>
                </c:pt>
                <c:pt idx="5">
                  <c:v>794</c:v>
                </c:pt>
                <c:pt idx="8">
                  <c:v>1690</c:v>
                </c:pt>
                <c:pt idx="11">
                  <c:v>2135</c:v>
                </c:pt>
                <c:pt idx="14">
                  <c:v>2880</c:v>
                </c:pt>
              </c:numCache>
            </c:numRef>
          </c:val>
          <c:extLst>
            <c:ext xmlns:c16="http://schemas.microsoft.com/office/drawing/2014/chart" uri="{C3380CC4-5D6E-409C-BE32-E72D297353CC}">
              <c16:uniqueId val="{00000002-EF7F-4C6F-B23B-E49D76541D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7F-4C6F-B23B-E49D76541D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7F-4C6F-B23B-E49D76541D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17</c:v>
                </c:pt>
                <c:pt idx="6">
                  <c:v>11</c:v>
                </c:pt>
                <c:pt idx="9">
                  <c:v>13</c:v>
                </c:pt>
                <c:pt idx="12">
                  <c:v>11</c:v>
                </c:pt>
              </c:numCache>
            </c:numRef>
          </c:val>
          <c:extLst>
            <c:ext xmlns:c16="http://schemas.microsoft.com/office/drawing/2014/chart" uri="{C3380CC4-5D6E-409C-BE32-E72D297353CC}">
              <c16:uniqueId val="{00000005-EF7F-4C6F-B23B-E49D76541D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1837</c:v>
                </c:pt>
                <c:pt idx="3">
                  <c:v>1886</c:v>
                </c:pt>
                <c:pt idx="6">
                  <c:v>1918</c:v>
                </c:pt>
                <c:pt idx="9">
                  <c:v>1958</c:v>
                </c:pt>
                <c:pt idx="12">
                  <c:v>1979</c:v>
                </c:pt>
              </c:numCache>
            </c:numRef>
          </c:val>
          <c:extLst>
            <c:ext xmlns:c16="http://schemas.microsoft.com/office/drawing/2014/chart" uri="{C3380CC4-5D6E-409C-BE32-E72D297353CC}">
              <c16:uniqueId val="{00000006-EF7F-4C6F-B23B-E49D76541D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347</c:v>
                </c:pt>
                <c:pt idx="3">
                  <c:v>335</c:v>
                </c:pt>
                <c:pt idx="6">
                  <c:v>311</c:v>
                </c:pt>
                <c:pt idx="9">
                  <c:v>363</c:v>
                </c:pt>
                <c:pt idx="12">
                  <c:v>304</c:v>
                </c:pt>
              </c:numCache>
            </c:numRef>
          </c:val>
          <c:extLst>
            <c:ext xmlns:c16="http://schemas.microsoft.com/office/drawing/2014/chart" uri="{C3380CC4-5D6E-409C-BE32-E72D297353CC}">
              <c16:uniqueId val="{00000007-EF7F-4C6F-B23B-E49D76541D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8831</c:v>
                </c:pt>
                <c:pt idx="3">
                  <c:v>8462</c:v>
                </c:pt>
                <c:pt idx="6">
                  <c:v>8105</c:v>
                </c:pt>
                <c:pt idx="9">
                  <c:v>7954</c:v>
                </c:pt>
                <c:pt idx="12">
                  <c:v>7941</c:v>
                </c:pt>
              </c:numCache>
            </c:numRef>
          </c:val>
          <c:extLst>
            <c:ext xmlns:c16="http://schemas.microsoft.com/office/drawing/2014/chart" uri="{C3380CC4-5D6E-409C-BE32-E72D297353CC}">
              <c16:uniqueId val="{00000008-EF7F-4C6F-B23B-E49D76541D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643</c:v>
                </c:pt>
                <c:pt idx="3">
                  <c:v>592</c:v>
                </c:pt>
                <c:pt idx="6">
                  <c:v>535</c:v>
                </c:pt>
                <c:pt idx="9">
                  <c:v>481</c:v>
                </c:pt>
                <c:pt idx="12">
                  <c:v>436</c:v>
                </c:pt>
              </c:numCache>
            </c:numRef>
          </c:val>
          <c:extLst>
            <c:ext xmlns:c16="http://schemas.microsoft.com/office/drawing/2014/chart" uri="{C3380CC4-5D6E-409C-BE32-E72D297353CC}">
              <c16:uniqueId val="{00000009-EF7F-4C6F-B23B-E49D76541D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9145</c:v>
                </c:pt>
                <c:pt idx="3">
                  <c:v>9077</c:v>
                </c:pt>
                <c:pt idx="6">
                  <c:v>9309</c:v>
                </c:pt>
                <c:pt idx="9">
                  <c:v>9545</c:v>
                </c:pt>
                <c:pt idx="12">
                  <c:v>9261</c:v>
                </c:pt>
              </c:numCache>
            </c:numRef>
          </c:val>
          <c:extLst>
            <c:ext xmlns:c16="http://schemas.microsoft.com/office/drawing/2014/chart" uri="{C3380CC4-5D6E-409C-BE32-E72D297353CC}">
              <c16:uniqueId val="{0000000A-EF7F-4C6F-B23B-E49D76541D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7145</c:v>
                </c:pt>
                <c:pt idx="2">
                  <c:v>#N/A</c:v>
                </c:pt>
                <c:pt idx="3">
                  <c:v>#N/A</c:v>
                </c:pt>
                <c:pt idx="4">
                  <c:v>6509</c:v>
                </c:pt>
                <c:pt idx="5">
                  <c:v>#N/A</c:v>
                </c:pt>
                <c:pt idx="6">
                  <c:v>#N/A</c:v>
                </c:pt>
                <c:pt idx="7">
                  <c:v>5391</c:v>
                </c:pt>
                <c:pt idx="8">
                  <c:v>#N/A</c:v>
                </c:pt>
                <c:pt idx="9">
                  <c:v>#N/A</c:v>
                </c:pt>
                <c:pt idx="10">
                  <c:v>5370</c:v>
                </c:pt>
                <c:pt idx="11">
                  <c:v>#N/A</c:v>
                </c:pt>
                <c:pt idx="12">
                  <c:v>#N/A</c:v>
                </c:pt>
                <c:pt idx="13">
                  <c:v>4555</c:v>
                </c:pt>
                <c:pt idx="14">
                  <c:v>#N/A</c:v>
                </c:pt>
              </c:numCache>
            </c:numRef>
          </c:val>
          <c:smooth val="0"/>
          <c:extLst>
            <c:ext xmlns:c16="http://schemas.microsoft.com/office/drawing/2014/chart" uri="{C3380CC4-5D6E-409C-BE32-E72D297353CC}">
              <c16:uniqueId val="{0000000B-EF7F-4C6F-B23B-E49D76541D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1071</c:v>
                </c:pt>
                <c:pt idx="1">
                  <c:v>1285</c:v>
                </c:pt>
                <c:pt idx="2">
                  <c:v>1557</c:v>
                </c:pt>
              </c:numCache>
            </c:numRef>
          </c:val>
          <c:extLst>
            <c:ext xmlns:c16="http://schemas.microsoft.com/office/drawing/2014/chart" uri="{C3380CC4-5D6E-409C-BE32-E72D297353CC}">
              <c16:uniqueId val="{00000000-CF73-4D50-8847-4CA7B2FC91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c:v>
                </c:pt>
                <c:pt idx="1">
                  <c:v>128</c:v>
                </c:pt>
                <c:pt idx="2">
                  <c:v>152</c:v>
                </c:pt>
              </c:numCache>
            </c:numRef>
          </c:val>
          <c:extLst>
            <c:ext xmlns:c16="http://schemas.microsoft.com/office/drawing/2014/chart" uri="{C3380CC4-5D6E-409C-BE32-E72D297353CC}">
              <c16:uniqueId val="{00000001-CF73-4D50-8847-4CA7B2FC91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c:v>
                </c:pt>
                <c:pt idx="1">
                  <c:v>20</c:v>
                </c:pt>
                <c:pt idx="2">
                  <c:v>494</c:v>
                </c:pt>
              </c:numCache>
            </c:numRef>
          </c:val>
          <c:extLst>
            <c:ext xmlns:c16="http://schemas.microsoft.com/office/drawing/2014/chart" uri="{C3380CC4-5D6E-409C-BE32-E72D297353CC}">
              <c16:uniqueId val="{00000002-CF73-4D50-8847-4CA7B2FC91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下水道事業の資本費平準化債の増等により算入公債費等は減少したが、主に元利償還金及び公営企業債の元利償還金に対する繰入金が減少したため実質公債費比率の分子は減少した。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引き続き、大型投資事業の取捨選択徹底や交付税算入率の高い地方債を選択することによる実質的な負担減を図る。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主に一般会計等に係る地方債の現在高の減により将来負担額が減少したことに加え、財政調整基金の積み増し並びに令和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年度より新たに設置した公共施設等整備基金及び職員退職手当基金への積立てによる充当可能基金の増により充当可能財源等が増加したため将来負担比率の分子は減少した。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地方債の発行抑制を継続し、将来負担額のさらなる圧縮に努める。また、今回新設・拡充した各種基金については、「公共施設再編アクションプラン」等の計画に基づき、老朽化した公共施設の統廃合や長寿命化対策及び将来の退職手当支給に計画的に充当していくとともに、新たに開始した積立基金の運用の継続など、適切に管理・運用することで、中長期的な財政の平準化と健全性の維持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新潟県加茂市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財政調整基金残高は、前年度繰越金の積立て及び積立て後の取り崩しにより正味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272,059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として、老朽化した公共施設の統廃合や集約化、長寿命化対策といった中長期的な整備費用に充てるため公共施設等整備基金を、職員の退職時期の重なりによる財政負担の急増を防ぎ、支払いを平準化するため職員退職手当基金を新設し、それぞ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となっており、当面の不測の事態には対応できる残高になっている。今後は、現在の残高程度を維持できるよう、引き続き財政運営の適正化を図るとともに、新設した公共施設等整備基金及び職員退職手当基金への計画的な積立て及び取崩しを行う。また、単に貯めるだけでなく、新たに開始した「積立基金の運用」を通じて利子収入を確保し、経常的な財源確保にも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公共施設等整備基金：一般会計歳入歳出予算で定める額を計画的に積み立て、将来予定されている公共施設等の整備事業実施に伴い取り崩す。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職員退職手当基金：一般会計歳入歳出予算で定める額を計画的に積み立て、職員に支給する退職手当の財源に充当する。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新町雁木づくりアーケード整備事業基金：新町商店街アーケード建設のための地元負担金を積み立て、事業の進捗に伴い取り崩す。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社会福祉事業基金：社会福祉の推進。主に特別養護老人ホーム建設費償還補助に充当する。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森林環境整備基金：森林環境譲与税を積み立て、森林整備事業に充当する。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財政調整基金残高が当面の不測の事態に対応できる残高となっていることから、今後は、将来の財政需要に備えるために新設した公共施設等整備基金及び職員退職手当基金への積立てを優先する。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新町雁木づくりアーケード整備事業基金は、事業終了に伴い廃止予定。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302,728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千円の取り崩しにより正味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272,059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以上の残高となっており、災害などの不測の事態には対応できる残高になっていることから、現在の残高程度を維持できるよう、引き続き、財政運営の適正化を図る。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年度普通交付税（再算定）で交付された臨時財政対策債償還基金費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千円を取り崩し、臨時財政対策債の償還費に充当した。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年度に普通交付税で措置された臨時財政対策債償還基金費を積み立てたものであることから、今後の臨時財政対策債の償還に合わせて取り崩していく。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24,079
23,960
133.72
13,878,827
13,357,628
497,450
7,355,970
9,261,458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年度は前年度からほぼ横ばいで推移しており、類似団体平均を依然として下回っている。市税の徴収率向上対策を継続するとともに、ふるさと加茂応援寄附金などの自主財源の確保に努める。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普通交付税や地方消費税交付金の増により前年度と比較して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より高く、財政構造の硬直的な状況が続いている。比率が高止まりしている主な背景には、過去に実施した下水道事業に係る公営企業会計への繰出金負担が依然として大きいことが挙げられる。今後は、施設管理コストの削減や事業の廃止・縮小を計画的に進め、経常経費の抑制を図ることで比率のさらなる改善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2117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534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66</xdr:row>
      <xdr:rowOff>50377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3178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66</xdr:row>
      <xdr:rowOff>50377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54783"/>
          <a:ext cx="8890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65</xdr:row>
      <xdr:rowOff>93133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5478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171027</xdr:rowOff>
    </xdr:from>
    <xdr:to>
      <xdr:col>15</xdr:col>
      <xdr:colOff>133350</xdr:colOff>
      <xdr:row>66</xdr:row>
      <xdr:rowOff>101177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14,554</a:t>
          </a:r>
          <a:r>
            <a:rPr kumimoji="1" lang="ja-JP" altLang="en-US" sz="1300">
              <a:latin typeface="ＭＳ Ｐゴシック" panose="020B0600070205080204" pitchFamily="50" charset="-128"/>
              <a:ea typeface="ＭＳ Ｐゴシック" panose="020B0600070205080204" pitchFamily="50" charset="-128"/>
            </a:rPr>
            <a:t>円増加したが、類似団体平均をわずかに下回っている。増加の要因は、主に物件費の増加である。背景として、ふるさと加茂応援寄附金が大幅に伸びたことにより、これに付随する返礼品や事務に係る物件費が増加したことが挙げられる。今後は、老朽化した公共施設の集約化・複合化や統廃合を計画的に進めることで、施設維持管理コストの抜本的な削減を図る。また、事業の見直しやデジタル技術の活用による行政運営の効率化を進め、人件費や物件費といった消費的経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46800</xdr:rowOff>
    </xdr:from>
    <xdr:to>
      <xdr:col>23</xdr:col>
      <xdr:colOff>133350</xdr:colOff>
      <xdr:row>83</xdr:row>
      <xdr:rowOff>117038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7150"/>
          <a:ext cx="838200" cy="7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42269</xdr:rowOff>
    </xdr:from>
    <xdr:to>
      <xdr:col>19</xdr:col>
      <xdr:colOff>133350</xdr:colOff>
      <xdr:row>83</xdr:row>
      <xdr:rowOff>46800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72619"/>
          <a:ext cx="889000" cy="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101885</xdr:rowOff>
    </xdr:from>
    <xdr:to>
      <xdr:col>15</xdr:col>
      <xdr:colOff>82550</xdr:colOff>
      <xdr:row>83</xdr:row>
      <xdr:rowOff>42269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60785"/>
          <a:ext cx="889000" cy="11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93793</xdr:rowOff>
    </xdr:from>
    <xdr:to>
      <xdr:col>11</xdr:col>
      <xdr:colOff>31750</xdr:colOff>
      <xdr:row>82</xdr:row>
      <xdr:rowOff>101885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2693"/>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66238</xdr:rowOff>
    </xdr:from>
    <xdr:to>
      <xdr:col>23</xdr:col>
      <xdr:colOff>184150</xdr:colOff>
      <xdr:row>83</xdr:row>
      <xdr:rowOff>167838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82765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167450</xdr:rowOff>
    </xdr:from>
    <xdr:to>
      <xdr:col>19</xdr:col>
      <xdr:colOff>184150</xdr:colOff>
      <xdr:row>83</xdr:row>
      <xdr:rowOff>97600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82377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12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162919</xdr:rowOff>
    </xdr:from>
    <xdr:to>
      <xdr:col>15</xdr:col>
      <xdr:colOff>133350</xdr:colOff>
      <xdr:row>83</xdr:row>
      <xdr:rowOff>93069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77846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0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51085</xdr:rowOff>
    </xdr:from>
    <xdr:to>
      <xdr:col>11</xdr:col>
      <xdr:colOff>82550</xdr:colOff>
      <xdr:row>82</xdr:row>
      <xdr:rowOff>152685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162862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42993</xdr:rowOff>
    </xdr:from>
    <xdr:to>
      <xdr:col>7</xdr:col>
      <xdr:colOff>31750</xdr:colOff>
      <xdr:row>82</xdr:row>
      <xdr:rowOff>144593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154770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低い値で推移している。引き続き厳しい財政状況が見込まれる中、事業の見直しやデジタル技術の活用による合理化を一つひとつ着実に実行することで、行政運営のさらなる効率化と組織規模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97971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224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0175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130629</xdr:rowOff>
    </xdr:from>
    <xdr:to>
      <xdr:col>72</xdr:col>
      <xdr:colOff>203200</xdr:colOff>
      <xdr:row>81</xdr:row>
      <xdr:rowOff>114300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466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130629</xdr:rowOff>
    </xdr:from>
    <xdr:to>
      <xdr:col>68</xdr:col>
      <xdr:colOff>152400</xdr:colOff>
      <xdr:row>81</xdr:row>
      <xdr:rowOff>97064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466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79829</xdr:rowOff>
    </xdr:from>
    <xdr:to>
      <xdr:col>68</xdr:col>
      <xdr:colOff>203200</xdr:colOff>
      <xdr:row>81</xdr:row>
      <xdr:rowOff>9979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20156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類似団体の中では低い値を維持しているが、継続して職員数の適正化を図る。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18264</xdr:rowOff>
    </xdr:from>
    <xdr:to>
      <xdr:col>81</xdr:col>
      <xdr:colOff>44450</xdr:colOff>
      <xdr:row>61</xdr:row>
      <xdr:rowOff>32052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76714"/>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158690</xdr:rowOff>
    </xdr:from>
    <xdr:to>
      <xdr:col>77</xdr:col>
      <xdr:colOff>44450</xdr:colOff>
      <xdr:row>61</xdr:row>
      <xdr:rowOff>18264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4569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149497</xdr:rowOff>
    </xdr:from>
    <xdr:to>
      <xdr:col>72</xdr:col>
      <xdr:colOff>203200</xdr:colOff>
      <xdr:row>60</xdr:row>
      <xdr:rowOff>158690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36497"/>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149497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926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152702</xdr:rowOff>
    </xdr:from>
    <xdr:to>
      <xdr:col>81</xdr:col>
      <xdr:colOff>95250</xdr:colOff>
      <xdr:row>61</xdr:row>
      <xdr:rowOff>82852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169229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138914</xdr:rowOff>
    </xdr:from>
    <xdr:to>
      <xdr:col>77</xdr:col>
      <xdr:colOff>95250</xdr:colOff>
      <xdr:row>61</xdr:row>
      <xdr:rowOff>69064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79241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9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107890</xdr:rowOff>
    </xdr:from>
    <xdr:to>
      <xdr:col>73</xdr:col>
      <xdr:colOff>44450</xdr:colOff>
      <xdr:row>61</xdr:row>
      <xdr:rowOff>38040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48217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6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98697</xdr:rowOff>
    </xdr:from>
    <xdr:to>
      <xdr:col>68</xdr:col>
      <xdr:colOff>203200</xdr:colOff>
      <xdr:row>61</xdr:row>
      <xdr:rowOff>28847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39024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元利・準元利償還金の減に伴い、前年度と比較して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ポイント減少したが、依然として類似団体平均を上回っている。引き続き、交付税算入率の高い地方債を選択するなど、実質的な負担減を図る。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49389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654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49389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252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140405</xdr:rowOff>
    </xdr:from>
    <xdr:to>
      <xdr:col>72</xdr:col>
      <xdr:colOff>203200</xdr:colOff>
      <xdr:row>40</xdr:row>
      <xdr:rowOff>167217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140405</xdr:rowOff>
    </xdr:from>
    <xdr:to>
      <xdr:col>68</xdr:col>
      <xdr:colOff>152400</xdr:colOff>
      <xdr:row>40</xdr:row>
      <xdr:rowOff>167217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170039</xdr:rowOff>
    </xdr:from>
    <xdr:to>
      <xdr:col>77</xdr:col>
      <xdr:colOff>95250</xdr:colOff>
      <xdr:row>41</xdr:row>
      <xdr:rowOff>100189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84966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89605</xdr:rowOff>
    </xdr:from>
    <xdr:to>
      <xdr:col>68</xdr:col>
      <xdr:colOff>203200</xdr:colOff>
      <xdr:row>41</xdr:row>
      <xdr:rowOff>19755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地方債残高の減やふるさと加茂応援寄附金が前年度から大幅に増加したことを受け「公共施設等整備基金」及び「職員退職手当基金」を新設・積み立てたことで、前年度と比較して</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ポイント改善したが、依然として類似団体平均を上回っている。今後も市債の発行抑制を継続するとともに、新設した積立基金を適切に運用・管理することで、将来の財政負担軽減と健全化を維持していく。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41859</xdr:rowOff>
    </xdr:from>
    <xdr:to>
      <xdr:col>81</xdr:col>
      <xdr:colOff>44450</xdr:colOff>
      <xdr:row>16</xdr:row>
      <xdr:rowOff>111354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85059"/>
          <a:ext cx="8382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111354</xdr:rowOff>
    </xdr:from>
    <xdr:to>
      <xdr:col>77</xdr:col>
      <xdr:colOff>44450</xdr:colOff>
      <xdr:row>16</xdr:row>
      <xdr:rowOff>115214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54554"/>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115214</xdr:rowOff>
    </xdr:from>
    <xdr:to>
      <xdr:col>72</xdr:col>
      <xdr:colOff>203200</xdr:colOff>
      <xdr:row>17</xdr:row>
      <xdr:rowOff>14224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58414"/>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14224</xdr:rowOff>
    </xdr:from>
    <xdr:to>
      <xdr:col>68</xdr:col>
      <xdr:colOff>152400</xdr:colOff>
      <xdr:row>17</xdr:row>
      <xdr:rowOff>89510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28874"/>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162509</xdr:rowOff>
    </xdr:from>
    <xdr:to>
      <xdr:col>81</xdr:col>
      <xdr:colOff>95250</xdr:colOff>
      <xdr:row>16</xdr:row>
      <xdr:rowOff>92659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134586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0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60554</xdr:rowOff>
    </xdr:from>
    <xdr:to>
      <xdr:col>77</xdr:col>
      <xdr:colOff>95250</xdr:colOff>
      <xdr:row>16</xdr:row>
      <xdr:rowOff>162154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146931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9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64414</xdr:rowOff>
    </xdr:from>
    <xdr:to>
      <xdr:col>73</xdr:col>
      <xdr:colOff>44450</xdr:colOff>
      <xdr:row>16</xdr:row>
      <xdr:rowOff>166014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150791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9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134874</xdr:rowOff>
    </xdr:from>
    <xdr:to>
      <xdr:col>68</xdr:col>
      <xdr:colOff>203200</xdr:colOff>
      <xdr:row>17</xdr:row>
      <xdr:rowOff>65024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49801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38710</xdr:rowOff>
    </xdr:from>
    <xdr:to>
      <xdr:col>64</xdr:col>
      <xdr:colOff>152400</xdr:colOff>
      <xdr:row>17</xdr:row>
      <xdr:rowOff>140310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125087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24,079
23,960
133.72
13,878,827
13,357,628
497,450
7,355,970
9,261,458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前年度と比較して、退職手当の増や会計年度任用職員の勤勉手当の皆増等により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ポイント増加し、類似団体平均をわずかに上回った。引き続き、行政運営のさらなる効率化と組織規模の適正化に努める。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25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25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ポイント減少し、類似団体平均とほぼ同程度となっている。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30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22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前年度と比較して増減はなく、類似団体平均を下回っている。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4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前述の下水道事業の会計移行により、繰出金としての計上が補助費等へ移行したこと等に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が、類似団体平均を依然として上回っている。特別会計等への繰出基準を遵守し、経常的な一般財源の流出を最小限に留める。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58</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339580"/>
          <a:ext cx="0" cy="7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137177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165100</xdr:rowOff>
    </xdr:from>
    <xdr:to>
      <xdr:col>82</xdr:col>
      <xdr:colOff>196850</xdr:colOff>
      <xdr:row>58</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10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61</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72980"/>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46990</xdr:rowOff>
    </xdr:from>
    <xdr:to>
      <xdr:col>78</xdr:col>
      <xdr:colOff>69850</xdr:colOff>
      <xdr:row>61</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505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142240</xdr:rowOff>
    </xdr:from>
    <xdr:to>
      <xdr:col>73</xdr:col>
      <xdr:colOff>180975</xdr:colOff>
      <xdr:row>61</xdr:row>
      <xdr:rowOff>46990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29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22860</xdr:rowOff>
    </xdr:from>
    <xdr:to>
      <xdr:col>74</xdr:col>
      <xdr:colOff>31750</xdr:colOff>
      <xdr:row>56</xdr:row>
      <xdr:rowOff>124460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142240</xdr:rowOff>
    </xdr:from>
    <xdr:to>
      <xdr:col>69</xdr:col>
      <xdr:colOff>92075</xdr:colOff>
      <xdr:row>61</xdr:row>
      <xdr:rowOff>54610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2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49530</xdr:rowOff>
    </xdr:from>
    <xdr:to>
      <xdr:col>78</xdr:col>
      <xdr:colOff>120650</xdr:colOff>
      <xdr:row>61</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135907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9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167640</xdr:rowOff>
    </xdr:from>
    <xdr:to>
      <xdr:col>74</xdr:col>
      <xdr:colOff>31750</xdr:colOff>
      <xdr:row>61</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91440</xdr:rowOff>
    </xdr:from>
    <xdr:to>
      <xdr:col>69</xdr:col>
      <xdr:colOff>142875</xdr:colOff>
      <xdr:row>61</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3810</xdr:rowOff>
    </xdr:from>
    <xdr:to>
      <xdr:col>65</xdr:col>
      <xdr:colOff>53975</xdr:colOff>
      <xdr:row>61</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90187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下水道事業の公営企業会計移行に伴い、従来の「繰出金」から「補助費等」へと計上区分が振り替わったこと等により前年度と比較して</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ポイント増加している。過去の下水道事業の積極的な実施による負担金が多いため、類似団体平均を大きく上回っている。維持管理経費の節減を徹底するとともに、独立採算の原則に立ち返った使用料体系の適正化を検討する。また、補助金を交付する事業の必要性や妥当性を再検証するため、交付に関する明確な基準を策定し、優先度の低い補助金の見直しや廃止を計画的に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38</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992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159004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159004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717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108712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元利償還金の減により、前年度と比較して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ポイント減少し、類似団体平均を下回っている。今後も大型投資事業の取捨選択を徹底して市債の発行抑制を継続する。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276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73661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104139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過去の下水道事業の積極的な実施による負担金が多いことが類似団体平均を大きく上回っている要因である。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すると、普通交付税や各種交付金の増により、分母（歳入）の伸びが分子（歳出）の伸びを上回ったため、比率としては改善を見たが、歳入の伸びに頼るだけでなく、事務事業の徹底した見直しによる歳出抑制を継続す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144962</xdr:rowOff>
    </xdr:from>
    <xdr:to>
      <xdr:col>82</xdr:col>
      <xdr:colOff>107950</xdr:colOff>
      <xdr:row>79</xdr:row>
      <xdr:rowOff>164556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6895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164556</xdr:rowOff>
    </xdr:from>
    <xdr:to>
      <xdr:col>78</xdr:col>
      <xdr:colOff>69850</xdr:colOff>
      <xdr:row>79</xdr:row>
      <xdr:rowOff>171087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7091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50256</xdr:rowOff>
    </xdr:from>
    <xdr:to>
      <xdr:col>73</xdr:col>
      <xdr:colOff>180975</xdr:colOff>
      <xdr:row>79</xdr:row>
      <xdr:rowOff>171087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51906"/>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50256</xdr:rowOff>
    </xdr:from>
    <xdr:to>
      <xdr:col>69</xdr:col>
      <xdr:colOff>92075</xdr:colOff>
      <xdr:row>79</xdr:row>
      <xdr:rowOff>40458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51906"/>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94162</xdr:rowOff>
    </xdr:from>
    <xdr:to>
      <xdr:col>82</xdr:col>
      <xdr:colOff>158750</xdr:colOff>
      <xdr:row>80</xdr:row>
      <xdr:rowOff>24312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66239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6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113756</xdr:rowOff>
    </xdr:from>
    <xdr:to>
      <xdr:col>78</xdr:col>
      <xdr:colOff>120650</xdr:colOff>
      <xdr:row>80</xdr:row>
      <xdr:rowOff>43906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28683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44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120287</xdr:rowOff>
    </xdr:from>
    <xdr:to>
      <xdr:col>74</xdr:col>
      <xdr:colOff>31750</xdr:colOff>
      <xdr:row>80</xdr:row>
      <xdr:rowOff>50437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35214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75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170906</xdr:rowOff>
    </xdr:from>
    <xdr:to>
      <xdr:col>69</xdr:col>
      <xdr:colOff>142875</xdr:colOff>
      <xdr:row>77</xdr:row>
      <xdr:rowOff>101056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85833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161108</xdr:rowOff>
    </xdr:from>
    <xdr:to>
      <xdr:col>65</xdr:col>
      <xdr:colOff>53975</xdr:colOff>
      <xdr:row>79</xdr:row>
      <xdr:rowOff>91258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76035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148158</xdr:rowOff>
    </xdr:from>
    <xdr:to>
      <xdr:col>29</xdr:col>
      <xdr:colOff>127000</xdr:colOff>
      <xdr:row>17</xdr:row>
      <xdr:rowOff>33325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8983"/>
          <a:ext cx="647700" cy="56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132935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3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33325</xdr:rowOff>
    </xdr:from>
    <xdr:to>
      <xdr:col>26</xdr:col>
      <xdr:colOff>50800</xdr:colOff>
      <xdr:row>17</xdr:row>
      <xdr:rowOff>90729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5600"/>
          <a:ext cx="698500" cy="57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90729</xdr:rowOff>
    </xdr:from>
    <xdr:to>
      <xdr:col>22</xdr:col>
      <xdr:colOff>114300</xdr:colOff>
      <xdr:row>17</xdr:row>
      <xdr:rowOff>168567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3004"/>
          <a:ext cx="698500" cy="7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168567</xdr:rowOff>
    </xdr:from>
    <xdr:to>
      <xdr:col>18</xdr:col>
      <xdr:colOff>177800</xdr:colOff>
      <xdr:row>18</xdr:row>
      <xdr:rowOff>19850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0842"/>
          <a:ext cx="698500" cy="22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97358</xdr:rowOff>
    </xdr:from>
    <xdr:to>
      <xdr:col>29</xdr:col>
      <xdr:colOff>177800</xdr:colOff>
      <xdr:row>17</xdr:row>
      <xdr:rowOff>27508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8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113885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153975</xdr:rowOff>
    </xdr:from>
    <xdr:to>
      <xdr:col>26</xdr:col>
      <xdr:colOff>101600</xdr:colOff>
      <xdr:row>17</xdr:row>
      <xdr:rowOff>84125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94302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39929</xdr:rowOff>
    </xdr:from>
    <xdr:to>
      <xdr:col>22</xdr:col>
      <xdr:colOff>165100</xdr:colOff>
      <xdr:row>17</xdr:row>
      <xdr:rowOff>141529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151706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117767</xdr:rowOff>
    </xdr:from>
    <xdr:to>
      <xdr:col>19</xdr:col>
      <xdr:colOff>38100</xdr:colOff>
      <xdr:row>18</xdr:row>
      <xdr:rowOff>47917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0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32694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140500</xdr:rowOff>
    </xdr:from>
    <xdr:to>
      <xdr:col>15</xdr:col>
      <xdr:colOff>101600</xdr:colOff>
      <xdr:row>18</xdr:row>
      <xdr:rowOff>70650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55427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92939</xdr:rowOff>
    </xdr:from>
    <xdr:to>
      <xdr:col>29</xdr:col>
      <xdr:colOff>127000</xdr:colOff>
      <xdr:row>35</xdr:row>
      <xdr:rowOff>228596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03289"/>
          <a:ext cx="647700" cy="135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213373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92939</xdr:rowOff>
    </xdr:from>
    <xdr:to>
      <xdr:col>26</xdr:col>
      <xdr:colOff>50800</xdr:colOff>
      <xdr:row>35</xdr:row>
      <xdr:rowOff>205639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03289"/>
          <a:ext cx="698500" cy="112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205639</xdr:rowOff>
    </xdr:from>
    <xdr:to>
      <xdr:col>22</xdr:col>
      <xdr:colOff>114300</xdr:colOff>
      <xdr:row>35</xdr:row>
      <xdr:rowOff>246068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15989"/>
          <a:ext cx="6985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246068</xdr:rowOff>
    </xdr:from>
    <xdr:to>
      <xdr:col>18</xdr:col>
      <xdr:colOff>177800</xdr:colOff>
      <xdr:row>35</xdr:row>
      <xdr:rowOff>255963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56418"/>
          <a:ext cx="698500" cy="9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177796</xdr:rowOff>
    </xdr:from>
    <xdr:to>
      <xdr:col>29</xdr:col>
      <xdr:colOff>177800</xdr:colOff>
      <xdr:row>35</xdr:row>
      <xdr:rowOff>279396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88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22873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3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42139</xdr:rowOff>
    </xdr:from>
    <xdr:to>
      <xdr:col>26</xdr:col>
      <xdr:colOff>101600</xdr:colOff>
      <xdr:row>35</xdr:row>
      <xdr:rowOff>143739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2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153916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154839</xdr:rowOff>
    </xdr:from>
    <xdr:to>
      <xdr:col>22</xdr:col>
      <xdr:colOff>165100</xdr:colOff>
      <xdr:row>35</xdr:row>
      <xdr:rowOff>256439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65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266616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3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195268</xdr:rowOff>
    </xdr:from>
    <xdr:to>
      <xdr:col>19</xdr:col>
      <xdr:colOff>38100</xdr:colOff>
      <xdr:row>35</xdr:row>
      <xdr:rowOff>296868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0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307045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7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205163</xdr:rowOff>
    </xdr:from>
    <xdr:to>
      <xdr:col>15</xdr:col>
      <xdr:colOff>101600</xdr:colOff>
      <xdr:row>35</xdr:row>
      <xdr:rowOff>306763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1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316940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8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24,079
23,960
133.72
13,878,827
13,357,628
497,450
7,355,970
9,261,458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101333</xdr:rowOff>
    </xdr:from>
    <xdr:to>
      <xdr:col>24</xdr:col>
      <xdr:colOff>63500</xdr:colOff>
      <xdr:row>34</xdr:row>
      <xdr:rowOff>153391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0633"/>
          <a:ext cx="838200" cy="5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153391</xdr:rowOff>
    </xdr:from>
    <xdr:to>
      <xdr:col>19</xdr:col>
      <xdr:colOff>177800</xdr:colOff>
      <xdr:row>35</xdr:row>
      <xdr:rowOff>45212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2691"/>
          <a:ext cx="8890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45212</xdr:rowOff>
    </xdr:from>
    <xdr:to>
      <xdr:col>15</xdr:col>
      <xdr:colOff>50800</xdr:colOff>
      <xdr:row>35</xdr:row>
      <xdr:rowOff>140856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5962"/>
          <a:ext cx="889000" cy="9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72530</xdr:rowOff>
    </xdr:from>
    <xdr:to>
      <xdr:col>10</xdr:col>
      <xdr:colOff>114300</xdr:colOff>
      <xdr:row>35</xdr:row>
      <xdr:rowOff>140856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73280"/>
          <a:ext cx="889000" cy="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50533</xdr:rowOff>
    </xdr:from>
    <xdr:to>
      <xdr:col>24</xdr:col>
      <xdr:colOff>114300</xdr:colOff>
      <xdr:row>34</xdr:row>
      <xdr:rowOff>152133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28960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102591</xdr:rowOff>
    </xdr:from>
    <xdr:to>
      <xdr:col>20</xdr:col>
      <xdr:colOff>38100</xdr:colOff>
      <xdr:row>35</xdr:row>
      <xdr:rowOff>32741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23868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165862</xdr:rowOff>
    </xdr:from>
    <xdr:to>
      <xdr:col>15</xdr:col>
      <xdr:colOff>101600</xdr:colOff>
      <xdr:row>35</xdr:row>
      <xdr:rowOff>96012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87139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90056</xdr:rowOff>
    </xdr:from>
    <xdr:to>
      <xdr:col>10</xdr:col>
      <xdr:colOff>165100</xdr:colOff>
      <xdr:row>36</xdr:row>
      <xdr:rowOff>20206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8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21730</xdr:rowOff>
    </xdr:from>
    <xdr:to>
      <xdr:col>6</xdr:col>
      <xdr:colOff>38100</xdr:colOff>
      <xdr:row>35</xdr:row>
      <xdr:rowOff>123330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114457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72675</xdr:rowOff>
    </xdr:from>
    <xdr:to>
      <xdr:col>24</xdr:col>
      <xdr:colOff>63500</xdr:colOff>
      <xdr:row>57</xdr:row>
      <xdr:rowOff>146269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5325"/>
          <a:ext cx="838200" cy="7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135555</xdr:rowOff>
    </xdr:from>
    <xdr:to>
      <xdr:col>19</xdr:col>
      <xdr:colOff>177800</xdr:colOff>
      <xdr:row>57</xdr:row>
      <xdr:rowOff>146269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8205"/>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135555</xdr:rowOff>
    </xdr:from>
    <xdr:to>
      <xdr:col>15</xdr:col>
      <xdr:colOff>50800</xdr:colOff>
      <xdr:row>58</xdr:row>
      <xdr:rowOff>77940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8205"/>
          <a:ext cx="889000" cy="1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77940</xdr:rowOff>
    </xdr:from>
    <xdr:to>
      <xdr:col>10</xdr:col>
      <xdr:colOff>114300</xdr:colOff>
      <xdr:row>58</xdr:row>
      <xdr:rowOff>103612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22040"/>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21875</xdr:rowOff>
    </xdr:from>
    <xdr:to>
      <xdr:col>24</xdr:col>
      <xdr:colOff>114300</xdr:colOff>
      <xdr:row>57</xdr:row>
      <xdr:rowOff>123475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95469</xdr:rowOff>
    </xdr:from>
    <xdr:to>
      <xdr:col>20</xdr:col>
      <xdr:colOff>38100</xdr:colOff>
      <xdr:row>58</xdr:row>
      <xdr:rowOff>25619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84755</xdr:rowOff>
    </xdr:from>
    <xdr:to>
      <xdr:col>15</xdr:col>
      <xdr:colOff>101600</xdr:colOff>
      <xdr:row>58</xdr:row>
      <xdr:rowOff>14905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27140</xdr:rowOff>
    </xdr:from>
    <xdr:to>
      <xdr:col>10</xdr:col>
      <xdr:colOff>165100</xdr:colOff>
      <xdr:row>58</xdr:row>
      <xdr:rowOff>128740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119867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52812</xdr:rowOff>
    </xdr:from>
    <xdr:to>
      <xdr:col>6</xdr:col>
      <xdr:colOff>38100</xdr:colOff>
      <xdr:row>58</xdr:row>
      <xdr:rowOff>154412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145539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55975</xdr:rowOff>
    </xdr:from>
    <xdr:to>
      <xdr:col>24</xdr:col>
      <xdr:colOff>63500</xdr:colOff>
      <xdr:row>77</xdr:row>
      <xdr:rowOff>80378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57625"/>
          <a:ext cx="8382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26657</xdr:rowOff>
    </xdr:from>
    <xdr:to>
      <xdr:col>19</xdr:col>
      <xdr:colOff>177800</xdr:colOff>
      <xdr:row>77</xdr:row>
      <xdr:rowOff>80378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2830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26657</xdr:rowOff>
    </xdr:from>
    <xdr:to>
      <xdr:col>15</xdr:col>
      <xdr:colOff>50800</xdr:colOff>
      <xdr:row>77</xdr:row>
      <xdr:rowOff>95447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28307"/>
          <a:ext cx="889000" cy="6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36010</xdr:rowOff>
    </xdr:from>
    <xdr:to>
      <xdr:col>10</xdr:col>
      <xdr:colOff>114300</xdr:colOff>
      <xdr:row>77</xdr:row>
      <xdr:rowOff>95447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3766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5175</xdr:rowOff>
    </xdr:from>
    <xdr:to>
      <xdr:col>24</xdr:col>
      <xdr:colOff>114300</xdr:colOff>
      <xdr:row>77</xdr:row>
      <xdr:rowOff>106775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28052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29578</xdr:rowOff>
    </xdr:from>
    <xdr:to>
      <xdr:col>20</xdr:col>
      <xdr:colOff>38100</xdr:colOff>
      <xdr:row>77</xdr:row>
      <xdr:rowOff>131178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147705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147307</xdr:rowOff>
    </xdr:from>
    <xdr:to>
      <xdr:col>15</xdr:col>
      <xdr:colOff>101600</xdr:colOff>
      <xdr:row>77</xdr:row>
      <xdr:rowOff>77457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93984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5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44647</xdr:rowOff>
    </xdr:from>
    <xdr:to>
      <xdr:col>10</xdr:col>
      <xdr:colOff>165100</xdr:colOff>
      <xdr:row>77</xdr:row>
      <xdr:rowOff>146247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162774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2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156660</xdr:rowOff>
    </xdr:from>
    <xdr:to>
      <xdr:col>6</xdr:col>
      <xdr:colOff>38100</xdr:colOff>
      <xdr:row>77</xdr:row>
      <xdr:rowOff>86810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103338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11934</xdr:rowOff>
    </xdr:from>
    <xdr:to>
      <xdr:col>24</xdr:col>
      <xdr:colOff>63500</xdr:colOff>
      <xdr:row>97</xdr:row>
      <xdr:rowOff>84237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42584"/>
          <a:ext cx="838200" cy="7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84237</xdr:rowOff>
    </xdr:from>
    <xdr:to>
      <xdr:col>19</xdr:col>
      <xdr:colOff>177800</xdr:colOff>
      <xdr:row>97</xdr:row>
      <xdr:rowOff>105008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14887"/>
          <a:ext cx="8890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87971</xdr:rowOff>
    </xdr:from>
    <xdr:to>
      <xdr:col>15</xdr:col>
      <xdr:colOff>50800</xdr:colOff>
      <xdr:row>97</xdr:row>
      <xdr:rowOff>105008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18621"/>
          <a:ext cx="8890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87971</xdr:rowOff>
    </xdr:from>
    <xdr:to>
      <xdr:col>10</xdr:col>
      <xdr:colOff>114300</xdr:colOff>
      <xdr:row>98</xdr:row>
      <xdr:rowOff>145481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8621"/>
          <a:ext cx="889000" cy="22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132584</xdr:rowOff>
    </xdr:from>
    <xdr:to>
      <xdr:col>24</xdr:col>
      <xdr:colOff>114300</xdr:colOff>
      <xdr:row>97</xdr:row>
      <xdr:rowOff>62734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111011</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33437</xdr:rowOff>
    </xdr:from>
    <xdr:to>
      <xdr:col>20</xdr:col>
      <xdr:colOff>38100</xdr:colOff>
      <xdr:row>97</xdr:row>
      <xdr:rowOff>135037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126164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54208</xdr:rowOff>
    </xdr:from>
    <xdr:to>
      <xdr:col>15</xdr:col>
      <xdr:colOff>101600</xdr:colOff>
      <xdr:row>97</xdr:row>
      <xdr:rowOff>155808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146935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7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37171</xdr:rowOff>
    </xdr:from>
    <xdr:to>
      <xdr:col>10</xdr:col>
      <xdr:colOff>165100</xdr:colOff>
      <xdr:row>97</xdr:row>
      <xdr:rowOff>138771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129898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6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94681</xdr:rowOff>
    </xdr:from>
    <xdr:to>
      <xdr:col>6</xdr:col>
      <xdr:colOff>38100</xdr:colOff>
      <xdr:row>99</xdr:row>
      <xdr:rowOff>24831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15958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65656</xdr:rowOff>
    </xdr:from>
    <xdr:to>
      <xdr:col>55</xdr:col>
      <xdr:colOff>0</xdr:colOff>
      <xdr:row>36</xdr:row>
      <xdr:rowOff>91884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66406"/>
          <a:ext cx="838200" cy="19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86802</xdr:rowOff>
    </xdr:from>
    <xdr:to>
      <xdr:col>50</xdr:col>
      <xdr:colOff>114300</xdr:colOff>
      <xdr:row>36</xdr:row>
      <xdr:rowOff>91884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59002"/>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59820</xdr:rowOff>
    </xdr:from>
    <xdr:to>
      <xdr:col>45</xdr:col>
      <xdr:colOff>177800</xdr:colOff>
      <xdr:row>36</xdr:row>
      <xdr:rowOff>86802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32020"/>
          <a:ext cx="889000" cy="2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81476</xdr:rowOff>
    </xdr:from>
    <xdr:to>
      <xdr:col>41</xdr:col>
      <xdr:colOff>50800</xdr:colOff>
      <xdr:row>36</xdr:row>
      <xdr:rowOff>59820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67876"/>
          <a:ext cx="889000" cy="66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14856</xdr:rowOff>
    </xdr:from>
    <xdr:to>
      <xdr:col>55</xdr:col>
      <xdr:colOff>50800</xdr:colOff>
      <xdr:row>35</xdr:row>
      <xdr:rowOff>116456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164733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41084</xdr:rowOff>
    </xdr:from>
    <xdr:to>
      <xdr:col>50</xdr:col>
      <xdr:colOff>165100</xdr:colOff>
      <xdr:row>36</xdr:row>
      <xdr:rowOff>142684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133811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36002</xdr:rowOff>
    </xdr:from>
    <xdr:to>
      <xdr:col>46</xdr:col>
      <xdr:colOff>38100</xdr:colOff>
      <xdr:row>36</xdr:row>
      <xdr:rowOff>137602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128729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0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9020</xdr:rowOff>
    </xdr:from>
    <xdr:to>
      <xdr:col>41</xdr:col>
      <xdr:colOff>101600</xdr:colOff>
      <xdr:row>36</xdr:row>
      <xdr:rowOff>110620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101747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7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30676</xdr:rowOff>
    </xdr:from>
    <xdr:to>
      <xdr:col>36</xdr:col>
      <xdr:colOff>165100</xdr:colOff>
      <xdr:row>32</xdr:row>
      <xdr:rowOff>132276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123403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60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4514</xdr:rowOff>
    </xdr:from>
    <xdr:to>
      <xdr:col>55</xdr:col>
      <xdr:colOff>0</xdr:colOff>
      <xdr:row>58</xdr:row>
      <xdr:rowOff>4498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77164"/>
          <a:ext cx="838200" cy="17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155390</xdr:rowOff>
    </xdr:from>
    <xdr:to>
      <xdr:col>50</xdr:col>
      <xdr:colOff>114300</xdr:colOff>
      <xdr:row>57</xdr:row>
      <xdr:rowOff>4514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5659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155390</xdr:rowOff>
    </xdr:from>
    <xdr:to>
      <xdr:col>45</xdr:col>
      <xdr:colOff>177800</xdr:colOff>
      <xdr:row>57</xdr:row>
      <xdr:rowOff>140088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56590"/>
          <a:ext cx="889000" cy="15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140088</xdr:rowOff>
    </xdr:from>
    <xdr:to>
      <xdr:col>41</xdr:col>
      <xdr:colOff>50800</xdr:colOff>
      <xdr:row>58</xdr:row>
      <xdr:rowOff>5359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12738"/>
          <a:ext cx="889000" cy="3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125148</xdr:rowOff>
    </xdr:from>
    <xdr:to>
      <xdr:col>55</xdr:col>
      <xdr:colOff>50800</xdr:colOff>
      <xdr:row>58</xdr:row>
      <xdr:rowOff>55298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9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40075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1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125164</xdr:rowOff>
    </xdr:from>
    <xdr:to>
      <xdr:col>50</xdr:col>
      <xdr:colOff>165100</xdr:colOff>
      <xdr:row>57</xdr:row>
      <xdr:rowOff>55314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46441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104590</xdr:rowOff>
    </xdr:from>
    <xdr:to>
      <xdr:col>46</xdr:col>
      <xdr:colOff>38100</xdr:colOff>
      <xdr:row>57</xdr:row>
      <xdr:rowOff>34740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25867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9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89288</xdr:rowOff>
    </xdr:from>
    <xdr:to>
      <xdr:col>41</xdr:col>
      <xdr:colOff>101600</xdr:colOff>
      <xdr:row>58</xdr:row>
      <xdr:rowOff>19438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10565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126009</xdr:rowOff>
    </xdr:from>
    <xdr:to>
      <xdr:col>36</xdr:col>
      <xdr:colOff>165100</xdr:colOff>
      <xdr:row>58</xdr:row>
      <xdr:rowOff>56159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9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47286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66918</xdr:rowOff>
    </xdr:from>
    <xdr:to>
      <xdr:col>55</xdr:col>
      <xdr:colOff>0</xdr:colOff>
      <xdr:row>79</xdr:row>
      <xdr:rowOff>69281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611468"/>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52343</xdr:rowOff>
    </xdr:from>
    <xdr:to>
      <xdr:col>50</xdr:col>
      <xdr:colOff>114300</xdr:colOff>
      <xdr:row>79</xdr:row>
      <xdr:rowOff>69281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96893"/>
          <a:ext cx="8890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27925</xdr:rowOff>
    </xdr:from>
    <xdr:to>
      <xdr:col>45</xdr:col>
      <xdr:colOff>177800</xdr:colOff>
      <xdr:row>79</xdr:row>
      <xdr:rowOff>52343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72475"/>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27925</xdr:rowOff>
    </xdr:from>
    <xdr:to>
      <xdr:col>41</xdr:col>
      <xdr:colOff>50800</xdr:colOff>
      <xdr:row>79</xdr:row>
      <xdr:rowOff>54367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72475"/>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16118</xdr:rowOff>
    </xdr:from>
    <xdr:to>
      <xdr:col>55</xdr:col>
      <xdr:colOff>50800</xdr:colOff>
      <xdr:row>79</xdr:row>
      <xdr:rowOff>117718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102495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18481</xdr:rowOff>
    </xdr:from>
    <xdr:to>
      <xdr:col>50</xdr:col>
      <xdr:colOff>165100</xdr:colOff>
      <xdr:row>79</xdr:row>
      <xdr:rowOff>120081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6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111208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1543</xdr:rowOff>
    </xdr:from>
    <xdr:to>
      <xdr:col>46</xdr:col>
      <xdr:colOff>38100</xdr:colOff>
      <xdr:row>79</xdr:row>
      <xdr:rowOff>103143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94270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3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148575</xdr:rowOff>
    </xdr:from>
    <xdr:to>
      <xdr:col>41</xdr:col>
      <xdr:colOff>101600</xdr:colOff>
      <xdr:row>79</xdr:row>
      <xdr:rowOff>78725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69852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1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3567</xdr:rowOff>
    </xdr:from>
    <xdr:to>
      <xdr:col>36</xdr:col>
      <xdr:colOff>165100</xdr:colOff>
      <xdr:row>79</xdr:row>
      <xdr:rowOff>105167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96294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4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18059</xdr:rowOff>
    </xdr:from>
    <xdr:to>
      <xdr:col>55</xdr:col>
      <xdr:colOff>0</xdr:colOff>
      <xdr:row>97</xdr:row>
      <xdr:rowOff>145732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77259"/>
          <a:ext cx="838200" cy="29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1346</xdr:rowOff>
    </xdr:from>
    <xdr:to>
      <xdr:col>50</xdr:col>
      <xdr:colOff>114300</xdr:colOff>
      <xdr:row>96</xdr:row>
      <xdr:rowOff>18059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460546"/>
          <a:ext cx="8890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1346</xdr:rowOff>
    </xdr:from>
    <xdr:to>
      <xdr:col>45</xdr:col>
      <xdr:colOff>177800</xdr:colOff>
      <xdr:row>97</xdr:row>
      <xdr:rowOff>101448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460546"/>
          <a:ext cx="889000" cy="2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101448</xdr:rowOff>
    </xdr:from>
    <xdr:to>
      <xdr:col>41</xdr:col>
      <xdr:colOff>50800</xdr:colOff>
      <xdr:row>97</xdr:row>
      <xdr:rowOff>154229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32098"/>
          <a:ext cx="889000" cy="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94932</xdr:rowOff>
    </xdr:from>
    <xdr:to>
      <xdr:col>55</xdr:col>
      <xdr:colOff>50800</xdr:colOff>
      <xdr:row>98</xdr:row>
      <xdr:rowOff>25082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73359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138709</xdr:rowOff>
    </xdr:from>
    <xdr:to>
      <xdr:col>50</xdr:col>
      <xdr:colOff>165100</xdr:colOff>
      <xdr:row>96</xdr:row>
      <xdr:rowOff>68859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59986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121996</xdr:rowOff>
    </xdr:from>
    <xdr:to>
      <xdr:col>46</xdr:col>
      <xdr:colOff>38100</xdr:colOff>
      <xdr:row>96</xdr:row>
      <xdr:rowOff>52146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68673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50648</xdr:rowOff>
    </xdr:from>
    <xdr:to>
      <xdr:col>41</xdr:col>
      <xdr:colOff>101600</xdr:colOff>
      <xdr:row>97</xdr:row>
      <xdr:rowOff>152248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143375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103429</xdr:rowOff>
    </xdr:from>
    <xdr:to>
      <xdr:col>36</xdr:col>
      <xdr:colOff>165100</xdr:colOff>
      <xdr:row>98</xdr:row>
      <xdr:rowOff>33579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24706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21781</xdr:rowOff>
    </xdr:from>
    <xdr:to>
      <xdr:col>85</xdr:col>
      <xdr:colOff>127000</xdr:colOff>
      <xdr:row>39</xdr:row>
      <xdr:rowOff>39268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08331"/>
          <a:ext cx="8382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21781</xdr:rowOff>
    </xdr:from>
    <xdr:to>
      <xdr:col>81</xdr:col>
      <xdr:colOff>50800</xdr:colOff>
      <xdr:row>39</xdr:row>
      <xdr:rowOff>28943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08331"/>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28943</xdr:rowOff>
    </xdr:from>
    <xdr:to>
      <xdr:col>76</xdr:col>
      <xdr:colOff>114300</xdr:colOff>
      <xdr:row>39</xdr:row>
      <xdr:rowOff>39001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1549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38735</xdr:rowOff>
    </xdr:from>
    <xdr:to>
      <xdr:col>71</xdr:col>
      <xdr:colOff>177800</xdr:colOff>
      <xdr:row>39</xdr:row>
      <xdr:rowOff>39001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25285"/>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159918</xdr:rowOff>
    </xdr:from>
    <xdr:to>
      <xdr:col>85</xdr:col>
      <xdr:colOff>177800</xdr:colOff>
      <xdr:row>39</xdr:row>
      <xdr:rowOff>90068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74845</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142431</xdr:rowOff>
    </xdr:from>
    <xdr:to>
      <xdr:col>81</xdr:col>
      <xdr:colOff>101600</xdr:colOff>
      <xdr:row>39</xdr:row>
      <xdr:rowOff>72581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5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63708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50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149593</xdr:rowOff>
    </xdr:from>
    <xdr:to>
      <xdr:col>76</xdr:col>
      <xdr:colOff>165100</xdr:colOff>
      <xdr:row>39</xdr:row>
      <xdr:rowOff>79743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70870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5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159651</xdr:rowOff>
    </xdr:from>
    <xdr:to>
      <xdr:col>72</xdr:col>
      <xdr:colOff>38100</xdr:colOff>
      <xdr:row>39</xdr:row>
      <xdr:rowOff>89801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80928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67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159385</xdr:rowOff>
    </xdr:from>
    <xdr:to>
      <xdr:col>67</xdr:col>
      <xdr:colOff>101600</xdr:colOff>
      <xdr:row>39</xdr:row>
      <xdr:rowOff>89535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80662</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67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155963</xdr:rowOff>
    </xdr:from>
    <xdr:to>
      <xdr:col>85</xdr:col>
      <xdr:colOff>127000</xdr:colOff>
      <xdr:row>77</xdr:row>
      <xdr:rowOff>163916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57613"/>
          <a:ext cx="8382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145382</xdr:rowOff>
    </xdr:from>
    <xdr:to>
      <xdr:col>81</xdr:col>
      <xdr:colOff>50800</xdr:colOff>
      <xdr:row>77</xdr:row>
      <xdr:rowOff>155963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47032"/>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145382</xdr:rowOff>
    </xdr:from>
    <xdr:to>
      <xdr:col>76</xdr:col>
      <xdr:colOff>114300</xdr:colOff>
      <xdr:row>77</xdr:row>
      <xdr:rowOff>147244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47032"/>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144647</xdr:rowOff>
    </xdr:from>
    <xdr:to>
      <xdr:col>71</xdr:col>
      <xdr:colOff>177800</xdr:colOff>
      <xdr:row>77</xdr:row>
      <xdr:rowOff>147244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46297"/>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113116</xdr:rowOff>
    </xdr:from>
    <xdr:to>
      <xdr:col>85</xdr:col>
      <xdr:colOff>177800</xdr:colOff>
      <xdr:row>78</xdr:row>
      <xdr:rowOff>43266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1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91543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105163</xdr:rowOff>
    </xdr:from>
    <xdr:to>
      <xdr:col>81</xdr:col>
      <xdr:colOff>101600</xdr:colOff>
      <xdr:row>78</xdr:row>
      <xdr:rowOff>35313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26440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94582</xdr:rowOff>
    </xdr:from>
    <xdr:to>
      <xdr:col>76</xdr:col>
      <xdr:colOff>165100</xdr:colOff>
      <xdr:row>78</xdr:row>
      <xdr:rowOff>24732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15859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96444</xdr:rowOff>
    </xdr:from>
    <xdr:to>
      <xdr:col>72</xdr:col>
      <xdr:colOff>38100</xdr:colOff>
      <xdr:row>78</xdr:row>
      <xdr:rowOff>26594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17721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93847</xdr:rowOff>
    </xdr:from>
    <xdr:to>
      <xdr:col>67</xdr:col>
      <xdr:colOff>101600</xdr:colOff>
      <xdr:row>78</xdr:row>
      <xdr:rowOff>23997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15124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8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163557</xdr:rowOff>
    </xdr:from>
    <xdr:to>
      <xdr:col>85</xdr:col>
      <xdr:colOff>127000</xdr:colOff>
      <xdr:row>98</xdr:row>
      <xdr:rowOff>41979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22757"/>
          <a:ext cx="838200" cy="2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54752</xdr:rowOff>
    </xdr:from>
    <xdr:to>
      <xdr:col>81</xdr:col>
      <xdr:colOff>50800</xdr:colOff>
      <xdr:row>98</xdr:row>
      <xdr:rowOff>41979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85402"/>
          <a:ext cx="889000" cy="15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54752</xdr:rowOff>
    </xdr:from>
    <xdr:to>
      <xdr:col>76</xdr:col>
      <xdr:colOff>114300</xdr:colOff>
      <xdr:row>97</xdr:row>
      <xdr:rowOff>150764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8540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150764</xdr:rowOff>
    </xdr:from>
    <xdr:to>
      <xdr:col>71</xdr:col>
      <xdr:colOff>177800</xdr:colOff>
      <xdr:row>98</xdr:row>
      <xdr:rowOff>114618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81414"/>
          <a:ext cx="889000" cy="13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112757</xdr:rowOff>
    </xdr:from>
    <xdr:to>
      <xdr:col>85</xdr:col>
      <xdr:colOff>177800</xdr:colOff>
      <xdr:row>97</xdr:row>
      <xdr:rowOff>42907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135634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162629</xdr:rowOff>
    </xdr:from>
    <xdr:to>
      <xdr:col>81</xdr:col>
      <xdr:colOff>101600</xdr:colOff>
      <xdr:row>98</xdr:row>
      <xdr:rowOff>92779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83906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8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3952</xdr:rowOff>
    </xdr:from>
    <xdr:to>
      <xdr:col>76</xdr:col>
      <xdr:colOff>165100</xdr:colOff>
      <xdr:row>97</xdr:row>
      <xdr:rowOff>105552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122079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99964</xdr:rowOff>
    </xdr:from>
    <xdr:to>
      <xdr:col>72</xdr:col>
      <xdr:colOff>38100</xdr:colOff>
      <xdr:row>98</xdr:row>
      <xdr:rowOff>30114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21241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63818</xdr:rowOff>
    </xdr:from>
    <xdr:to>
      <xdr:col>67</xdr:col>
      <xdr:colOff>101600</xdr:colOff>
      <xdr:row>98</xdr:row>
      <xdr:rowOff>165418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156545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49678</xdr:rowOff>
    </xdr:from>
    <xdr:to>
      <xdr:col>116</xdr:col>
      <xdr:colOff>63500</xdr:colOff>
      <xdr:row>38</xdr:row>
      <xdr:rowOff>58364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6477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58364</xdr:rowOff>
    </xdr:from>
    <xdr:to>
      <xdr:col>111</xdr:col>
      <xdr:colOff>177800</xdr:colOff>
      <xdr:row>38</xdr:row>
      <xdr:rowOff>96358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73464"/>
          <a:ext cx="889000" cy="3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96358</xdr:rowOff>
    </xdr:from>
    <xdr:to>
      <xdr:col>107</xdr:col>
      <xdr:colOff>50800</xdr:colOff>
      <xdr:row>38</xdr:row>
      <xdr:rowOff>115834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11458"/>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115834</xdr:rowOff>
    </xdr:from>
    <xdr:to>
      <xdr:col>102</xdr:col>
      <xdr:colOff>114300</xdr:colOff>
      <xdr:row>38</xdr:row>
      <xdr:rowOff>121595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30934"/>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170328</xdr:rowOff>
    </xdr:from>
    <xdr:to>
      <xdr:col>116</xdr:col>
      <xdr:colOff>114300</xdr:colOff>
      <xdr:row>38</xdr:row>
      <xdr:rowOff>100478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85254</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7564</xdr:rowOff>
    </xdr:from>
    <xdr:to>
      <xdr:col>112</xdr:col>
      <xdr:colOff>38100</xdr:colOff>
      <xdr:row>38</xdr:row>
      <xdr:rowOff>109164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100291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1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45558</xdr:rowOff>
    </xdr:from>
    <xdr:to>
      <xdr:col>107</xdr:col>
      <xdr:colOff>101600</xdr:colOff>
      <xdr:row>38</xdr:row>
      <xdr:rowOff>147158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138285</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53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65034</xdr:rowOff>
    </xdr:from>
    <xdr:to>
      <xdr:col>102</xdr:col>
      <xdr:colOff>165100</xdr:colOff>
      <xdr:row>38</xdr:row>
      <xdr:rowOff>166634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157761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72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70795</xdr:rowOff>
    </xdr:from>
    <xdr:to>
      <xdr:col>98</xdr:col>
      <xdr:colOff>38100</xdr:colOff>
      <xdr:row>39</xdr:row>
      <xdr:rowOff>945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163522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4293</xdr:rowOff>
    </xdr:from>
    <xdr:to>
      <xdr:col>116</xdr:col>
      <xdr:colOff>63500</xdr:colOff>
      <xdr:row>56</xdr:row>
      <xdr:rowOff>9741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605493"/>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2921</xdr:rowOff>
    </xdr:from>
    <xdr:to>
      <xdr:col>111</xdr:col>
      <xdr:colOff>177800</xdr:colOff>
      <xdr:row>56</xdr:row>
      <xdr:rowOff>4293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60412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2921</xdr:rowOff>
    </xdr:from>
    <xdr:to>
      <xdr:col>107</xdr:col>
      <xdr:colOff>50800</xdr:colOff>
      <xdr:row>56</xdr:row>
      <xdr:rowOff>11265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604121"/>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22809</xdr:rowOff>
    </xdr:from>
    <xdr:to>
      <xdr:col>102</xdr:col>
      <xdr:colOff>114300</xdr:colOff>
      <xdr:row>56</xdr:row>
      <xdr:rowOff>11265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281109"/>
          <a:ext cx="889000" cy="3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130391</xdr:rowOff>
    </xdr:from>
    <xdr:to>
      <xdr:col>116</xdr:col>
      <xdr:colOff>114300</xdr:colOff>
      <xdr:row>56</xdr:row>
      <xdr:rowOff>60541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153268</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41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124943</xdr:rowOff>
    </xdr:from>
    <xdr:to>
      <xdr:col>112</xdr:col>
      <xdr:colOff>38100</xdr:colOff>
      <xdr:row>56</xdr:row>
      <xdr:rowOff>55093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5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71620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3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123571</xdr:rowOff>
    </xdr:from>
    <xdr:to>
      <xdr:col>107</xdr:col>
      <xdr:colOff>101600</xdr:colOff>
      <xdr:row>56</xdr:row>
      <xdr:rowOff>53721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5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70248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131915</xdr:rowOff>
    </xdr:from>
    <xdr:to>
      <xdr:col>102</xdr:col>
      <xdr:colOff>165100</xdr:colOff>
      <xdr:row>56</xdr:row>
      <xdr:rowOff>62065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5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78592</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143459</xdr:rowOff>
    </xdr:from>
    <xdr:to>
      <xdr:col>98</xdr:col>
      <xdr:colOff>38100</xdr:colOff>
      <xdr:row>54</xdr:row>
      <xdr:rowOff>73609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2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90136</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0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2083</xdr:rowOff>
    </xdr:from>
    <xdr:to>
      <xdr:col>116</xdr:col>
      <xdr:colOff>63500</xdr:colOff>
      <xdr:row>74</xdr:row>
      <xdr:rowOff>136088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175033"/>
          <a:ext cx="838200" cy="64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2083</xdr:rowOff>
    </xdr:from>
    <xdr:to>
      <xdr:col>111</xdr:col>
      <xdr:colOff>177800</xdr:colOff>
      <xdr:row>71</xdr:row>
      <xdr:rowOff>80012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175033"/>
          <a:ext cx="889000" cy="7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80012</xdr:rowOff>
    </xdr:from>
    <xdr:to>
      <xdr:col>107</xdr:col>
      <xdr:colOff>50800</xdr:colOff>
      <xdr:row>71</xdr:row>
      <xdr:rowOff>124567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252962"/>
          <a:ext cx="889000" cy="4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124567</xdr:rowOff>
    </xdr:from>
    <xdr:to>
      <xdr:col>102</xdr:col>
      <xdr:colOff>114300</xdr:colOff>
      <xdr:row>71</xdr:row>
      <xdr:rowOff>165395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297517"/>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7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108165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2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122733</xdr:rowOff>
    </xdr:from>
    <xdr:to>
      <xdr:col>112</xdr:col>
      <xdr:colOff>38100</xdr:colOff>
      <xdr:row>71</xdr:row>
      <xdr:rowOff>52883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1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69410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189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29212</xdr:rowOff>
    </xdr:from>
    <xdr:to>
      <xdr:col>107</xdr:col>
      <xdr:colOff>101600</xdr:colOff>
      <xdr:row>71</xdr:row>
      <xdr:rowOff>130812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147339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197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73767</xdr:rowOff>
    </xdr:from>
    <xdr:to>
      <xdr:col>102</xdr:col>
      <xdr:colOff>165100</xdr:colOff>
      <xdr:row>72</xdr:row>
      <xdr:rowOff>3917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2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20444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02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114595</xdr:rowOff>
    </xdr:from>
    <xdr:to>
      <xdr:col>98</xdr:col>
      <xdr:colOff>38100</xdr:colOff>
      <xdr:row>72</xdr:row>
      <xdr:rowOff>44745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2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61272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06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普通建設事業費においては、石川小学校耐震補強工事業や加茂文化会館天井耐震改修事業の完了などにより大きく減少した。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補助費等の増及び繰出金の減は、下水道事業の公営企業会計化によるものである。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積立金においては、ふるさと納税の増や普通交付税の予算に対する増の影響による各種基金積立金の増により増加した。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貸付金においては、類似団体平均を大きく上回っているが、制度融資の預託金が大部分を占めている。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その他多くの項目においては、類似団体平均を下回っているが、引き続き、行財政健全化推進計画に基づき、低コストかつ質の高い行政サービスの提供に努める。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年度の補助費等においては、新型コロナウイルス感染症による経済的影響への緊急経済対策の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つとして行われた、特別定額給付金事業により後年度と比較して大きな値となっている。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24,079
23,960
133.72
13,878,827
13,357,628
497,450
7,355,970
9,261,458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132461</xdr:rowOff>
    </xdr:from>
    <xdr:to>
      <xdr:col>24</xdr:col>
      <xdr:colOff>63500</xdr:colOff>
      <xdr:row>35</xdr:row>
      <xdr:rowOff>167703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3211"/>
          <a:ext cx="8382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132461</xdr:rowOff>
    </xdr:from>
    <xdr:to>
      <xdr:col>19</xdr:col>
      <xdr:colOff>177800</xdr:colOff>
      <xdr:row>35</xdr:row>
      <xdr:rowOff>134176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321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69405</xdr:rowOff>
    </xdr:from>
    <xdr:to>
      <xdr:col>15</xdr:col>
      <xdr:colOff>50800</xdr:colOff>
      <xdr:row>35</xdr:row>
      <xdr:rowOff>134176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0155"/>
          <a:ext cx="889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69405</xdr:rowOff>
    </xdr:from>
    <xdr:to>
      <xdr:col>10</xdr:col>
      <xdr:colOff>114300</xdr:colOff>
      <xdr:row>35</xdr:row>
      <xdr:rowOff>90932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015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116903</xdr:rowOff>
    </xdr:from>
    <xdr:to>
      <xdr:col>24</xdr:col>
      <xdr:colOff>114300</xdr:colOff>
      <xdr:row>36</xdr:row>
      <xdr:rowOff>47053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139780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81661</xdr:rowOff>
    </xdr:from>
    <xdr:to>
      <xdr:col>20</xdr:col>
      <xdr:colOff>38100</xdr:colOff>
      <xdr:row>36</xdr:row>
      <xdr:rowOff>11811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28338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83376</xdr:rowOff>
    </xdr:from>
    <xdr:to>
      <xdr:col>15</xdr:col>
      <xdr:colOff>101600</xdr:colOff>
      <xdr:row>36</xdr:row>
      <xdr:rowOff>13526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30053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18605</xdr:rowOff>
    </xdr:from>
    <xdr:to>
      <xdr:col>10</xdr:col>
      <xdr:colOff>165100</xdr:colOff>
      <xdr:row>35</xdr:row>
      <xdr:rowOff>120205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136732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40132</xdr:rowOff>
    </xdr:from>
    <xdr:to>
      <xdr:col>6</xdr:col>
      <xdr:colOff>38100</xdr:colOff>
      <xdr:row>35</xdr:row>
      <xdr:rowOff>141732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158259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148109</xdr:rowOff>
    </xdr:from>
    <xdr:to>
      <xdr:col>24</xdr:col>
      <xdr:colOff>63500</xdr:colOff>
      <xdr:row>57</xdr:row>
      <xdr:rowOff>125961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9309"/>
          <a:ext cx="838200" cy="1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54486</xdr:rowOff>
    </xdr:from>
    <xdr:to>
      <xdr:col>19</xdr:col>
      <xdr:colOff>177800</xdr:colOff>
      <xdr:row>57</xdr:row>
      <xdr:rowOff>125961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27136"/>
          <a:ext cx="889000" cy="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54486</xdr:rowOff>
    </xdr:from>
    <xdr:to>
      <xdr:col>15</xdr:col>
      <xdr:colOff>50800</xdr:colOff>
      <xdr:row>57</xdr:row>
      <xdr:rowOff>132438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27136"/>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121404</xdr:rowOff>
    </xdr:from>
    <xdr:to>
      <xdr:col>10</xdr:col>
      <xdr:colOff>114300</xdr:colOff>
      <xdr:row>57</xdr:row>
      <xdr:rowOff>132438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1154"/>
          <a:ext cx="889000" cy="35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97309</xdr:rowOff>
    </xdr:from>
    <xdr:to>
      <xdr:col>24</xdr:col>
      <xdr:colOff>114300</xdr:colOff>
      <xdr:row>57</xdr:row>
      <xdr:rowOff>27459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120186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75161</xdr:rowOff>
    </xdr:from>
    <xdr:to>
      <xdr:col>20</xdr:col>
      <xdr:colOff>38100</xdr:colOff>
      <xdr:row>58</xdr:row>
      <xdr:rowOff>5311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167888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3686</xdr:rowOff>
    </xdr:from>
    <xdr:to>
      <xdr:col>15</xdr:col>
      <xdr:colOff>101600</xdr:colOff>
      <xdr:row>57</xdr:row>
      <xdr:rowOff>105286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96413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81638</xdr:rowOff>
    </xdr:from>
    <xdr:to>
      <xdr:col>10</xdr:col>
      <xdr:colOff>165100</xdr:colOff>
      <xdr:row>58</xdr:row>
      <xdr:rowOff>11788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70604</xdr:rowOff>
    </xdr:from>
    <xdr:to>
      <xdr:col>6</xdr:col>
      <xdr:colOff>38100</xdr:colOff>
      <xdr:row>56</xdr:row>
      <xdr:rowOff>754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163331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130308</xdr:rowOff>
    </xdr:from>
    <xdr:to>
      <xdr:col>24</xdr:col>
      <xdr:colOff>63500</xdr:colOff>
      <xdr:row>77</xdr:row>
      <xdr:rowOff>53936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60508"/>
          <a:ext cx="838200" cy="9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53936</xdr:rowOff>
    </xdr:from>
    <xdr:to>
      <xdr:col>19</xdr:col>
      <xdr:colOff>177800</xdr:colOff>
      <xdr:row>77</xdr:row>
      <xdr:rowOff>76321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55586"/>
          <a:ext cx="889000" cy="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76321</xdr:rowOff>
    </xdr:from>
    <xdr:to>
      <xdr:col>15</xdr:col>
      <xdr:colOff>50800</xdr:colOff>
      <xdr:row>77</xdr:row>
      <xdr:rowOff>87694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77971"/>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87694</xdr:rowOff>
    </xdr:from>
    <xdr:to>
      <xdr:col>10</xdr:col>
      <xdr:colOff>114300</xdr:colOff>
      <xdr:row>78</xdr:row>
      <xdr:rowOff>161961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89344"/>
          <a:ext cx="889000" cy="24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79508</xdr:rowOff>
    </xdr:from>
    <xdr:to>
      <xdr:col>24</xdr:col>
      <xdr:colOff>114300</xdr:colOff>
      <xdr:row>77</xdr:row>
      <xdr:rowOff>9658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57935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8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3136</xdr:rowOff>
    </xdr:from>
    <xdr:to>
      <xdr:col>20</xdr:col>
      <xdr:colOff>38100</xdr:colOff>
      <xdr:row>77</xdr:row>
      <xdr:rowOff>104736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95863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9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25521</xdr:rowOff>
    </xdr:from>
    <xdr:to>
      <xdr:col>15</xdr:col>
      <xdr:colOff>101600</xdr:colOff>
      <xdr:row>77</xdr:row>
      <xdr:rowOff>127121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118248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1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36894</xdr:rowOff>
    </xdr:from>
    <xdr:to>
      <xdr:col>10</xdr:col>
      <xdr:colOff>165100</xdr:colOff>
      <xdr:row>77</xdr:row>
      <xdr:rowOff>138494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129621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111161</xdr:rowOff>
    </xdr:from>
    <xdr:to>
      <xdr:col>6</xdr:col>
      <xdr:colOff>38100</xdr:colOff>
      <xdr:row>79</xdr:row>
      <xdr:rowOff>41311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32438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7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155715</xdr:rowOff>
    </xdr:from>
    <xdr:to>
      <xdr:col>24</xdr:col>
      <xdr:colOff>63500</xdr:colOff>
      <xdr:row>97</xdr:row>
      <xdr:rowOff>163385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86365"/>
          <a:ext cx="8382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155715</xdr:rowOff>
    </xdr:from>
    <xdr:to>
      <xdr:col>19</xdr:col>
      <xdr:colOff>177800</xdr:colOff>
      <xdr:row>98</xdr:row>
      <xdr:rowOff>15063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86365"/>
          <a:ext cx="8890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15063</xdr:rowOff>
    </xdr:from>
    <xdr:to>
      <xdr:col>15</xdr:col>
      <xdr:colOff>50800</xdr:colOff>
      <xdr:row>98</xdr:row>
      <xdr:rowOff>66193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17163"/>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66193</xdr:rowOff>
    </xdr:from>
    <xdr:to>
      <xdr:col>10</xdr:col>
      <xdr:colOff>114300</xdr:colOff>
      <xdr:row>99</xdr:row>
      <xdr:rowOff>18759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68293"/>
          <a:ext cx="889000" cy="1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112585</xdr:rowOff>
    </xdr:from>
    <xdr:to>
      <xdr:col>24</xdr:col>
      <xdr:colOff>114300</xdr:colOff>
      <xdr:row>98</xdr:row>
      <xdr:rowOff>42735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91012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2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104915</xdr:rowOff>
    </xdr:from>
    <xdr:to>
      <xdr:col>20</xdr:col>
      <xdr:colOff>38100</xdr:colOff>
      <xdr:row>98</xdr:row>
      <xdr:rowOff>35065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26192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2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135713</xdr:rowOff>
    </xdr:from>
    <xdr:to>
      <xdr:col>15</xdr:col>
      <xdr:colOff>101600</xdr:colOff>
      <xdr:row>98</xdr:row>
      <xdr:rowOff>65863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56990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15393</xdr:rowOff>
    </xdr:from>
    <xdr:to>
      <xdr:col>10</xdr:col>
      <xdr:colOff>165100</xdr:colOff>
      <xdr:row>98</xdr:row>
      <xdr:rowOff>116993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108120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139409</xdr:rowOff>
    </xdr:from>
    <xdr:to>
      <xdr:col>6</xdr:col>
      <xdr:colOff>38100</xdr:colOff>
      <xdr:row>99</xdr:row>
      <xdr:rowOff>69559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60686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117493</xdr:rowOff>
    </xdr:from>
    <xdr:to>
      <xdr:col>55</xdr:col>
      <xdr:colOff>0</xdr:colOff>
      <xdr:row>35</xdr:row>
      <xdr:rowOff>17562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5775343"/>
          <a:ext cx="838200" cy="2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57078</xdr:rowOff>
    </xdr:from>
    <xdr:to>
      <xdr:col>50</xdr:col>
      <xdr:colOff>114300</xdr:colOff>
      <xdr:row>33</xdr:row>
      <xdr:rowOff>117493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5714928"/>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57078</xdr:rowOff>
    </xdr:from>
    <xdr:to>
      <xdr:col>45</xdr:col>
      <xdr:colOff>177800</xdr:colOff>
      <xdr:row>34</xdr:row>
      <xdr:rowOff>40749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5714928"/>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40749</xdr:rowOff>
    </xdr:from>
    <xdr:to>
      <xdr:col>41</xdr:col>
      <xdr:colOff>50800</xdr:colOff>
      <xdr:row>34</xdr:row>
      <xdr:rowOff>69814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5870049"/>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138212</xdr:rowOff>
    </xdr:from>
    <xdr:to>
      <xdr:col>55</xdr:col>
      <xdr:colOff>50800</xdr:colOff>
      <xdr:row>35</xdr:row>
      <xdr:rowOff>68362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59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161089</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581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66693</xdr:rowOff>
    </xdr:from>
    <xdr:to>
      <xdr:col>50</xdr:col>
      <xdr:colOff>165100</xdr:colOff>
      <xdr:row>33</xdr:row>
      <xdr:rowOff>168293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572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13370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49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6278</xdr:rowOff>
    </xdr:from>
    <xdr:to>
      <xdr:col>46</xdr:col>
      <xdr:colOff>38100</xdr:colOff>
      <xdr:row>33</xdr:row>
      <xdr:rowOff>107878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56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124405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43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161399</xdr:rowOff>
    </xdr:from>
    <xdr:to>
      <xdr:col>41</xdr:col>
      <xdr:colOff>101600</xdr:colOff>
      <xdr:row>34</xdr:row>
      <xdr:rowOff>91549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58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108076</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559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19014</xdr:rowOff>
    </xdr:from>
    <xdr:to>
      <xdr:col>36</xdr:col>
      <xdr:colOff>165100</xdr:colOff>
      <xdr:row>34</xdr:row>
      <xdr:rowOff>120614</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584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137141</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62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168389</xdr:rowOff>
    </xdr:from>
    <xdr:to>
      <xdr:col>55</xdr:col>
      <xdr:colOff>0</xdr:colOff>
      <xdr:row>58</xdr:row>
      <xdr:rowOff>18447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41039"/>
          <a:ext cx="8382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168389</xdr:rowOff>
    </xdr:from>
    <xdr:to>
      <xdr:col>50</xdr:col>
      <xdr:colOff>114300</xdr:colOff>
      <xdr:row>58</xdr:row>
      <xdr:rowOff>53708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41039"/>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53708</xdr:rowOff>
    </xdr:from>
    <xdr:to>
      <xdr:col>45</xdr:col>
      <xdr:colOff>177800</xdr:colOff>
      <xdr:row>58</xdr:row>
      <xdr:rowOff>71120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97808"/>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59595</xdr:rowOff>
    </xdr:from>
    <xdr:to>
      <xdr:col>41</xdr:col>
      <xdr:colOff>50800</xdr:colOff>
      <xdr:row>58</xdr:row>
      <xdr:rowOff>71120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03695"/>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139097</xdr:rowOff>
    </xdr:from>
    <xdr:to>
      <xdr:col>55</xdr:col>
      <xdr:colOff>50800</xdr:colOff>
      <xdr:row>58</xdr:row>
      <xdr:rowOff>69247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117524</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117589</xdr:rowOff>
    </xdr:from>
    <xdr:to>
      <xdr:col>50</xdr:col>
      <xdr:colOff>165100</xdr:colOff>
      <xdr:row>58</xdr:row>
      <xdr:rowOff>47739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38866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8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2908</xdr:rowOff>
    </xdr:from>
    <xdr:to>
      <xdr:col>46</xdr:col>
      <xdr:colOff>38100</xdr:colOff>
      <xdr:row>58</xdr:row>
      <xdr:rowOff>104508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95635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3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20320</xdr:rowOff>
    </xdr:from>
    <xdr:to>
      <xdr:col>41</xdr:col>
      <xdr:colOff>101600</xdr:colOff>
      <xdr:row>58</xdr:row>
      <xdr:rowOff>121920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113047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8795</xdr:rowOff>
    </xdr:from>
    <xdr:to>
      <xdr:col>36</xdr:col>
      <xdr:colOff>165100</xdr:colOff>
      <xdr:row>58</xdr:row>
      <xdr:rowOff>110395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101522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5187</xdr:rowOff>
    </xdr:from>
    <xdr:to>
      <xdr:col>55</xdr:col>
      <xdr:colOff>0</xdr:colOff>
      <xdr:row>76</xdr:row>
      <xdr:rowOff>131775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035387"/>
          <a:ext cx="838200" cy="12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5187</xdr:rowOff>
    </xdr:from>
    <xdr:to>
      <xdr:col>50</xdr:col>
      <xdr:colOff>114300</xdr:colOff>
      <xdr:row>76</xdr:row>
      <xdr:rowOff>78911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035387"/>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120079</xdr:rowOff>
    </xdr:from>
    <xdr:to>
      <xdr:col>45</xdr:col>
      <xdr:colOff>177800</xdr:colOff>
      <xdr:row>76</xdr:row>
      <xdr:rowOff>78911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978829"/>
          <a:ext cx="889000" cy="13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114802</xdr:rowOff>
    </xdr:from>
    <xdr:to>
      <xdr:col>41</xdr:col>
      <xdr:colOff>50800</xdr:colOff>
      <xdr:row>75</xdr:row>
      <xdr:rowOff>120079</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2973552"/>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80975</xdr:rowOff>
    </xdr:from>
    <xdr:to>
      <xdr:col>55</xdr:col>
      <xdr:colOff>50800</xdr:colOff>
      <xdr:row>77</xdr:row>
      <xdr:rowOff>11125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103852</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96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125838</xdr:rowOff>
    </xdr:from>
    <xdr:to>
      <xdr:col>50</xdr:col>
      <xdr:colOff>165100</xdr:colOff>
      <xdr:row>76</xdr:row>
      <xdr:rowOff>55987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9845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72515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75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28111</xdr:rowOff>
    </xdr:from>
    <xdr:to>
      <xdr:col>46</xdr:col>
      <xdr:colOff>38100</xdr:colOff>
      <xdr:row>76</xdr:row>
      <xdr:rowOff>129711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0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146238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8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69279</xdr:rowOff>
    </xdr:from>
    <xdr:to>
      <xdr:col>41</xdr:col>
      <xdr:colOff>101600</xdr:colOff>
      <xdr:row>75</xdr:row>
      <xdr:rowOff>170879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9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15956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7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64002</xdr:rowOff>
    </xdr:from>
    <xdr:to>
      <xdr:col>36</xdr:col>
      <xdr:colOff>165100</xdr:colOff>
      <xdr:row>75</xdr:row>
      <xdr:rowOff>165602</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9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10679</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69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168757</xdr:rowOff>
    </xdr:from>
    <xdr:to>
      <xdr:col>55</xdr:col>
      <xdr:colOff>0</xdr:colOff>
      <xdr:row>97</xdr:row>
      <xdr:rowOff>44005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27957"/>
          <a:ext cx="8382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128219</xdr:rowOff>
    </xdr:from>
    <xdr:to>
      <xdr:col>50</xdr:col>
      <xdr:colOff>114300</xdr:colOff>
      <xdr:row>96</xdr:row>
      <xdr:rowOff>168757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87419"/>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128219</xdr:rowOff>
    </xdr:from>
    <xdr:to>
      <xdr:col>45</xdr:col>
      <xdr:colOff>177800</xdr:colOff>
      <xdr:row>97</xdr:row>
      <xdr:rowOff>1752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87419"/>
          <a:ext cx="889000" cy="4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1752</xdr:rowOff>
    </xdr:from>
    <xdr:to>
      <xdr:col>41</xdr:col>
      <xdr:colOff>50800</xdr:colOff>
      <xdr:row>97</xdr:row>
      <xdr:rowOff>51778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32402"/>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164655</xdr:rowOff>
    </xdr:from>
    <xdr:to>
      <xdr:col>55</xdr:col>
      <xdr:colOff>50800</xdr:colOff>
      <xdr:row>97</xdr:row>
      <xdr:rowOff>94805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143082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117957</xdr:rowOff>
    </xdr:from>
    <xdr:to>
      <xdr:col>50</xdr:col>
      <xdr:colOff>165100</xdr:colOff>
      <xdr:row>97</xdr:row>
      <xdr:rowOff>48107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64634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3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77419</xdr:rowOff>
    </xdr:from>
    <xdr:to>
      <xdr:col>46</xdr:col>
      <xdr:colOff>38100</xdr:colOff>
      <xdr:row>97</xdr:row>
      <xdr:rowOff>7569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24096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3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122402</xdr:rowOff>
    </xdr:from>
    <xdr:to>
      <xdr:col>41</xdr:col>
      <xdr:colOff>101600</xdr:colOff>
      <xdr:row>97</xdr:row>
      <xdr:rowOff>52552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69079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978</xdr:rowOff>
    </xdr:from>
    <xdr:to>
      <xdr:col>36</xdr:col>
      <xdr:colOff>165100</xdr:colOff>
      <xdr:row>97</xdr:row>
      <xdr:rowOff>102578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93705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113868</xdr:rowOff>
    </xdr:from>
    <xdr:to>
      <xdr:col>85</xdr:col>
      <xdr:colOff>127000</xdr:colOff>
      <xdr:row>37</xdr:row>
      <xdr:rowOff>2159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14618"/>
          <a:ext cx="838200" cy="2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96304</xdr:rowOff>
    </xdr:from>
    <xdr:to>
      <xdr:col>81</xdr:col>
      <xdr:colOff>50800</xdr:colOff>
      <xdr:row>37</xdr:row>
      <xdr:rowOff>2159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097054"/>
          <a:ext cx="889000" cy="24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96304</xdr:rowOff>
    </xdr:from>
    <xdr:to>
      <xdr:col>76</xdr:col>
      <xdr:colOff>114300</xdr:colOff>
      <xdr:row>37</xdr:row>
      <xdr:rowOff>80378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097054"/>
          <a:ext cx="889000" cy="3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44641</xdr:rowOff>
    </xdr:from>
    <xdr:to>
      <xdr:col>71</xdr:col>
      <xdr:colOff>177800</xdr:colOff>
      <xdr:row>37</xdr:row>
      <xdr:rowOff>80378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88291"/>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63068</xdr:rowOff>
    </xdr:from>
    <xdr:to>
      <xdr:col>85</xdr:col>
      <xdr:colOff>177800</xdr:colOff>
      <xdr:row>35</xdr:row>
      <xdr:rowOff>164668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85945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122809</xdr:rowOff>
    </xdr:from>
    <xdr:to>
      <xdr:col>81</xdr:col>
      <xdr:colOff>101600</xdr:colOff>
      <xdr:row>37</xdr:row>
      <xdr:rowOff>52959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44086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45504</xdr:rowOff>
    </xdr:from>
    <xdr:to>
      <xdr:col>76</xdr:col>
      <xdr:colOff>165100</xdr:colOff>
      <xdr:row>35</xdr:row>
      <xdr:rowOff>147104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163631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29578</xdr:rowOff>
    </xdr:from>
    <xdr:to>
      <xdr:col>72</xdr:col>
      <xdr:colOff>38100</xdr:colOff>
      <xdr:row>37</xdr:row>
      <xdr:rowOff>131178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122305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165291</xdr:rowOff>
    </xdr:from>
    <xdr:to>
      <xdr:col>67</xdr:col>
      <xdr:colOff>101600</xdr:colOff>
      <xdr:row>37</xdr:row>
      <xdr:rowOff>95441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86568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13229</xdr:rowOff>
    </xdr:from>
    <xdr:to>
      <xdr:col>85</xdr:col>
      <xdr:colOff>127000</xdr:colOff>
      <xdr:row>57</xdr:row>
      <xdr:rowOff>100261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614429"/>
          <a:ext cx="838200" cy="25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13229</xdr:rowOff>
    </xdr:from>
    <xdr:to>
      <xdr:col>81</xdr:col>
      <xdr:colOff>50800</xdr:colOff>
      <xdr:row>56</xdr:row>
      <xdr:rowOff>47879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14429"/>
          <a:ext cx="889000" cy="3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47879</xdr:rowOff>
    </xdr:from>
    <xdr:to>
      <xdr:col>76</xdr:col>
      <xdr:colOff>114300</xdr:colOff>
      <xdr:row>57</xdr:row>
      <xdr:rowOff>121858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649079"/>
          <a:ext cx="889000" cy="24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84684</xdr:rowOff>
    </xdr:from>
    <xdr:to>
      <xdr:col>71</xdr:col>
      <xdr:colOff>177800</xdr:colOff>
      <xdr:row>57</xdr:row>
      <xdr:rowOff>121858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857334"/>
          <a:ext cx="889000" cy="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49461</xdr:rowOff>
    </xdr:from>
    <xdr:to>
      <xdr:col>85</xdr:col>
      <xdr:colOff>177800</xdr:colOff>
      <xdr:row>57</xdr:row>
      <xdr:rowOff>151061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27888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133879</xdr:rowOff>
    </xdr:from>
    <xdr:to>
      <xdr:col>81</xdr:col>
      <xdr:colOff>101600</xdr:colOff>
      <xdr:row>56</xdr:row>
      <xdr:rowOff>64029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6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80556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3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168529</xdr:rowOff>
    </xdr:from>
    <xdr:to>
      <xdr:col>76</xdr:col>
      <xdr:colOff>165100</xdr:colOff>
      <xdr:row>56</xdr:row>
      <xdr:rowOff>98679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115206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71058</xdr:rowOff>
    </xdr:from>
    <xdr:to>
      <xdr:col>72</xdr:col>
      <xdr:colOff>38100</xdr:colOff>
      <xdr:row>58</xdr:row>
      <xdr:rowOff>1208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163785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33884</xdr:rowOff>
    </xdr:from>
    <xdr:to>
      <xdr:col>67</xdr:col>
      <xdr:colOff>101600</xdr:colOff>
      <xdr:row>57</xdr:row>
      <xdr:rowOff>135484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152011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58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21780</xdr:rowOff>
    </xdr:from>
    <xdr:to>
      <xdr:col>85</xdr:col>
      <xdr:colOff>127000</xdr:colOff>
      <xdr:row>79</xdr:row>
      <xdr:rowOff>39269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66330"/>
          <a:ext cx="8382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21780</xdr:rowOff>
    </xdr:from>
    <xdr:to>
      <xdr:col>81</xdr:col>
      <xdr:colOff>50800</xdr:colOff>
      <xdr:row>79</xdr:row>
      <xdr:rowOff>28944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66330"/>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28944</xdr:rowOff>
    </xdr:from>
    <xdr:to>
      <xdr:col>76</xdr:col>
      <xdr:colOff>114300</xdr:colOff>
      <xdr:row>79</xdr:row>
      <xdr:rowOff>39002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7349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38736</xdr:rowOff>
    </xdr:from>
    <xdr:to>
      <xdr:col>71</xdr:col>
      <xdr:colOff>177800</xdr:colOff>
      <xdr:row>79</xdr:row>
      <xdr:rowOff>39002</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83286"/>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159919</xdr:rowOff>
    </xdr:from>
    <xdr:to>
      <xdr:col>85</xdr:col>
      <xdr:colOff>177800</xdr:colOff>
      <xdr:row>79</xdr:row>
      <xdr:rowOff>90069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74846</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47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142430</xdr:rowOff>
    </xdr:from>
    <xdr:to>
      <xdr:col>81</xdr:col>
      <xdr:colOff>101600</xdr:colOff>
      <xdr:row>79</xdr:row>
      <xdr:rowOff>72580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63707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08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149594</xdr:rowOff>
    </xdr:from>
    <xdr:to>
      <xdr:col>76</xdr:col>
      <xdr:colOff>165100</xdr:colOff>
      <xdr:row>79</xdr:row>
      <xdr:rowOff>79744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70871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1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159652</xdr:rowOff>
    </xdr:from>
    <xdr:to>
      <xdr:col>72</xdr:col>
      <xdr:colOff>38100</xdr:colOff>
      <xdr:row>79</xdr:row>
      <xdr:rowOff>89802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80929</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25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159386</xdr:rowOff>
    </xdr:from>
    <xdr:to>
      <xdr:col>67</xdr:col>
      <xdr:colOff>101600</xdr:colOff>
      <xdr:row>79</xdr:row>
      <xdr:rowOff>89536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80663</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2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155963</xdr:rowOff>
    </xdr:from>
    <xdr:to>
      <xdr:col>85</xdr:col>
      <xdr:colOff>127000</xdr:colOff>
      <xdr:row>97</xdr:row>
      <xdr:rowOff>163916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786613"/>
          <a:ext cx="8382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145382</xdr:rowOff>
    </xdr:from>
    <xdr:to>
      <xdr:col>81</xdr:col>
      <xdr:colOff>50800</xdr:colOff>
      <xdr:row>97</xdr:row>
      <xdr:rowOff>155963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776032"/>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145382</xdr:rowOff>
    </xdr:from>
    <xdr:to>
      <xdr:col>76</xdr:col>
      <xdr:colOff>114300</xdr:colOff>
      <xdr:row>97</xdr:row>
      <xdr:rowOff>147244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776032"/>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144647</xdr:rowOff>
    </xdr:from>
    <xdr:to>
      <xdr:col>71</xdr:col>
      <xdr:colOff>177800</xdr:colOff>
      <xdr:row>97</xdr:row>
      <xdr:rowOff>147244</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6775297"/>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113116</xdr:rowOff>
    </xdr:from>
    <xdr:to>
      <xdr:col>85</xdr:col>
      <xdr:colOff>177800</xdr:colOff>
      <xdr:row>98</xdr:row>
      <xdr:rowOff>43266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7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91543</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7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105163</xdr:rowOff>
    </xdr:from>
    <xdr:to>
      <xdr:col>81</xdr:col>
      <xdr:colOff>101600</xdr:colOff>
      <xdr:row>98</xdr:row>
      <xdr:rowOff>35313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7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26440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8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94582</xdr:rowOff>
    </xdr:from>
    <xdr:to>
      <xdr:col>76</xdr:col>
      <xdr:colOff>165100</xdr:colOff>
      <xdr:row>98</xdr:row>
      <xdr:rowOff>24732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7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15859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8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96444</xdr:rowOff>
    </xdr:from>
    <xdr:to>
      <xdr:col>72</xdr:col>
      <xdr:colOff>38100</xdr:colOff>
      <xdr:row>98</xdr:row>
      <xdr:rowOff>26594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7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17721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81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93847</xdr:rowOff>
    </xdr:from>
    <xdr:to>
      <xdr:col>67</xdr:col>
      <xdr:colOff>101600</xdr:colOff>
      <xdr:row>98</xdr:row>
      <xdr:rowOff>23997</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7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15124</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8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137740</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21323300" y="5967040"/>
          <a:ext cx="838200" cy="8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665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86940</xdr:rowOff>
    </xdr:from>
    <xdr:to>
      <xdr:col>116</xdr:col>
      <xdr:colOff>114300</xdr:colOff>
      <xdr:row>35</xdr:row>
      <xdr:rowOff>17090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591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109817</xdr:rowOff>
    </xdr:from>
    <xdr:ext cx="469744"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576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総務費においては、各種基金積立金の増及びふるさと加茂応援寄附金推進事業費の増等により増加した。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労働費においては、勤労者体育センター関係経費を教育費に移管したことにより減少した。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消防費においては、救助工作車の更新や消防本部庁舎の大規模改修に伴う負担金の増より増加した。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教育費においては、石川小学校耐震補強事業や加茂文化会館施設整備事業の完了などにより大きく減少した。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諸支出金においては、旧生田屋土地建物購入経費による皆増となった。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その他多くの項目において、類似団体平均を下回っている又は同程度であるが、引き続き、行財政健全化推進計画に基づき、低コストかつ質の高い行政サービスの提供に努める。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財政調整基金の増加は、主にふるさと加茂応援寄附金の増及び普通交付税の予算に対する増による積立てによるものである。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実質収支額及び実質単年度収支額については、小学校耐震補強事業や加茂文化会館施設整備事業といった大規模プロジェクトの完了に伴い、市債や国庫支出金が減少したこと、歳出面では公共施設等整備基金や職員退職手当基金への積み立てを積極的に行ったこと、人件費の増や税外収入過年度還付金の増等により、昨年度と比較して減少した。引き続き、財政運営の適正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新潟県加茂市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年度において、連結実質赤字は生じていない。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今後も引き続き、財政運営の適正化を図る。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なお、主に一般会計の減は各種基金積立金の増により実質収支額が減少したことによる。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水道事業会計の増は、主に令和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月からの料金改定により、基本料金・従量料金を約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値上げしたことによる給水収益（水道料金収入など）の増による。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介護保険特別会計の増は、主に令和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年度に行った介護給付費準備基金の積立が皆減となったことによる。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下水道事業については、公営企業会計への移行に伴い、適切なコスト管理と計画的な施設維持管理を行うことで一般会計からの繰出金（負担金）を適正に保ち、市全体（連結ベース）での財政健全性の維持・向上に努める方針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13878827</v>
      </c>
      <c r="BO4" s="436"/>
      <c r="BP4" s="436"/>
      <c r="BQ4" s="436"/>
      <c r="BR4" s="436"/>
      <c r="BS4" s="436"/>
      <c r="BT4" s="436"/>
      <c r="BU4" s="437"/>
      <c r="BV4" s="435">
        <v>13800409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6.8</v>
      </c>
      <c r="CU4" s="576"/>
      <c r="CV4" s="576"/>
      <c r="CW4" s="576"/>
      <c r="CX4" s="576"/>
      <c r="CY4" s="576"/>
      <c r="CZ4" s="576"/>
      <c r="DA4" s="577"/>
      <c r="DB4" s="575">
        <v>8.1999999999999993</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13357628</v>
      </c>
      <c r="BO5" s="407"/>
      <c r="BP5" s="407"/>
      <c r="BQ5" s="407"/>
      <c r="BR5" s="407"/>
      <c r="BS5" s="407"/>
      <c r="BT5" s="407"/>
      <c r="BU5" s="408"/>
      <c r="BV5" s="406">
        <v>13136389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95.7</v>
      </c>
      <c r="CU5" s="404"/>
      <c r="CV5" s="404"/>
      <c r="CW5" s="404"/>
      <c r="CX5" s="404"/>
      <c r="CY5" s="404"/>
      <c r="CZ5" s="404"/>
      <c r="DA5" s="405"/>
      <c r="DB5" s="403">
        <v>96.5</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521199</v>
      </c>
      <c r="BO6" s="407"/>
      <c r="BP6" s="407"/>
      <c r="BQ6" s="407"/>
      <c r="BR6" s="407"/>
      <c r="BS6" s="407"/>
      <c r="BT6" s="407"/>
      <c r="BU6" s="408"/>
      <c r="BV6" s="406">
        <v>664020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95.9</v>
      </c>
      <c r="CU6" s="550"/>
      <c r="CV6" s="550"/>
      <c r="CW6" s="550"/>
      <c r="CX6" s="550"/>
      <c r="CY6" s="550"/>
      <c r="CZ6" s="550"/>
      <c r="DA6" s="551"/>
      <c r="DB6" s="549">
        <v>97.1</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23749</v>
      </c>
      <c r="BO7" s="407"/>
      <c r="BP7" s="407"/>
      <c r="BQ7" s="407"/>
      <c r="BR7" s="407"/>
      <c r="BS7" s="407"/>
      <c r="BT7" s="407"/>
      <c r="BU7" s="408"/>
      <c r="BV7" s="406">
        <v>58882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7355970</v>
      </c>
      <c r="CU7" s="407"/>
      <c r="CV7" s="407"/>
      <c r="CW7" s="407"/>
      <c r="CX7" s="407"/>
      <c r="CY7" s="407"/>
      <c r="CZ7" s="407"/>
      <c r="DA7" s="408"/>
      <c r="DB7" s="406">
        <v>7354258</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497450</v>
      </c>
      <c r="BO8" s="407"/>
      <c r="BP8" s="407"/>
      <c r="BQ8" s="407"/>
      <c r="BR8" s="407"/>
      <c r="BS8" s="407"/>
      <c r="BT8" s="407"/>
      <c r="BU8" s="408"/>
      <c r="BV8" s="406">
        <v>605138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0.41</v>
      </c>
      <c r="CU8" s="510"/>
      <c r="CV8" s="510"/>
      <c r="CW8" s="510"/>
      <c r="CX8" s="510"/>
      <c r="CY8" s="510"/>
      <c r="CZ8" s="510"/>
      <c r="DA8" s="511"/>
      <c r="DB8" s="509">
        <v>0.4</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25441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-107688</v>
      </c>
      <c r="BO9" s="407"/>
      <c r="BP9" s="407"/>
      <c r="BQ9" s="407"/>
      <c r="BR9" s="407"/>
      <c r="BS9" s="407"/>
      <c r="BT9" s="407"/>
      <c r="BU9" s="408"/>
      <c r="BV9" s="406">
        <v>-25244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8.4</v>
      </c>
      <c r="CU9" s="404"/>
      <c r="CV9" s="404"/>
      <c r="CW9" s="404"/>
      <c r="CX9" s="404"/>
      <c r="CY9" s="404"/>
      <c r="CZ9" s="404"/>
      <c r="DA9" s="405"/>
      <c r="DB9" s="403">
        <v>9.1999999999999993</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27852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302728</v>
      </c>
      <c r="BO10" s="407"/>
      <c r="BP10" s="407"/>
      <c r="BQ10" s="407"/>
      <c r="BR10" s="407"/>
      <c r="BS10" s="407"/>
      <c r="BT10" s="407"/>
      <c r="BU10" s="408"/>
      <c r="BV10" s="406">
        <v>213986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192</v>
      </c>
      <c r="BO11" s="407"/>
      <c r="BP11" s="407"/>
      <c r="BQ11" s="407"/>
      <c r="BR11" s="407"/>
      <c r="BS11" s="407"/>
      <c r="BT11" s="407"/>
      <c r="BU11" s="408"/>
      <c r="BV11" s="406">
        <v>238</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24079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30669</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8"/>
      <c r="M13" s="490" t="s">
        <v>130</v>
      </c>
      <c r="N13" s="491"/>
      <c r="O13" s="491"/>
      <c r="P13" s="491"/>
      <c r="Q13" s="492"/>
      <c r="R13" s="493">
        <v>23960</v>
      </c>
      <c r="S13" s="494"/>
      <c r="T13" s="494"/>
      <c r="U13" s="494"/>
      <c r="V13" s="495"/>
      <c r="W13" s="496" t="s">
        <v>131</v>
      </c>
      <c r="X13" s="392"/>
      <c r="Y13" s="392"/>
      <c r="Z13" s="392"/>
      <c r="AA13" s="392"/>
      <c r="AB13" s="393"/>
      <c r="AC13" s="359">
        <v>867</v>
      </c>
      <c r="AD13" s="360"/>
      <c r="AE13" s="360"/>
      <c r="AF13" s="360"/>
      <c r="AG13" s="361"/>
      <c r="AH13" s="359">
        <v>1023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164563</v>
      </c>
      <c r="BO13" s="407"/>
      <c r="BP13" s="407"/>
      <c r="BQ13" s="407"/>
      <c r="BR13" s="407"/>
      <c r="BS13" s="407"/>
      <c r="BT13" s="407"/>
      <c r="BU13" s="408"/>
      <c r="BV13" s="406">
        <v>188980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v>
      </c>
      <c r="CU13" s="404"/>
      <c r="CV13" s="404"/>
      <c r="CW13" s="404"/>
      <c r="CX13" s="404"/>
      <c r="CY13" s="404"/>
      <c r="CZ13" s="404"/>
      <c r="DA13" s="405"/>
      <c r="DB13" s="403">
        <v>9.6999999999999993</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24569</v>
      </c>
      <c r="S14" s="494"/>
      <c r="T14" s="494"/>
      <c r="U14" s="494"/>
      <c r="V14" s="495"/>
      <c r="W14" s="497"/>
      <c r="X14" s="395"/>
      <c r="Y14" s="395"/>
      <c r="Z14" s="395"/>
      <c r="AA14" s="395"/>
      <c r="AB14" s="396"/>
      <c r="AC14" s="486">
        <v>6.9</v>
      </c>
      <c r="AD14" s="487"/>
      <c r="AE14" s="487"/>
      <c r="AF14" s="487"/>
      <c r="AG14" s="488"/>
      <c r="AH14" s="486">
        <v>7.5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69.2</v>
      </c>
      <c r="CU14" s="504"/>
      <c r="CV14" s="504"/>
      <c r="CW14" s="504"/>
      <c r="CX14" s="504"/>
      <c r="CY14" s="504"/>
      <c r="CZ14" s="504"/>
      <c r="DA14" s="505"/>
      <c r="DB14" s="503">
        <v>83.6</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8"/>
      <c r="M15" s="490" t="s">
        <v>130</v>
      </c>
      <c r="N15" s="491"/>
      <c r="O15" s="491"/>
      <c r="P15" s="491"/>
      <c r="Q15" s="492"/>
      <c r="R15" s="493">
        <v>24461</v>
      </c>
      <c r="S15" s="494"/>
      <c r="T15" s="494"/>
      <c r="U15" s="494"/>
      <c r="V15" s="495"/>
      <c r="W15" s="496" t="s">
        <v>137</v>
      </c>
      <c r="X15" s="392"/>
      <c r="Y15" s="392"/>
      <c r="Z15" s="392"/>
      <c r="AA15" s="392"/>
      <c r="AB15" s="393"/>
      <c r="AC15" s="359">
        <v>4347</v>
      </c>
      <c r="AD15" s="360"/>
      <c r="AE15" s="360"/>
      <c r="AF15" s="360"/>
      <c r="AG15" s="361"/>
      <c r="AH15" s="359">
        <v>4818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2667630</v>
      </c>
      <c r="BO15" s="436"/>
      <c r="BP15" s="436"/>
      <c r="BQ15" s="436"/>
      <c r="BR15" s="436"/>
      <c r="BS15" s="436"/>
      <c r="BT15" s="436"/>
      <c r="BU15" s="437"/>
      <c r="BV15" s="435">
        <v>2700155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34.4</v>
      </c>
      <c r="AD16" s="487"/>
      <c r="AE16" s="487"/>
      <c r="AF16" s="487"/>
      <c r="AG16" s="488"/>
      <c r="AH16" s="486">
        <v>35.299999999999997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6696288</v>
      </c>
      <c r="BO16" s="407"/>
      <c r="BP16" s="407"/>
      <c r="BQ16" s="407"/>
      <c r="BR16" s="407"/>
      <c r="BS16" s="407"/>
      <c r="BT16" s="407"/>
      <c r="BU16" s="408"/>
      <c r="BV16" s="406">
        <v>6655645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7436</v>
      </c>
      <c r="AD17" s="360"/>
      <c r="AE17" s="360"/>
      <c r="AF17" s="360"/>
      <c r="AG17" s="361"/>
      <c r="AH17" s="359">
        <v>7802</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3306592</v>
      </c>
      <c r="BO17" s="407"/>
      <c r="BP17" s="407"/>
      <c r="BQ17" s="407"/>
      <c r="BR17" s="407"/>
      <c r="BS17" s="407"/>
      <c r="BT17" s="407"/>
      <c r="BU17" s="408"/>
      <c r="BV17" s="406">
        <v>3349126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146</v>
      </c>
      <c r="C18" s="457"/>
      <c r="D18" s="457"/>
      <c r="E18" s="458"/>
      <c r="F18" s="458"/>
      <c r="G18" s="458"/>
      <c r="H18" s="458"/>
      <c r="I18" s="458"/>
      <c r="J18" s="458"/>
      <c r="K18" s="458"/>
      <c r="L18" s="459">
        <v>133.72</v>
      </c>
      <c r="M18" s="459"/>
      <c r="N18" s="459"/>
      <c r="O18" s="459"/>
      <c r="P18" s="459"/>
      <c r="Q18" s="459"/>
      <c r="R18" s="460"/>
      <c r="S18" s="460"/>
      <c r="T18" s="460"/>
      <c r="U18" s="460"/>
      <c r="V18" s="461"/>
      <c r="W18" s="477"/>
      <c r="X18" s="478"/>
      <c r="Y18" s="478"/>
      <c r="Z18" s="478"/>
      <c r="AA18" s="478"/>
      <c r="AB18" s="502"/>
      <c r="AC18" s="376">
        <v>58.8</v>
      </c>
      <c r="AD18" s="377"/>
      <c r="AE18" s="377"/>
      <c r="AF18" s="377"/>
      <c r="AG18" s="462"/>
      <c r="AH18" s="376">
        <v>57.2</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7178568</v>
      </c>
      <c r="BO18" s="407"/>
      <c r="BP18" s="407"/>
      <c r="BQ18" s="407"/>
      <c r="BR18" s="407"/>
      <c r="BS18" s="407"/>
      <c r="BT18" s="407"/>
      <c r="BU18" s="408"/>
      <c r="BV18" s="406">
        <v>7166433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148</v>
      </c>
      <c r="C19" s="457"/>
      <c r="D19" s="457"/>
      <c r="E19" s="458"/>
      <c r="F19" s="458"/>
      <c r="G19" s="458"/>
      <c r="H19" s="458"/>
      <c r="I19" s="458"/>
      <c r="J19" s="458"/>
      <c r="K19" s="458"/>
      <c r="L19" s="466">
        <v>190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10533557</v>
      </c>
      <c r="BO19" s="407"/>
      <c r="BP19" s="407"/>
      <c r="BQ19" s="407"/>
      <c r="BR19" s="407"/>
      <c r="BS19" s="407"/>
      <c r="BT19" s="407"/>
      <c r="BU19" s="408"/>
      <c r="BV19" s="406">
        <v>9947694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150</v>
      </c>
      <c r="C20" s="457"/>
      <c r="D20" s="457"/>
      <c r="E20" s="458"/>
      <c r="F20" s="458"/>
      <c r="G20" s="458"/>
      <c r="H20" s="458"/>
      <c r="I20" s="458"/>
      <c r="J20" s="458"/>
      <c r="K20" s="458"/>
      <c r="L20" s="466">
        <v>9396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9261458</v>
      </c>
      <c r="BO22" s="436"/>
      <c r="BP22" s="436"/>
      <c r="BQ22" s="436"/>
      <c r="BR22" s="436"/>
      <c r="BS22" s="436"/>
      <c r="BT22" s="436"/>
      <c r="BU22" s="437"/>
      <c r="BV22" s="435">
        <v>9545427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7158833</v>
      </c>
      <c r="BO23" s="407"/>
      <c r="BP23" s="407"/>
      <c r="BQ23" s="407"/>
      <c r="BR23" s="407"/>
      <c r="BS23" s="407"/>
      <c r="BT23" s="407"/>
      <c r="BU23" s="408"/>
      <c r="BV23" s="406">
        <v>7254448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160</v>
      </c>
      <c r="F24" s="363"/>
      <c r="G24" s="363"/>
      <c r="H24" s="363"/>
      <c r="I24" s="363"/>
      <c r="J24" s="363"/>
      <c r="K24" s="364"/>
      <c r="L24" s="359">
        <v>1</v>
      </c>
      <c r="M24" s="360"/>
      <c r="N24" s="360"/>
      <c r="O24" s="360"/>
      <c r="P24" s="361"/>
      <c r="Q24" s="359">
        <v>8123</v>
      </c>
      <c r="R24" s="360"/>
      <c r="S24" s="360"/>
      <c r="T24" s="360"/>
      <c r="U24" s="360"/>
      <c r="V24" s="361"/>
      <c r="W24" s="449"/>
      <c r="X24" s="386"/>
      <c r="Y24" s="387"/>
      <c r="Z24" s="362" t="s">
        <v>161</v>
      </c>
      <c r="AA24" s="363"/>
      <c r="AB24" s="363"/>
      <c r="AC24" s="363"/>
      <c r="AD24" s="363"/>
      <c r="AE24" s="363"/>
      <c r="AF24" s="363"/>
      <c r="AG24" s="364"/>
      <c r="AH24" s="359">
        <v>189</v>
      </c>
      <c r="AI24" s="360"/>
      <c r="AJ24" s="360"/>
      <c r="AK24" s="360"/>
      <c r="AL24" s="361"/>
      <c r="AM24" s="359">
        <v>606312</v>
      </c>
      <c r="AN24" s="360"/>
      <c r="AO24" s="360"/>
      <c r="AP24" s="360"/>
      <c r="AQ24" s="360"/>
      <c r="AR24" s="361"/>
      <c r="AS24" s="359">
        <v>3208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5637272</v>
      </c>
      <c r="BO24" s="407"/>
      <c r="BP24" s="407"/>
      <c r="BQ24" s="407"/>
      <c r="BR24" s="407"/>
      <c r="BS24" s="407"/>
      <c r="BT24" s="407"/>
      <c r="BU24" s="408"/>
      <c r="BV24" s="406">
        <v>5530586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163</v>
      </c>
      <c r="F25" s="363"/>
      <c r="G25" s="363"/>
      <c r="H25" s="363"/>
      <c r="I25" s="363"/>
      <c r="J25" s="363"/>
      <c r="K25" s="364"/>
      <c r="L25" s="359">
        <v>2</v>
      </c>
      <c r="M25" s="360"/>
      <c r="N25" s="360"/>
      <c r="O25" s="360"/>
      <c r="P25" s="361"/>
      <c r="Q25" s="359">
        <v>6222</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1042098</v>
      </c>
      <c r="BO25" s="436"/>
      <c r="BP25" s="436"/>
      <c r="BQ25" s="436"/>
      <c r="BR25" s="436"/>
      <c r="BS25" s="436"/>
      <c r="BT25" s="436"/>
      <c r="BU25" s="437"/>
      <c r="BV25" s="435">
        <v>932808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166</v>
      </c>
      <c r="F26" s="363"/>
      <c r="G26" s="363"/>
      <c r="H26" s="363"/>
      <c r="I26" s="363"/>
      <c r="J26" s="363"/>
      <c r="K26" s="364"/>
      <c r="L26" s="359">
        <v>1</v>
      </c>
      <c r="M26" s="360"/>
      <c r="N26" s="360"/>
      <c r="O26" s="360"/>
      <c r="P26" s="361"/>
      <c r="Q26" s="359">
        <v>5452</v>
      </c>
      <c r="R26" s="360"/>
      <c r="S26" s="360"/>
      <c r="T26" s="360"/>
      <c r="U26" s="360"/>
      <c r="V26" s="361"/>
      <c r="W26" s="449"/>
      <c r="X26" s="386"/>
      <c r="Y26" s="387"/>
      <c r="Z26" s="362" t="s">
        <v>167</v>
      </c>
      <c r="AA26" s="417"/>
      <c r="AB26" s="417"/>
      <c r="AC26" s="417"/>
      <c r="AD26" s="417"/>
      <c r="AE26" s="417"/>
      <c r="AF26" s="417"/>
      <c r="AG26" s="418"/>
      <c r="AH26" s="359">
        <v>25</v>
      </c>
      <c r="AI26" s="360"/>
      <c r="AJ26" s="360"/>
      <c r="AK26" s="360"/>
      <c r="AL26" s="361"/>
      <c r="AM26" s="359">
        <v>79400</v>
      </c>
      <c r="AN26" s="360"/>
      <c r="AO26" s="360"/>
      <c r="AP26" s="360"/>
      <c r="AQ26" s="360"/>
      <c r="AR26" s="361"/>
      <c r="AS26" s="359">
        <v>3176</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169</v>
      </c>
      <c r="F27" s="363"/>
      <c r="G27" s="363"/>
      <c r="H27" s="363"/>
      <c r="I27" s="363"/>
      <c r="J27" s="363"/>
      <c r="K27" s="364"/>
      <c r="L27" s="359">
        <v>1</v>
      </c>
      <c r="M27" s="360"/>
      <c r="N27" s="360"/>
      <c r="O27" s="360"/>
      <c r="P27" s="361"/>
      <c r="Q27" s="359">
        <v>3759</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292827</v>
      </c>
      <c r="BO27" s="441"/>
      <c r="BP27" s="441"/>
      <c r="BQ27" s="441"/>
      <c r="BR27" s="441"/>
      <c r="BS27" s="441"/>
      <c r="BT27" s="441"/>
      <c r="BU27" s="442"/>
      <c r="BV27" s="440">
        <v>292786</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172</v>
      </c>
      <c r="F28" s="363"/>
      <c r="G28" s="363"/>
      <c r="H28" s="363"/>
      <c r="I28" s="363"/>
      <c r="J28" s="363"/>
      <c r="K28" s="364"/>
      <c r="L28" s="359">
        <v>1</v>
      </c>
      <c r="M28" s="360"/>
      <c r="N28" s="360"/>
      <c r="O28" s="360"/>
      <c r="P28" s="361"/>
      <c r="Q28" s="359">
        <v>3111</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1556730</v>
      </c>
      <c r="BO28" s="436"/>
      <c r="BP28" s="436"/>
      <c r="BQ28" s="436"/>
      <c r="BR28" s="436"/>
      <c r="BS28" s="436"/>
      <c r="BT28" s="436"/>
      <c r="BU28" s="437"/>
      <c r="BV28" s="435">
        <v>1284671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175</v>
      </c>
      <c r="F29" s="363"/>
      <c r="G29" s="363"/>
      <c r="H29" s="363"/>
      <c r="I29" s="363"/>
      <c r="J29" s="363"/>
      <c r="K29" s="364"/>
      <c r="L29" s="359">
        <v>13</v>
      </c>
      <c r="M29" s="360"/>
      <c r="N29" s="360"/>
      <c r="O29" s="360"/>
      <c r="P29" s="361"/>
      <c r="Q29" s="359">
        <v>2931</v>
      </c>
      <c r="R29" s="360"/>
      <c r="S29" s="360"/>
      <c r="T29" s="360"/>
      <c r="U29" s="360"/>
      <c r="V29" s="361"/>
      <c r="W29" s="450"/>
      <c r="X29" s="451"/>
      <c r="Y29" s="452"/>
      <c r="Z29" s="362" t="s">
        <v>176</v>
      </c>
      <c r="AA29" s="363"/>
      <c r="AB29" s="363"/>
      <c r="AC29" s="363"/>
      <c r="AD29" s="363"/>
      <c r="AE29" s="363"/>
      <c r="AF29" s="363"/>
      <c r="AG29" s="364"/>
      <c r="AH29" s="359">
        <v>189</v>
      </c>
      <c r="AI29" s="360"/>
      <c r="AJ29" s="360"/>
      <c r="AK29" s="360"/>
      <c r="AL29" s="361"/>
      <c r="AM29" s="359">
        <v>606312</v>
      </c>
      <c r="AN29" s="360"/>
      <c r="AO29" s="360"/>
      <c r="AP29" s="360"/>
      <c r="AQ29" s="360"/>
      <c r="AR29" s="361"/>
      <c r="AS29" s="359">
        <v>3208</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152484</v>
      </c>
      <c r="BO29" s="407"/>
      <c r="BP29" s="407"/>
      <c r="BQ29" s="407"/>
      <c r="BR29" s="407"/>
      <c r="BS29" s="407"/>
      <c r="BT29" s="407"/>
      <c r="BU29" s="408"/>
      <c r="BV29" s="406">
        <v>128020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94.2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494494</v>
      </c>
      <c r="BO30" s="441"/>
      <c r="BP30" s="441"/>
      <c r="BQ30" s="441"/>
      <c r="BR30" s="441"/>
      <c r="BS30" s="441"/>
      <c r="BT30" s="441"/>
      <c r="BU30" s="442"/>
      <c r="BV30" s="440">
        <v>20306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宅地造成事業特別会計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加茂市・田上町消防衛生保育組合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新潟県後期高齢者医療広域連合
　【一般会計】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新潟県後期高齢者医療広域連合
　【後期高齢者医療特別会計】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三条地域水道用水供給企業団</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新潟県中越福祉事務組合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さくら福祉保健事務組合
　【一般会計】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さくら福祉保健事務組合
　【病院事業会計】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新潟県市町村総合事務組合
　【一般会計】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新潟県市町村総合事務組合
　【職員退職手当支給事業特別会計】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新潟県市町村総合事務組合
　【消防団員等公務災害補償事業特別会計】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oZqpFu6qIbiFj22Xm8ZIK0jH5+SrGSZsnU3DWzqHuZLfnboekRwXEaB0O6dbvAsl44H7vJY8HIIbei3IY6g9mg==" saltValue="dmvD9EjvGeLeLaE7Kmb8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36" t="s">
        <v>530</v>
      </c>
      <c r="D34" s="1136"/>
      <c r="E34" s="1137"/>
      <c r="F34" s="32">
        <v>7.56</v>
      </c>
      <c r="G34" s="33">
        <v>13.42</v>
      </c>
      <c r="H34" s="33">
        <v>8.5500000000000007</v>
      </c>
      <c r="I34" s="33">
        <v>8.2200000000000006</v>
      </c>
      <c r="J34" s="34">
        <v>6.76</v>
      </c>
      <c r="K34" s="22"/>
      <c r="L34" s="22"/>
      <c r="M34" s="22"/>
      <c r="N34" s="22"/>
      <c r="O34" s="22"/>
      <c r="P34" s="22"/>
    </row>
    <row r="35" spans="1:16" ht="39" customHeight="1" x14ac:dyDescent="0.25">
      <c r="A35" s="22"/>
      <c r="B35" s="35"/>
      <c r="C35" s="1132" t="s">
        <v>531</v>
      </c>
      <c r="D35" s="1132"/>
      <c r="E35" s="1133"/>
      <c r="F35" s="36">
        <v>3.6</v>
      </c>
      <c r="G35" s="37">
        <v>3.39</v>
      </c>
      <c r="H35" s="37">
        <v>2.95</v>
      </c>
      <c r="I35" s="37">
        <v>3.24</v>
      </c>
      <c r="J35" s="38">
        <v>3.71</v>
      </c>
      <c r="K35" s="22"/>
      <c r="L35" s="22"/>
      <c r="M35" s="22"/>
      <c r="N35" s="22"/>
      <c r="O35" s="22"/>
      <c r="P35" s="22"/>
    </row>
    <row r="36" spans="1:16" ht="39" customHeight="1" x14ac:dyDescent="0.25">
      <c r="A36" s="22"/>
      <c r="B36" s="35"/>
      <c r="C36" s="1132" t="s">
        <v>532</v>
      </c>
      <c r="D36" s="1132"/>
      <c r="E36" s="1133"/>
      <c r="F36" s="36">
        <v>0.88</v>
      </c>
      <c r="G36" s="37">
        <v>1.2</v>
      </c>
      <c r="H36" s="37">
        <v>1.22</v>
      </c>
      <c r="I36" s="37">
        <v>1.77</v>
      </c>
      <c r="J36" s="38">
        <v>3.02</v>
      </c>
      <c r="K36" s="22"/>
      <c r="L36" s="22"/>
      <c r="M36" s="22"/>
      <c r="N36" s="22"/>
      <c r="O36" s="22"/>
      <c r="P36" s="22"/>
    </row>
    <row r="37" spans="1:16" ht="39" customHeight="1" x14ac:dyDescent="0.25">
      <c r="A37" s="22"/>
      <c r="B37" s="35"/>
      <c r="C37" s="1132" t="s">
        <v>533</v>
      </c>
      <c r="D37" s="1132"/>
      <c r="E37" s="1133"/>
      <c r="F37" s="36">
        <v>2.6</v>
      </c>
      <c r="G37" s="37">
        <v>3.29</v>
      </c>
      <c r="H37" s="37">
        <v>3.97</v>
      </c>
      <c r="I37" s="37">
        <v>0.36</v>
      </c>
      <c r="J37" s="38">
        <v>1.67</v>
      </c>
      <c r="K37" s="22"/>
      <c r="L37" s="22"/>
      <c r="M37" s="22"/>
      <c r="N37" s="22"/>
      <c r="O37" s="22"/>
      <c r="P37" s="22"/>
    </row>
    <row r="38" spans="1:16" ht="39" customHeight="1" x14ac:dyDescent="0.25">
      <c r="A38" s="22"/>
      <c r="B38" s="35"/>
      <c r="C38" s="1132" t="s">
        <v>534</v>
      </c>
      <c r="D38" s="1132"/>
      <c r="E38" s="1133"/>
      <c r="F38" s="36">
        <v>1.46</v>
      </c>
      <c r="G38" s="37">
        <v>1.48</v>
      </c>
      <c r="H38" s="37">
        <v>1.25</v>
      </c>
      <c r="I38" s="37">
        <v>1.23</v>
      </c>
      <c r="J38" s="38">
        <v>1.23</v>
      </c>
      <c r="K38" s="22"/>
      <c r="L38" s="22"/>
      <c r="M38" s="22"/>
      <c r="N38" s="22"/>
      <c r="O38" s="22"/>
      <c r="P38" s="22"/>
    </row>
    <row r="39" spans="1:16" ht="39" customHeight="1" x14ac:dyDescent="0.25">
      <c r="A39" s="22"/>
      <c r="B39" s="35"/>
      <c r="C39" s="1132" t="s">
        <v>535</v>
      </c>
      <c r="D39" s="1132"/>
      <c r="E39" s="1133"/>
      <c r="F39" s="36" t="s">
        <v>486</v>
      </c>
      <c r="G39" s="37" t="s">
        <v>486</v>
      </c>
      <c r="H39" s="37" t="s">
        <v>486</v>
      </c>
      <c r="I39" s="37" t="s">
        <v>486</v>
      </c>
      <c r="J39" s="38">
        <v>0.17</v>
      </c>
      <c r="K39" s="22"/>
      <c r="L39" s="22"/>
      <c r="M39" s="22"/>
      <c r="N39" s="22"/>
      <c r="O39" s="22"/>
      <c r="P39" s="22"/>
    </row>
    <row r="40" spans="1:16" ht="39" customHeight="1" x14ac:dyDescent="0.25">
      <c r="A40" s="22"/>
      <c r="B40" s="35"/>
      <c r="C40" s="1132" t="s">
        <v>536</v>
      </c>
      <c r="D40" s="1132"/>
      <c r="E40" s="1133"/>
      <c r="F40" s="36">
        <v>7.0000000000000007E-2</v>
      </c>
      <c r="G40" s="37">
        <v>7.0000000000000007E-2</v>
      </c>
      <c r="H40" s="37">
        <v>0.09</v>
      </c>
      <c r="I40" s="37">
        <v>0.09</v>
      </c>
      <c r="J40" s="38">
        <v>0.1</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3">
      <c r="A43" s="22"/>
      <c r="B43" s="40"/>
      <c r="C43" s="1134" t="s">
        <v>538</v>
      </c>
      <c r="D43" s="1134"/>
      <c r="E43" s="1135"/>
      <c r="F43" s="41">
        <v>0.14000000000000001</v>
      </c>
      <c r="G43" s="42">
        <v>0.08</v>
      </c>
      <c r="H43" s="42">
        <v>0.11</v>
      </c>
      <c r="I43" s="42">
        <v>0.64</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ZqdEUhgoLTJV/gYsO2wHFFrqpd68Cn34kJK21xG8qj7ly32KlagiXt9Oswn5/7r968BwMSo/OSeIJ+mCb14Eyg==" saltValue="h2lXEwMe3lLK1s8LoUJW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964</v>
      </c>
      <c r="L45" s="58">
        <v>958</v>
      </c>
      <c r="M45" s="58">
        <v>946</v>
      </c>
      <c r="N45" s="58">
        <v>914</v>
      </c>
      <c r="O45" s="59">
        <v>885</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5">
      <c r="A48" s="46"/>
      <c r="B48" s="1163"/>
      <c r="C48" s="1164"/>
      <c r="D48" s="60"/>
      <c r="E48" s="1140" t="s">
        <v>13</v>
      </c>
      <c r="F48" s="1140"/>
      <c r="G48" s="1140"/>
      <c r="H48" s="1140"/>
      <c r="I48" s="1140"/>
      <c r="J48" s="1141"/>
      <c r="K48" s="61">
        <v>662</v>
      </c>
      <c r="L48" s="62">
        <v>655</v>
      </c>
      <c r="M48" s="62">
        <v>665</v>
      </c>
      <c r="N48" s="62">
        <v>720</v>
      </c>
      <c r="O48" s="63">
        <v>485</v>
      </c>
      <c r="P48" s="46"/>
      <c r="Q48" s="46"/>
      <c r="R48" s="46"/>
      <c r="S48" s="46"/>
      <c r="T48" s="46"/>
      <c r="U48" s="46"/>
    </row>
    <row r="49" spans="1:21" ht="30.75" customHeight="1" x14ac:dyDescent="0.25">
      <c r="A49" s="46"/>
      <c r="B49" s="1163"/>
      <c r="C49" s="1164"/>
      <c r="D49" s="60"/>
      <c r="E49" s="1140" t="s">
        <v>14</v>
      </c>
      <c r="F49" s="1140"/>
      <c r="G49" s="1140"/>
      <c r="H49" s="1140"/>
      <c r="I49" s="1140"/>
      <c r="J49" s="1141"/>
      <c r="K49" s="61">
        <v>17</v>
      </c>
      <c r="L49" s="62">
        <v>22</v>
      </c>
      <c r="M49" s="62">
        <v>24</v>
      </c>
      <c r="N49" s="62">
        <v>29</v>
      </c>
      <c r="O49" s="63">
        <v>40</v>
      </c>
      <c r="P49" s="46"/>
      <c r="Q49" s="46"/>
      <c r="R49" s="46"/>
      <c r="S49" s="46"/>
      <c r="T49" s="46"/>
      <c r="U49" s="46"/>
    </row>
    <row r="50" spans="1:21" ht="30.75" customHeight="1" x14ac:dyDescent="0.25">
      <c r="A50" s="46"/>
      <c r="B50" s="1163"/>
      <c r="C50" s="1164"/>
      <c r="D50" s="60"/>
      <c r="E50" s="1140" t="s">
        <v>15</v>
      </c>
      <c r="F50" s="1140"/>
      <c r="G50" s="1140"/>
      <c r="H50" s="1140"/>
      <c r="I50" s="1140"/>
      <c r="J50" s="1141"/>
      <c r="K50" s="61">
        <v>56</v>
      </c>
      <c r="L50" s="62">
        <v>64</v>
      </c>
      <c r="M50" s="62">
        <v>67</v>
      </c>
      <c r="N50" s="62">
        <v>62</v>
      </c>
      <c r="O50" s="63">
        <v>53</v>
      </c>
      <c r="P50" s="46"/>
      <c r="Q50" s="46"/>
      <c r="R50" s="46"/>
      <c r="S50" s="46"/>
      <c r="T50" s="46"/>
      <c r="U50" s="46"/>
    </row>
    <row r="51" spans="1:21" ht="30.75" customHeight="1" x14ac:dyDescent="0.25">
      <c r="A51" s="46"/>
      <c r="B51" s="1165"/>
      <c r="C51" s="1166"/>
      <c r="D51" s="64"/>
      <c r="E51" s="1140" t="s">
        <v>16</v>
      </c>
      <c r="F51" s="1140"/>
      <c r="G51" s="1140"/>
      <c r="H51" s="1140"/>
      <c r="I51" s="1140"/>
      <c r="J51" s="1141"/>
      <c r="K51" s="61">
        <v>0</v>
      </c>
      <c r="L51" s="62" t="s">
        <v>486</v>
      </c>
      <c r="M51" s="62" t="s">
        <v>486</v>
      </c>
      <c r="N51" s="62" t="s">
        <v>486</v>
      </c>
      <c r="O51" s="63" t="s">
        <v>486</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1104</v>
      </c>
      <c r="L52" s="62">
        <v>1106</v>
      </c>
      <c r="M52" s="62">
        <v>1094</v>
      </c>
      <c r="N52" s="62">
        <v>1042</v>
      </c>
      <c r="O52" s="63">
        <v>895</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595</v>
      </c>
      <c r="L53" s="67">
        <v>593</v>
      </c>
      <c r="M53" s="67">
        <v>608</v>
      </c>
      <c r="N53" s="67">
        <v>683</v>
      </c>
      <c r="O53" s="68">
        <v>568</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O0gVgu6smLkyj0SmlXtN3e5UGYpBPlEhJ1gjL/uHa/GMeSWTv2Be3JINFRcewqahZG5k7PH6CyUhyoJdisoMQ==" saltValue="sZAQLNpwNqrXT5WMtZPM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81" t="s">
        <v>30</v>
      </c>
      <c r="C41" s="1182"/>
      <c r="D41" s="103"/>
      <c r="E41" s="1183" t="s">
        <v>31</v>
      </c>
      <c r="F41" s="1183"/>
      <c r="G41" s="1183"/>
      <c r="H41" s="1184"/>
      <c r="I41" s="330">
        <v>9145</v>
      </c>
      <c r="J41" s="331">
        <v>9077</v>
      </c>
      <c r="K41" s="331">
        <v>9309</v>
      </c>
      <c r="L41" s="331">
        <v>9545</v>
      </c>
      <c r="M41" s="332">
        <v>9261</v>
      </c>
    </row>
    <row r="42" spans="2:13" ht="27.75" customHeight="1" x14ac:dyDescent="0.25">
      <c r="B42" s="1171"/>
      <c r="C42" s="1172"/>
      <c r="D42" s="104"/>
      <c r="E42" s="1175" t="s">
        <v>32</v>
      </c>
      <c r="F42" s="1175"/>
      <c r="G42" s="1175"/>
      <c r="H42" s="1176"/>
      <c r="I42" s="333">
        <v>643</v>
      </c>
      <c r="J42" s="334">
        <v>592</v>
      </c>
      <c r="K42" s="334">
        <v>535</v>
      </c>
      <c r="L42" s="334">
        <v>481</v>
      </c>
      <c r="M42" s="335">
        <v>436</v>
      </c>
    </row>
    <row r="43" spans="2:13" ht="27.75" customHeight="1" x14ac:dyDescent="0.25">
      <c r="B43" s="1171"/>
      <c r="C43" s="1172"/>
      <c r="D43" s="104"/>
      <c r="E43" s="1175" t="s">
        <v>33</v>
      </c>
      <c r="F43" s="1175"/>
      <c r="G43" s="1175"/>
      <c r="H43" s="1176"/>
      <c r="I43" s="333">
        <v>8831</v>
      </c>
      <c r="J43" s="334">
        <v>8462</v>
      </c>
      <c r="K43" s="334">
        <v>8105</v>
      </c>
      <c r="L43" s="334">
        <v>7954</v>
      </c>
      <c r="M43" s="335">
        <v>7941</v>
      </c>
    </row>
    <row r="44" spans="2:13" ht="27.75" customHeight="1" x14ac:dyDescent="0.25">
      <c r="B44" s="1171"/>
      <c r="C44" s="1172"/>
      <c r="D44" s="104"/>
      <c r="E44" s="1175" t="s">
        <v>34</v>
      </c>
      <c r="F44" s="1175"/>
      <c r="G44" s="1175"/>
      <c r="H44" s="1176"/>
      <c r="I44" s="333">
        <v>347</v>
      </c>
      <c r="J44" s="334">
        <v>335</v>
      </c>
      <c r="K44" s="334">
        <v>311</v>
      </c>
      <c r="L44" s="334">
        <v>363</v>
      </c>
      <c r="M44" s="335">
        <v>304</v>
      </c>
    </row>
    <row r="45" spans="2:13" ht="27.75" customHeight="1" x14ac:dyDescent="0.25">
      <c r="B45" s="1171"/>
      <c r="C45" s="1172"/>
      <c r="D45" s="104"/>
      <c r="E45" s="1175" t="s">
        <v>35</v>
      </c>
      <c r="F45" s="1175"/>
      <c r="G45" s="1175"/>
      <c r="H45" s="1176"/>
      <c r="I45" s="333">
        <v>1837</v>
      </c>
      <c r="J45" s="334">
        <v>1886</v>
      </c>
      <c r="K45" s="334">
        <v>1918</v>
      </c>
      <c r="L45" s="334">
        <v>1958</v>
      </c>
      <c r="M45" s="335">
        <v>1979</v>
      </c>
    </row>
    <row r="46" spans="2:13" ht="27.75" customHeight="1" x14ac:dyDescent="0.25">
      <c r="B46" s="1171"/>
      <c r="C46" s="1172"/>
      <c r="D46" s="105"/>
      <c r="E46" s="1175" t="s">
        <v>36</v>
      </c>
      <c r="F46" s="1175"/>
      <c r="G46" s="1175"/>
      <c r="H46" s="1176"/>
      <c r="I46" s="333">
        <v>6</v>
      </c>
      <c r="J46" s="334">
        <v>17</v>
      </c>
      <c r="K46" s="334">
        <v>11</v>
      </c>
      <c r="L46" s="334">
        <v>13</v>
      </c>
      <c r="M46" s="335">
        <v>11</v>
      </c>
    </row>
    <row r="47" spans="2:13" ht="27.75" customHeight="1" x14ac:dyDescent="0.25">
      <c r="B47" s="1171"/>
      <c r="C47" s="1172"/>
      <c r="D47" s="106"/>
      <c r="E47" s="1185" t="s">
        <v>37</v>
      </c>
      <c r="F47" s="1186"/>
      <c r="G47" s="1186"/>
      <c r="H47" s="1187"/>
      <c r="I47" s="333" t="s">
        <v>486</v>
      </c>
      <c r="J47" s="334" t="s">
        <v>486</v>
      </c>
      <c r="K47" s="334" t="s">
        <v>486</v>
      </c>
      <c r="L47" s="334" t="s">
        <v>486</v>
      </c>
      <c r="M47" s="335" t="s">
        <v>486</v>
      </c>
    </row>
    <row r="48" spans="2:13" ht="27.75" customHeight="1" x14ac:dyDescent="0.25">
      <c r="B48" s="1171"/>
      <c r="C48" s="1172"/>
      <c r="D48" s="104"/>
      <c r="E48" s="1175" t="s">
        <v>38</v>
      </c>
      <c r="F48" s="1175"/>
      <c r="G48" s="1175"/>
      <c r="H48" s="1176"/>
      <c r="I48" s="333" t="s">
        <v>486</v>
      </c>
      <c r="J48" s="334" t="s">
        <v>486</v>
      </c>
      <c r="K48" s="334" t="s">
        <v>486</v>
      </c>
      <c r="L48" s="334" t="s">
        <v>486</v>
      </c>
      <c r="M48" s="335" t="s">
        <v>486</v>
      </c>
    </row>
    <row r="49" spans="2:13" ht="27.75" customHeight="1" x14ac:dyDescent="0.25">
      <c r="B49" s="1173"/>
      <c r="C49" s="1174"/>
      <c r="D49" s="104"/>
      <c r="E49" s="1175" t="s">
        <v>39</v>
      </c>
      <c r="F49" s="1175"/>
      <c r="G49" s="1175"/>
      <c r="H49" s="1176"/>
      <c r="I49" s="333" t="s">
        <v>486</v>
      </c>
      <c r="J49" s="334" t="s">
        <v>486</v>
      </c>
      <c r="K49" s="334" t="s">
        <v>486</v>
      </c>
      <c r="L49" s="334" t="s">
        <v>486</v>
      </c>
      <c r="M49" s="335" t="s">
        <v>486</v>
      </c>
    </row>
    <row r="50" spans="2:13" ht="27.75" customHeight="1" x14ac:dyDescent="0.25">
      <c r="B50" s="1169" t="s">
        <v>40</v>
      </c>
      <c r="C50" s="1170"/>
      <c r="D50" s="107"/>
      <c r="E50" s="1175" t="s">
        <v>41</v>
      </c>
      <c r="F50" s="1175"/>
      <c r="G50" s="1175"/>
      <c r="H50" s="1176"/>
      <c r="I50" s="333">
        <v>154</v>
      </c>
      <c r="J50" s="334">
        <v>794</v>
      </c>
      <c r="K50" s="334">
        <v>1690</v>
      </c>
      <c r="L50" s="334">
        <v>2135</v>
      </c>
      <c r="M50" s="335">
        <v>2880</v>
      </c>
    </row>
    <row r="51" spans="2:13" ht="27.75" customHeight="1" x14ac:dyDescent="0.25">
      <c r="B51" s="1171"/>
      <c r="C51" s="1172"/>
      <c r="D51" s="104"/>
      <c r="E51" s="1175" t="s">
        <v>42</v>
      </c>
      <c r="F51" s="1175"/>
      <c r="G51" s="1175"/>
      <c r="H51" s="1176"/>
      <c r="I51" s="333">
        <v>1541</v>
      </c>
      <c r="J51" s="334">
        <v>1442</v>
      </c>
      <c r="K51" s="334">
        <v>1370</v>
      </c>
      <c r="L51" s="334">
        <v>1266</v>
      </c>
      <c r="M51" s="335">
        <v>1245</v>
      </c>
    </row>
    <row r="52" spans="2:13" ht="27.75" customHeight="1" x14ac:dyDescent="0.25">
      <c r="B52" s="1173"/>
      <c r="C52" s="1174"/>
      <c r="D52" s="104"/>
      <c r="E52" s="1175" t="s">
        <v>43</v>
      </c>
      <c r="F52" s="1175"/>
      <c r="G52" s="1175"/>
      <c r="H52" s="1176"/>
      <c r="I52" s="333">
        <v>11969</v>
      </c>
      <c r="J52" s="334">
        <v>11624</v>
      </c>
      <c r="K52" s="334">
        <v>11740</v>
      </c>
      <c r="L52" s="334">
        <v>11543</v>
      </c>
      <c r="M52" s="335">
        <v>11252</v>
      </c>
    </row>
    <row r="53" spans="2:13" ht="27.75" customHeight="1" thickBot="1" x14ac:dyDescent="0.3">
      <c r="B53" s="1177" t="s">
        <v>19</v>
      </c>
      <c r="C53" s="1178"/>
      <c r="D53" s="108"/>
      <c r="E53" s="1179" t="s">
        <v>44</v>
      </c>
      <c r="F53" s="1179"/>
      <c r="G53" s="1179"/>
      <c r="H53" s="1180"/>
      <c r="I53" s="336">
        <v>7145</v>
      </c>
      <c r="J53" s="337">
        <v>6509</v>
      </c>
      <c r="K53" s="337">
        <v>5391</v>
      </c>
      <c r="L53" s="337">
        <v>5370</v>
      </c>
      <c r="M53" s="338">
        <v>4555</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zXkJJewmv+G0jYBQ795xv0vYAGJReHry94PSA3+65HcKW2qlbdX5YiE2sRMLT7wr7nBuj+g2KsoAfpJ2nRe/3Q==" saltValue="S9liu5a6gtWHtzHC5NwN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196" t="s">
        <v>46</v>
      </c>
      <c r="D55" s="1196"/>
      <c r="E55" s="1197"/>
      <c r="F55" s="339">
        <v>1071</v>
      </c>
      <c r="G55" s="339">
        <v>1285</v>
      </c>
      <c r="H55" s="340">
        <v>1557</v>
      </c>
    </row>
    <row r="56" spans="2:8" ht="52.5" customHeight="1" x14ac:dyDescent="0.25">
      <c r="B56" s="120"/>
      <c r="C56" s="1198" t="s">
        <v>47</v>
      </c>
      <c r="D56" s="1198"/>
      <c r="E56" s="1199"/>
      <c r="F56" s="341">
        <v>97</v>
      </c>
      <c r="G56" s="341">
        <v>128</v>
      </c>
      <c r="H56" s="342">
        <v>152</v>
      </c>
    </row>
    <row r="57" spans="2:8" ht="53.25" customHeight="1" x14ac:dyDescent="0.25">
      <c r="B57" s="120"/>
      <c r="C57" s="1200" t="s">
        <v>48</v>
      </c>
      <c r="D57" s="1200"/>
      <c r="E57" s="1201"/>
      <c r="F57" s="343">
        <v>41</v>
      </c>
      <c r="G57" s="343">
        <v>20</v>
      </c>
      <c r="H57" s="344">
        <v>494</v>
      </c>
    </row>
    <row r="58" spans="2:8" ht="45.75" customHeight="1" x14ac:dyDescent="0.25">
      <c r="B58" s="121"/>
      <c r="C58" s="1188" t="s">
        <v>561</v>
      </c>
      <c r="D58" s="1189"/>
      <c r="E58" s="1190"/>
      <c r="F58" s="345" t="s">
        <v>544</v>
      </c>
      <c r="G58" s="345" t="s">
        <v>544</v>
      </c>
      <c r="H58" s="346">
        <v>403</v>
      </c>
    </row>
    <row r="59" spans="2:8" ht="45.75" customHeight="1" x14ac:dyDescent="0.25">
      <c r="B59" s="121"/>
      <c r="C59" s="1188" t="s">
        <v>562</v>
      </c>
      <c r="D59" s="1189"/>
      <c r="E59" s="1190"/>
      <c r="F59" s="345" t="s">
        <v>544</v>
      </c>
      <c r="G59" s="345" t="s">
        <v>544</v>
      </c>
      <c r="H59" s="346">
        <v>73</v>
      </c>
    </row>
    <row r="60" spans="2:8" ht="45.75" customHeight="1" x14ac:dyDescent="0.25">
      <c r="B60" s="121"/>
      <c r="C60" s="1188" t="s">
        <v>558</v>
      </c>
      <c r="D60" s="1189"/>
      <c r="E60" s="1190"/>
      <c r="F60" s="345">
        <v>11</v>
      </c>
      <c r="G60" s="345">
        <v>11</v>
      </c>
      <c r="H60" s="346">
        <v>11</v>
      </c>
    </row>
    <row r="61" spans="2:8" ht="45.75" customHeight="1" x14ac:dyDescent="0.25">
      <c r="B61" s="121"/>
      <c r="C61" s="1188" t="s">
        <v>559</v>
      </c>
      <c r="D61" s="1189"/>
      <c r="E61" s="1190"/>
      <c r="F61" s="345">
        <v>3</v>
      </c>
      <c r="G61" s="345">
        <v>3</v>
      </c>
      <c r="H61" s="346">
        <v>5</v>
      </c>
    </row>
    <row r="62" spans="2:8" ht="45.75" customHeight="1" thickBot="1" x14ac:dyDescent="0.3">
      <c r="B62" s="122"/>
      <c r="C62" s="1191" t="s">
        <v>560</v>
      </c>
      <c r="D62" s="1192"/>
      <c r="E62" s="1193"/>
      <c r="F62" s="347">
        <v>2</v>
      </c>
      <c r="G62" s="347">
        <v>3</v>
      </c>
      <c r="H62" s="348">
        <v>3</v>
      </c>
    </row>
    <row r="63" spans="2:8" ht="52.5" customHeight="1" thickBot="1" x14ac:dyDescent="0.3">
      <c r="B63" s="123"/>
      <c r="C63" s="1194" t="s">
        <v>49</v>
      </c>
      <c r="D63" s="1194"/>
      <c r="E63" s="1195"/>
      <c r="F63" s="349">
        <v>1208</v>
      </c>
      <c r="G63" s="349">
        <v>1433</v>
      </c>
      <c r="H63" s="350">
        <v>2204</v>
      </c>
    </row>
    <row r="64" spans="2:8" ht="12.75" x14ac:dyDescent="0.25"/>
  </sheetData>
  <sheetProtection algorithmName="SHA-512" hashValue="zgd4hoZKiD/zOq13MElYFVB1uKpnUewJ89NL+lERkJIzDw5eMlNfYC1t6e3g7VEAJwe+h4o8EzMBOxOQah9ejQ==" saltValue="yFJxv8E5E5DpoX3XU+Nc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524</v>
      </c>
      <c r="G2" s="137"/>
      <c r="H2" s="138"/>
    </row>
    <row r="3" spans="1:8" x14ac:dyDescent="0.25">
      <c r="A3" s="134" t="s">
        <v>517</v>
      </c>
      <c r="B3" s="139"/>
      <c r="C3" s="140"/>
      <c r="D3" s="141">
        <v>27630</v>
      </c>
      <c r="E3" s="142"/>
      <c r="F3" s="143">
        <v>76347</v>
      </c>
      <c r="G3" s="144"/>
      <c r="H3" s="145"/>
    </row>
    <row r="4" spans="1:8" x14ac:dyDescent="0.25">
      <c r="A4" s="146"/>
      <c r="B4" s="147"/>
      <c r="C4" s="148"/>
      <c r="D4" s="149">
        <v>18752</v>
      </c>
      <c r="E4" s="150"/>
      <c r="F4" s="151">
        <v>41762</v>
      </c>
      <c r="G4" s="152"/>
      <c r="H4" s="153"/>
    </row>
    <row r="5" spans="1:8" x14ac:dyDescent="0.25">
      <c r="A5" s="134" t="s">
        <v>519</v>
      </c>
      <c r="B5" s="139"/>
      <c r="C5" s="140"/>
      <c r="D5" s="141">
        <v>32449</v>
      </c>
      <c r="E5" s="142"/>
      <c r="F5" s="143">
        <v>69604</v>
      </c>
      <c r="G5" s="144"/>
      <c r="H5" s="145"/>
    </row>
    <row r="6" spans="1:8" x14ac:dyDescent="0.25">
      <c r="A6" s="146"/>
      <c r="B6" s="147"/>
      <c r="C6" s="148"/>
      <c r="D6" s="149">
        <v>22949</v>
      </c>
      <c r="E6" s="150"/>
      <c r="F6" s="151">
        <v>36247</v>
      </c>
      <c r="G6" s="152"/>
      <c r="H6" s="153"/>
    </row>
    <row r="7" spans="1:8" x14ac:dyDescent="0.25">
      <c r="A7" s="134" t="s">
        <v>520</v>
      </c>
      <c r="B7" s="139"/>
      <c r="C7" s="140"/>
      <c r="D7" s="141">
        <v>52941</v>
      </c>
      <c r="E7" s="142"/>
      <c r="F7" s="143">
        <v>68410</v>
      </c>
      <c r="G7" s="144"/>
      <c r="H7" s="145"/>
    </row>
    <row r="8" spans="1:8" x14ac:dyDescent="0.25">
      <c r="A8" s="146"/>
      <c r="B8" s="147"/>
      <c r="C8" s="148"/>
      <c r="D8" s="149">
        <v>40907</v>
      </c>
      <c r="E8" s="150"/>
      <c r="F8" s="151">
        <v>35086</v>
      </c>
      <c r="G8" s="152"/>
      <c r="H8" s="153"/>
    </row>
    <row r="9" spans="1:8" x14ac:dyDescent="0.25">
      <c r="A9" s="134" t="s">
        <v>521</v>
      </c>
      <c r="B9" s="139"/>
      <c r="C9" s="140"/>
      <c r="D9" s="141">
        <v>50241</v>
      </c>
      <c r="E9" s="142"/>
      <c r="F9" s="143">
        <v>73019</v>
      </c>
      <c r="G9" s="144"/>
      <c r="H9" s="145"/>
    </row>
    <row r="10" spans="1:8" x14ac:dyDescent="0.25">
      <c r="A10" s="146"/>
      <c r="B10" s="147"/>
      <c r="C10" s="148"/>
      <c r="D10" s="149">
        <v>42502</v>
      </c>
      <c r="E10" s="150"/>
      <c r="F10" s="151">
        <v>39427</v>
      </c>
      <c r="G10" s="152"/>
      <c r="H10" s="153"/>
    </row>
    <row r="11" spans="1:8" x14ac:dyDescent="0.25">
      <c r="A11" s="134" t="s">
        <v>522</v>
      </c>
      <c r="B11" s="139"/>
      <c r="C11" s="140"/>
      <c r="D11" s="141">
        <v>27743</v>
      </c>
      <c r="E11" s="142"/>
      <c r="F11" s="143">
        <v>76590</v>
      </c>
      <c r="G11" s="144"/>
      <c r="H11" s="145"/>
    </row>
    <row r="12" spans="1:8" x14ac:dyDescent="0.25">
      <c r="A12" s="146"/>
      <c r="B12" s="147"/>
      <c r="C12" s="154"/>
      <c r="D12" s="149">
        <v>15862</v>
      </c>
      <c r="E12" s="150"/>
      <c r="F12" s="151">
        <v>42387</v>
      </c>
      <c r="G12" s="152"/>
      <c r="H12" s="153"/>
    </row>
    <row r="13" spans="1:8" x14ac:dyDescent="0.25">
      <c r="A13" s="134"/>
      <c r="B13" s="139"/>
      <c r="C13" s="140"/>
      <c r="D13" s="141">
        <v>38201</v>
      </c>
      <c r="E13" s="142"/>
      <c r="F13" s="143">
        <v>72794</v>
      </c>
      <c r="G13" s="155"/>
      <c r="H13" s="145"/>
    </row>
    <row r="14" spans="1:8" x14ac:dyDescent="0.25">
      <c r="A14" s="146"/>
      <c r="B14" s="147"/>
      <c r="C14" s="148"/>
      <c r="D14" s="149">
        <v>28194</v>
      </c>
      <c r="E14" s="150"/>
      <c r="F14" s="151">
        <v>38982</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7.56</v>
      </c>
      <c r="C19" s="156">
        <f>ROUND(VALUE(SUBSTITUTE(実質収支比率等に係る経年分析!G$48,"▲","-")),2)</f>
        <v>13.43</v>
      </c>
      <c r="D19" s="156">
        <f>ROUND(VALUE(SUBSTITUTE(実質収支比率等に係る経年分析!H$48,"▲","-")),2)</f>
        <v>8.56</v>
      </c>
      <c r="E19" s="156">
        <f>ROUND(VALUE(SUBSTITUTE(実質収支比率等に係る経年分析!I$48,"▲","-")),2)</f>
        <v>8.23</v>
      </c>
      <c r="F19" s="156">
        <f>ROUND(VALUE(SUBSTITUTE(実質収支比率等に係る経年分析!J$48,"▲","-")),2)</f>
        <v>6.76</v>
      </c>
    </row>
    <row r="20" spans="1:11" x14ac:dyDescent="0.25">
      <c r="A20" s="156" t="s">
        <v>53</v>
      </c>
      <c r="B20" s="156">
        <f>ROUND(VALUE(SUBSTITUTE(実質収支比率等に係る経年分析!F$47,"▲","-")),2)</f>
        <v>1</v>
      </c>
      <c r="C20" s="156">
        <f>ROUND(VALUE(SUBSTITUTE(実質収支比率等に係る経年分析!G$47,"▲","-")),2)</f>
        <v>5.45</v>
      </c>
      <c r="D20" s="156">
        <f>ROUND(VALUE(SUBSTITUTE(実質収支比率等に係る経年分析!H$47,"▲","-")),2)</f>
        <v>14.53</v>
      </c>
      <c r="E20" s="156">
        <f>ROUND(VALUE(SUBSTITUTE(実質収支比率等に係る経年分析!I$47,"▲","-")),2)</f>
        <v>17.47</v>
      </c>
      <c r="F20" s="156">
        <f>ROUND(VALUE(SUBSTITUTE(実質収支比率等に係る経年分析!J$47,"▲","-")),2)</f>
        <v>21.16</v>
      </c>
    </row>
    <row r="21" spans="1:11" x14ac:dyDescent="0.25">
      <c r="A21" s="156" t="s">
        <v>54</v>
      </c>
      <c r="B21" s="156">
        <f>IF(ISNUMBER(VALUE(SUBSTITUTE(実質収支比率等に係る経年分析!F$49,"▲","-"))),ROUND(VALUE(SUBSTITUTE(実質収支比率等に係る経年分析!F$49,"▲","-")),2),NA())</f>
        <v>6.89</v>
      </c>
      <c r="C21" s="156">
        <f>IF(ISNUMBER(VALUE(SUBSTITUTE(実質収支比率等に係る経年分析!G$49,"▲","-"))),ROUND(VALUE(SUBSTITUTE(実質収支比率等に係る経年分析!G$49,"▲","-")),2),NA())</f>
        <v>10.72</v>
      </c>
      <c r="D21" s="156">
        <f>IF(ISNUMBER(VALUE(SUBSTITUTE(実質収支比率等に係る経年分析!H$49,"▲","-"))),ROUND(VALUE(SUBSTITUTE(実質収支比率等に係る経年分析!H$49,"▲","-")),2),NA())</f>
        <v>3.7</v>
      </c>
      <c r="E21" s="156">
        <f>IF(ISNUMBER(VALUE(SUBSTITUTE(実質収支比率等に係る経年分析!I$49,"▲","-"))),ROUND(VALUE(SUBSTITUTE(実質収支比率等に係る経年分析!I$49,"▲","-")),2),NA())</f>
        <v>2.57</v>
      </c>
      <c r="F21" s="156">
        <f>IF(ISNUMBER(VALUE(SUBSTITUTE(実質収支比率等に係る経年分析!J$49,"▲","-"))),ROUND(VALUE(SUBSTITUTE(実質収支比率等に係る経年分析!J$49,"▲","-")),2),NA())</f>
        <v>2.2400000000000002</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0.14000000000000001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7.0000000000000007E-2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25">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5">
      <c r="A32" s="157" t="str">
        <f>IF(連結実質赤字比率に係る赤字・黒字の構成分析!C$38="",NA(),連結実質赤字比率に係る赤字・黒字の構成分析!C$38)</f>
        <v>宅地造成事業特別会計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1.48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1.23</v>
      </c>
    </row>
    <row r="33" spans="1:16" x14ac:dyDescent="0.2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3.29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3.97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1.67</v>
      </c>
    </row>
    <row r="34" spans="1:16" x14ac:dyDescent="0.2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3.02</v>
      </c>
    </row>
    <row r="35" spans="1:16" x14ac:dyDescent="0.2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3.39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3.24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3.71</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7.56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8.5500000000000007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8.2200000000000006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6.76</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1104</v>
      </c>
      <c r="E42" s="158"/>
      <c r="F42" s="158"/>
      <c r="G42" s="158">
        <f>'実質公債費比率（分子）の構造'!L$52</f>
        <v>1106</v>
      </c>
      <c r="H42" s="158"/>
      <c r="I42" s="158"/>
      <c r="J42" s="158">
        <f>'実質公債費比率（分子）の構造'!M$52</f>
        <v>1094</v>
      </c>
      <c r="K42" s="158"/>
      <c r="L42" s="158"/>
      <c r="M42" s="158">
        <f>'実質公債費比率（分子）の構造'!N$52</f>
        <v>1042</v>
      </c>
      <c r="N42" s="158"/>
      <c r="O42" s="158"/>
      <c r="P42" s="158">
        <f>'実質公債費比率（分子）の構造'!O$52</f>
        <v>895</v>
      </c>
    </row>
    <row r="43" spans="1:16" x14ac:dyDescent="0.2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56</v>
      </c>
      <c r="C44" s="158"/>
      <c r="D44" s="158"/>
      <c r="E44" s="158">
        <f>'実質公債費比率（分子）の構造'!L$50</f>
        <v>64</v>
      </c>
      <c r="F44" s="158"/>
      <c r="G44" s="158"/>
      <c r="H44" s="158">
        <f>'実質公債費比率（分子）の構造'!M$50</f>
        <v>67</v>
      </c>
      <c r="I44" s="158"/>
      <c r="J44" s="158"/>
      <c r="K44" s="158">
        <f>'実質公債費比率（分子）の構造'!N$50</f>
        <v>62</v>
      </c>
      <c r="L44" s="158"/>
      <c r="M44" s="158"/>
      <c r="N44" s="158">
        <f>'実質公債費比率（分子）の構造'!O$50</f>
        <v>53</v>
      </c>
      <c r="O44" s="158"/>
      <c r="P44" s="158"/>
    </row>
    <row r="45" spans="1:16" x14ac:dyDescent="0.25">
      <c r="A45" s="158" t="s">
        <v>63</v>
      </c>
      <c r="B45" s="158">
        <f>'実質公債費比率（分子）の構造'!K$49</f>
        <v>17</v>
      </c>
      <c r="C45" s="158"/>
      <c r="D45" s="158"/>
      <c r="E45" s="158">
        <f>'実質公債費比率（分子）の構造'!L$49</f>
        <v>22</v>
      </c>
      <c r="F45" s="158"/>
      <c r="G45" s="158"/>
      <c r="H45" s="158">
        <f>'実質公債費比率（分子）の構造'!M$49</f>
        <v>24</v>
      </c>
      <c r="I45" s="158"/>
      <c r="J45" s="158"/>
      <c r="K45" s="158">
        <f>'実質公債費比率（分子）の構造'!N$49</f>
        <v>29</v>
      </c>
      <c r="L45" s="158"/>
      <c r="M45" s="158"/>
      <c r="N45" s="158">
        <f>'実質公債費比率（分子）の構造'!O$49</f>
        <v>40</v>
      </c>
      <c r="O45" s="158"/>
      <c r="P45" s="158"/>
    </row>
    <row r="46" spans="1:16" x14ac:dyDescent="0.25">
      <c r="A46" s="158" t="s">
        <v>64</v>
      </c>
      <c r="B46" s="158">
        <f>'実質公債費比率（分子）の構造'!K$48</f>
        <v>662</v>
      </c>
      <c r="C46" s="158"/>
      <c r="D46" s="158"/>
      <c r="E46" s="158">
        <f>'実質公債費比率（分子）の構造'!L$48</f>
        <v>655</v>
      </c>
      <c r="F46" s="158"/>
      <c r="G46" s="158"/>
      <c r="H46" s="158">
        <f>'実質公債費比率（分子）の構造'!M$48</f>
        <v>665</v>
      </c>
      <c r="I46" s="158"/>
      <c r="J46" s="158"/>
      <c r="K46" s="158">
        <f>'実質公債費比率（分子）の構造'!N$48</f>
        <v>720</v>
      </c>
      <c r="L46" s="158"/>
      <c r="M46" s="158"/>
      <c r="N46" s="158">
        <f>'実質公債費比率（分子）の構造'!O$48</f>
        <v>485</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964</v>
      </c>
      <c r="C49" s="158"/>
      <c r="D49" s="158"/>
      <c r="E49" s="158">
        <f>'実質公債費比率（分子）の構造'!L$45</f>
        <v>958</v>
      </c>
      <c r="F49" s="158"/>
      <c r="G49" s="158"/>
      <c r="H49" s="158">
        <f>'実質公債費比率（分子）の構造'!M$45</f>
        <v>946</v>
      </c>
      <c r="I49" s="158"/>
      <c r="J49" s="158"/>
      <c r="K49" s="158">
        <f>'実質公債費比率（分子）の構造'!N$45</f>
        <v>914</v>
      </c>
      <c r="L49" s="158"/>
      <c r="M49" s="158"/>
      <c r="N49" s="158">
        <f>'実質公債費比率（分子）の構造'!O$45</f>
        <v>885</v>
      </c>
      <c r="O49" s="158"/>
      <c r="P49" s="158"/>
    </row>
    <row r="50" spans="1:16" x14ac:dyDescent="0.25">
      <c r="A50" s="158" t="s">
        <v>67</v>
      </c>
      <c r="B50" s="158" t="e">
        <f>NA()</f>
        <v>#N/A</v>
      </c>
      <c r="C50" s="158">
        <f>IF(ISNUMBER('実質公債費比率（分子）の構造'!K$53),'実質公債費比率（分子）の構造'!K$53,NA())</f>
        <v>595</v>
      </c>
      <c r="D50" s="158" t="e">
        <f>NA()</f>
        <v>#N/A</v>
      </c>
      <c r="E50" s="158" t="e">
        <f>NA()</f>
        <v>#N/A</v>
      </c>
      <c r="F50" s="158">
        <f>IF(ISNUMBER('実質公債費比率（分子）の構造'!L$53),'実質公債費比率（分子）の構造'!L$53,NA())</f>
        <v>593</v>
      </c>
      <c r="G50" s="158" t="e">
        <f>NA()</f>
        <v>#N/A</v>
      </c>
      <c r="H50" s="158" t="e">
        <f>NA()</f>
        <v>#N/A</v>
      </c>
      <c r="I50" s="158">
        <f>IF(ISNUMBER('実質公債費比率（分子）の構造'!M$53),'実質公債費比率（分子）の構造'!M$53,NA())</f>
        <v>608</v>
      </c>
      <c r="J50" s="158" t="e">
        <f>NA()</f>
        <v>#N/A</v>
      </c>
      <c r="K50" s="158" t="e">
        <f>NA()</f>
        <v>#N/A</v>
      </c>
      <c r="L50" s="158">
        <f>IF(ISNUMBER('実質公債費比率（分子）の構造'!N$53),'実質公債費比率（分子）の構造'!N$53,NA())</f>
        <v>683</v>
      </c>
      <c r="M50" s="158" t="e">
        <f>NA()</f>
        <v>#N/A</v>
      </c>
      <c r="N50" s="158" t="e">
        <f>NA()</f>
        <v>#N/A</v>
      </c>
      <c r="O50" s="158">
        <f>IF(ISNUMBER('実質公債費比率（分子）の構造'!O$53),'実質公債費比率（分子）の構造'!O$53,NA())</f>
        <v>568</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11969</v>
      </c>
      <c r="E56" s="157"/>
      <c r="F56" s="157"/>
      <c r="G56" s="157">
        <f>'将来負担比率（分子）の構造'!J$52</f>
        <v>11624</v>
      </c>
      <c r="H56" s="157"/>
      <c r="I56" s="157"/>
      <c r="J56" s="157">
        <f>'将来負担比率（分子）の構造'!K$52</f>
        <v>11740</v>
      </c>
      <c r="K56" s="157"/>
      <c r="L56" s="157"/>
      <c r="M56" s="157">
        <f>'将来負担比率（分子）の構造'!L$52</f>
        <v>11543</v>
      </c>
      <c r="N56" s="157"/>
      <c r="O56" s="157"/>
      <c r="P56" s="157">
        <f>'将来負担比率（分子）の構造'!M$52</f>
        <v>11252</v>
      </c>
    </row>
    <row r="57" spans="1:16" x14ac:dyDescent="0.25">
      <c r="A57" s="157" t="s">
        <v>42</v>
      </c>
      <c r="B57" s="157"/>
      <c r="C57" s="157"/>
      <c r="D57" s="157">
        <f>'将来負担比率（分子）の構造'!I$51</f>
        <v>1541</v>
      </c>
      <c r="E57" s="157"/>
      <c r="F57" s="157"/>
      <c r="G57" s="157">
        <f>'将来負担比率（分子）の構造'!J$51</f>
        <v>1442</v>
      </c>
      <c r="H57" s="157"/>
      <c r="I57" s="157"/>
      <c r="J57" s="157">
        <f>'将来負担比率（分子）の構造'!K$51</f>
        <v>1370</v>
      </c>
      <c r="K57" s="157"/>
      <c r="L57" s="157"/>
      <c r="M57" s="157">
        <f>'将来負担比率（分子）の構造'!L$51</f>
        <v>1266</v>
      </c>
      <c r="N57" s="157"/>
      <c r="O57" s="157"/>
      <c r="P57" s="157">
        <f>'将来負担比率（分子）の構造'!M$51</f>
        <v>1245</v>
      </c>
    </row>
    <row r="58" spans="1:16" x14ac:dyDescent="0.25">
      <c r="A58" s="157" t="s">
        <v>41</v>
      </c>
      <c r="B58" s="157"/>
      <c r="C58" s="157"/>
      <c r="D58" s="157">
        <f>'将来負担比率（分子）の構造'!I$50</f>
        <v>154</v>
      </c>
      <c r="E58" s="157"/>
      <c r="F58" s="157"/>
      <c r="G58" s="157">
        <f>'将来負担比率（分子）の構造'!J$50</f>
        <v>794</v>
      </c>
      <c r="H58" s="157"/>
      <c r="I58" s="157"/>
      <c r="J58" s="157">
        <f>'将来負担比率（分子）の構造'!K$50</f>
        <v>1690</v>
      </c>
      <c r="K58" s="157"/>
      <c r="L58" s="157"/>
      <c r="M58" s="157">
        <f>'将来負担比率（分子）の構造'!L$50</f>
        <v>2135</v>
      </c>
      <c r="N58" s="157"/>
      <c r="O58" s="157"/>
      <c r="P58" s="157">
        <f>'将来負担比率（分子）の構造'!M$50</f>
        <v>2880</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f>'将来負担比率（分子）の構造'!I$46</f>
        <v>6</v>
      </c>
      <c r="C61" s="157"/>
      <c r="D61" s="157"/>
      <c r="E61" s="157">
        <f>'将来負担比率（分子）の構造'!J$46</f>
        <v>17</v>
      </c>
      <c r="F61" s="157"/>
      <c r="G61" s="157"/>
      <c r="H61" s="157">
        <f>'将来負担比率（分子）の構造'!K$46</f>
        <v>11</v>
      </c>
      <c r="I61" s="157"/>
      <c r="J61" s="157"/>
      <c r="K61" s="157">
        <f>'将来負担比率（分子）の構造'!L$46</f>
        <v>13</v>
      </c>
      <c r="L61" s="157"/>
      <c r="M61" s="157"/>
      <c r="N61" s="157">
        <f>'将来負担比率（分子）の構造'!M$46</f>
        <v>11</v>
      </c>
      <c r="O61" s="157"/>
      <c r="P61" s="157"/>
    </row>
    <row r="62" spans="1:16" x14ac:dyDescent="0.25">
      <c r="A62" s="157" t="s">
        <v>35</v>
      </c>
      <c r="B62" s="157">
        <f>'将来負担比率（分子）の構造'!I$45</f>
        <v>1837</v>
      </c>
      <c r="C62" s="157"/>
      <c r="D62" s="157"/>
      <c r="E62" s="157">
        <f>'将来負担比率（分子）の構造'!J$45</f>
        <v>1886</v>
      </c>
      <c r="F62" s="157"/>
      <c r="G62" s="157"/>
      <c r="H62" s="157">
        <f>'将来負担比率（分子）の構造'!K$45</f>
        <v>1918</v>
      </c>
      <c r="I62" s="157"/>
      <c r="J62" s="157"/>
      <c r="K62" s="157">
        <f>'将来負担比率（分子）の構造'!L$45</f>
        <v>1958</v>
      </c>
      <c r="L62" s="157"/>
      <c r="M62" s="157"/>
      <c r="N62" s="157">
        <f>'将来負担比率（分子）の構造'!M$45</f>
        <v>1979</v>
      </c>
      <c r="O62" s="157"/>
      <c r="P62" s="157"/>
    </row>
    <row r="63" spans="1:16" x14ac:dyDescent="0.25">
      <c r="A63" s="157" t="s">
        <v>34</v>
      </c>
      <c r="B63" s="157">
        <f>'将来負担比率（分子）の構造'!I$44</f>
        <v>347</v>
      </c>
      <c r="C63" s="157"/>
      <c r="D63" s="157"/>
      <c r="E63" s="157">
        <f>'将来負担比率（分子）の構造'!J$44</f>
        <v>335</v>
      </c>
      <c r="F63" s="157"/>
      <c r="G63" s="157"/>
      <c r="H63" s="157">
        <f>'将来負担比率（分子）の構造'!K$44</f>
        <v>311</v>
      </c>
      <c r="I63" s="157"/>
      <c r="J63" s="157"/>
      <c r="K63" s="157">
        <f>'将来負担比率（分子）の構造'!L$44</f>
        <v>363</v>
      </c>
      <c r="L63" s="157"/>
      <c r="M63" s="157"/>
      <c r="N63" s="157">
        <f>'将来負担比率（分子）の構造'!M$44</f>
        <v>304</v>
      </c>
      <c r="O63" s="157"/>
      <c r="P63" s="157"/>
    </row>
    <row r="64" spans="1:16" x14ac:dyDescent="0.25">
      <c r="A64" s="157" t="s">
        <v>33</v>
      </c>
      <c r="B64" s="157">
        <f>'将来負担比率（分子）の構造'!I$43</f>
        <v>8831</v>
      </c>
      <c r="C64" s="157"/>
      <c r="D64" s="157"/>
      <c r="E64" s="157">
        <f>'将来負担比率（分子）の構造'!J$43</f>
        <v>8462</v>
      </c>
      <c r="F64" s="157"/>
      <c r="G64" s="157"/>
      <c r="H64" s="157">
        <f>'将来負担比率（分子）の構造'!K$43</f>
        <v>8105</v>
      </c>
      <c r="I64" s="157"/>
      <c r="J64" s="157"/>
      <c r="K64" s="157">
        <f>'将来負担比率（分子）の構造'!L$43</f>
        <v>7954</v>
      </c>
      <c r="L64" s="157"/>
      <c r="M64" s="157"/>
      <c r="N64" s="157">
        <f>'将来負担比率（分子）の構造'!M$43</f>
        <v>7941</v>
      </c>
      <c r="O64" s="157"/>
      <c r="P64" s="157"/>
    </row>
    <row r="65" spans="1:16" x14ac:dyDescent="0.25">
      <c r="A65" s="157" t="s">
        <v>32</v>
      </c>
      <c r="B65" s="157">
        <f>'将来負担比率（分子）の構造'!I$42</f>
        <v>643</v>
      </c>
      <c r="C65" s="157"/>
      <c r="D65" s="157"/>
      <c r="E65" s="157">
        <f>'将来負担比率（分子）の構造'!J$42</f>
        <v>592</v>
      </c>
      <c r="F65" s="157"/>
      <c r="G65" s="157"/>
      <c r="H65" s="157">
        <f>'将来負担比率（分子）の構造'!K$42</f>
        <v>535</v>
      </c>
      <c r="I65" s="157"/>
      <c r="J65" s="157"/>
      <c r="K65" s="157">
        <f>'将来負担比率（分子）の構造'!L$42</f>
        <v>481</v>
      </c>
      <c r="L65" s="157"/>
      <c r="M65" s="157"/>
      <c r="N65" s="157">
        <f>'将来負担比率（分子）の構造'!M$42</f>
        <v>436</v>
      </c>
      <c r="O65" s="157"/>
      <c r="P65" s="157"/>
    </row>
    <row r="66" spans="1:16" x14ac:dyDescent="0.25">
      <c r="A66" s="157" t="s">
        <v>31</v>
      </c>
      <c r="B66" s="157">
        <f>'将来負担比率（分子）の構造'!I$41</f>
        <v>9145</v>
      </c>
      <c r="C66" s="157"/>
      <c r="D66" s="157"/>
      <c r="E66" s="157">
        <f>'将来負担比率（分子）の構造'!J$41</f>
        <v>9077</v>
      </c>
      <c r="F66" s="157"/>
      <c r="G66" s="157"/>
      <c r="H66" s="157">
        <f>'将来負担比率（分子）の構造'!K$41</f>
        <v>9309</v>
      </c>
      <c r="I66" s="157"/>
      <c r="J66" s="157"/>
      <c r="K66" s="157">
        <f>'将来負担比率（分子）の構造'!L$41</f>
        <v>9545</v>
      </c>
      <c r="L66" s="157"/>
      <c r="M66" s="157"/>
      <c r="N66" s="157">
        <f>'将来負担比率（分子）の構造'!M$41</f>
        <v>9261</v>
      </c>
      <c r="O66" s="157"/>
      <c r="P66" s="157"/>
    </row>
    <row r="67" spans="1:16" x14ac:dyDescent="0.25">
      <c r="A67" s="157" t="s">
        <v>71</v>
      </c>
      <c r="B67" s="157" t="e">
        <f>NA()</f>
        <v>#N/A</v>
      </c>
      <c r="C67" s="157">
        <f>IF(ISNUMBER('将来負担比率（分子）の構造'!I$53), IF('将来負担比率（分子）の構造'!I$53 &lt; 0, 0, '将来負担比率（分子）の構造'!I$53), NA())</f>
        <v>7145</v>
      </c>
      <c r="D67" s="157" t="e">
        <f>NA()</f>
        <v>#N/A</v>
      </c>
      <c r="E67" s="157" t="e">
        <f>NA()</f>
        <v>#N/A</v>
      </c>
      <c r="F67" s="157">
        <f>IF(ISNUMBER('将来負担比率（分子）の構造'!J$53), IF('将来負担比率（分子）の構造'!J$53 &lt; 0, 0, '将来負担比率（分子）の構造'!J$53), NA())</f>
        <v>6509</v>
      </c>
      <c r="G67" s="157" t="e">
        <f>NA()</f>
        <v>#N/A</v>
      </c>
      <c r="H67" s="157" t="e">
        <f>NA()</f>
        <v>#N/A</v>
      </c>
      <c r="I67" s="157">
        <f>IF(ISNUMBER('将来負担比率（分子）の構造'!K$53), IF('将来負担比率（分子）の構造'!K$53 &lt; 0, 0, '将来負担比率（分子）の構造'!K$53), NA())</f>
        <v>5391</v>
      </c>
      <c r="J67" s="157" t="e">
        <f>NA()</f>
        <v>#N/A</v>
      </c>
      <c r="K67" s="157" t="e">
        <f>NA()</f>
        <v>#N/A</v>
      </c>
      <c r="L67" s="157">
        <f>IF(ISNUMBER('将来負担比率（分子）の構造'!L$53), IF('将来負担比率（分子）の構造'!L$53 &lt; 0, 0, '将来負担比率（分子）の構造'!L$53), NA())</f>
        <v>5370</v>
      </c>
      <c r="M67" s="157" t="e">
        <f>NA()</f>
        <v>#N/A</v>
      </c>
      <c r="N67" s="157" t="e">
        <f>NA()</f>
        <v>#N/A</v>
      </c>
      <c r="O67" s="157">
        <f>IF(ISNUMBER('将来負担比率（分子）の構造'!M$53), IF('将来負担比率（分子）の構造'!M$53 &lt; 0, 0, '将来負担比率（分子）の構造'!M$53), NA())</f>
        <v>4555</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1071</v>
      </c>
      <c r="C72" s="161">
        <f>基金残高に係る経年分析!G55</f>
        <v>1285</v>
      </c>
      <c r="D72" s="161">
        <f>基金残高に係る経年分析!H55</f>
        <v>1557</v>
      </c>
    </row>
    <row r="73" spans="1:16" x14ac:dyDescent="0.25">
      <c r="A73" s="160" t="s">
        <v>74</v>
      </c>
      <c r="B73" s="161">
        <f>基金残高に係る経年分析!F56</f>
        <v>97</v>
      </c>
      <c r="C73" s="161">
        <f>基金残高に係る経年分析!G56</f>
        <v>128</v>
      </c>
      <c r="D73" s="161">
        <f>基金残高に係る経年分析!H56</f>
        <v>152</v>
      </c>
    </row>
    <row r="74" spans="1:16" x14ac:dyDescent="0.25">
      <c r="A74" s="160" t="s">
        <v>75</v>
      </c>
      <c r="B74" s="161">
        <f>基金残高に係る経年分析!F57</f>
        <v>41</v>
      </c>
      <c r="C74" s="161">
        <f>基金残高に係る経年分析!G57</f>
        <v>20</v>
      </c>
      <c r="D74" s="161">
        <f>基金残高に係る経年分析!H57</f>
        <v>494</v>
      </c>
    </row>
  </sheetData>
  <sheetProtection algorithmName="SHA-512" hashValue="hJGzUNFhmDoBpOpqraA7sS5FO2yceFN/bmpNi/BGB3YO52PSH++t9wXkuQeyDh0UR6CqlGfaXSnWgU/PPzAEiw==" saltValue="TZOqeP8wK0lqqfc2aXlo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214</v>
      </c>
      <c r="C5" s="667"/>
      <c r="D5" s="667"/>
      <c r="E5" s="667"/>
      <c r="F5" s="667"/>
      <c r="G5" s="667"/>
      <c r="H5" s="667"/>
      <c r="I5" s="667"/>
      <c r="J5" s="667"/>
      <c r="K5" s="667"/>
      <c r="L5" s="667"/>
      <c r="M5" s="667"/>
      <c r="N5" s="667"/>
      <c r="O5" s="667"/>
      <c r="P5" s="667"/>
      <c r="Q5" s="668"/>
      <c r="R5" s="663">
        <v>2552824</v>
      </c>
      <c r="S5" s="664"/>
      <c r="T5" s="664"/>
      <c r="U5" s="664"/>
      <c r="V5" s="664"/>
      <c r="W5" s="664"/>
      <c r="X5" s="664"/>
      <c r="Y5" s="689"/>
      <c r="Z5" s="702">
        <v>18.399999999999999</v>
      </c>
      <c r="AA5" s="702"/>
      <c r="AB5" s="702"/>
      <c r="AC5" s="702"/>
      <c r="AD5" s="703">
        <v>2435375</v>
      </c>
      <c r="AE5" s="703"/>
      <c r="AF5" s="703"/>
      <c r="AG5" s="703"/>
      <c r="AH5" s="703"/>
      <c r="AI5" s="703"/>
      <c r="AJ5" s="703"/>
      <c r="AK5" s="703"/>
      <c r="AL5" s="690">
        <v>32.5</v>
      </c>
      <c r="AM5" s="672"/>
      <c r="AN5" s="672"/>
      <c r="AO5" s="691"/>
      <c r="AP5" s="666" t="s">
        <v>215</v>
      </c>
      <c r="AQ5" s="667"/>
      <c r="AR5" s="667"/>
      <c r="AS5" s="667"/>
      <c r="AT5" s="667"/>
      <c r="AU5" s="667"/>
      <c r="AV5" s="667"/>
      <c r="AW5" s="667"/>
      <c r="AX5" s="667"/>
      <c r="AY5" s="667"/>
      <c r="AZ5" s="667"/>
      <c r="BA5" s="667"/>
      <c r="BB5" s="667"/>
      <c r="BC5" s="667"/>
      <c r="BD5" s="667"/>
      <c r="BE5" s="667"/>
      <c r="BF5" s="668"/>
      <c r="BG5" s="608">
        <v>2432506</v>
      </c>
      <c r="BH5" s="609"/>
      <c r="BI5" s="609"/>
      <c r="BJ5" s="609"/>
      <c r="BK5" s="609"/>
      <c r="BL5" s="609"/>
      <c r="BM5" s="609"/>
      <c r="BN5" s="610"/>
      <c r="BO5" s="646">
        <v>95.3</v>
      </c>
      <c r="BP5" s="646"/>
      <c r="BQ5" s="646"/>
      <c r="BR5" s="646"/>
      <c r="BS5" s="647">
        <v>22576</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5">
      <c r="B6" s="605" t="s">
        <v>219</v>
      </c>
      <c r="C6" s="606"/>
      <c r="D6" s="606"/>
      <c r="E6" s="606"/>
      <c r="F6" s="606"/>
      <c r="G6" s="606"/>
      <c r="H6" s="606"/>
      <c r="I6" s="606"/>
      <c r="J6" s="606"/>
      <c r="K6" s="606"/>
      <c r="L6" s="606"/>
      <c r="M6" s="606"/>
      <c r="N6" s="606"/>
      <c r="O6" s="606"/>
      <c r="P6" s="606"/>
      <c r="Q6" s="607"/>
      <c r="R6" s="608">
        <v>131018</v>
      </c>
      <c r="S6" s="609"/>
      <c r="T6" s="609"/>
      <c r="U6" s="609"/>
      <c r="V6" s="609"/>
      <c r="W6" s="609"/>
      <c r="X6" s="609"/>
      <c r="Y6" s="610"/>
      <c r="Z6" s="646">
        <v>0.9</v>
      </c>
      <c r="AA6" s="646"/>
      <c r="AB6" s="646"/>
      <c r="AC6" s="646"/>
      <c r="AD6" s="647">
        <v>131018</v>
      </c>
      <c r="AE6" s="647"/>
      <c r="AF6" s="647"/>
      <c r="AG6" s="647"/>
      <c r="AH6" s="647"/>
      <c r="AI6" s="647"/>
      <c r="AJ6" s="647"/>
      <c r="AK6" s="647"/>
      <c r="AL6" s="611">
        <v>1.8</v>
      </c>
      <c r="AM6" s="612"/>
      <c r="AN6" s="612"/>
      <c r="AO6" s="648"/>
      <c r="AP6" s="605" t="s">
        <v>220</v>
      </c>
      <c r="AQ6" s="606"/>
      <c r="AR6" s="606"/>
      <c r="AS6" s="606"/>
      <c r="AT6" s="606"/>
      <c r="AU6" s="606"/>
      <c r="AV6" s="606"/>
      <c r="AW6" s="606"/>
      <c r="AX6" s="606"/>
      <c r="AY6" s="606"/>
      <c r="AZ6" s="606"/>
      <c r="BA6" s="606"/>
      <c r="BB6" s="606"/>
      <c r="BC6" s="606"/>
      <c r="BD6" s="606"/>
      <c r="BE6" s="606"/>
      <c r="BF6" s="607"/>
      <c r="BG6" s="608">
        <v>2432506</v>
      </c>
      <c r="BH6" s="609"/>
      <c r="BI6" s="609"/>
      <c r="BJ6" s="609"/>
      <c r="BK6" s="609"/>
      <c r="BL6" s="609"/>
      <c r="BM6" s="609"/>
      <c r="BN6" s="610"/>
      <c r="BO6" s="646">
        <v>95.3</v>
      </c>
      <c r="BP6" s="646"/>
      <c r="BQ6" s="646"/>
      <c r="BR6" s="646"/>
      <c r="BS6" s="647">
        <v>22576</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119268</v>
      </c>
      <c r="CS6" s="609"/>
      <c r="CT6" s="609"/>
      <c r="CU6" s="609"/>
      <c r="CV6" s="609"/>
      <c r="CW6" s="609"/>
      <c r="CX6" s="609"/>
      <c r="CY6" s="610"/>
      <c r="CZ6" s="690">
        <v>0.9</v>
      </c>
      <c r="DA6" s="672"/>
      <c r="DB6" s="672"/>
      <c r="DC6" s="692"/>
      <c r="DD6" s="614">
        <v>803</v>
      </c>
      <c r="DE6" s="609"/>
      <c r="DF6" s="609"/>
      <c r="DG6" s="609"/>
      <c r="DH6" s="609"/>
      <c r="DI6" s="609"/>
      <c r="DJ6" s="609"/>
      <c r="DK6" s="609"/>
      <c r="DL6" s="609"/>
      <c r="DM6" s="609"/>
      <c r="DN6" s="609"/>
      <c r="DO6" s="609"/>
      <c r="DP6" s="610"/>
      <c r="DQ6" s="614">
        <v>119268</v>
      </c>
      <c r="DR6" s="609"/>
      <c r="DS6" s="609"/>
      <c r="DT6" s="609"/>
      <c r="DU6" s="609"/>
      <c r="DV6" s="609"/>
      <c r="DW6" s="609"/>
      <c r="DX6" s="609"/>
      <c r="DY6" s="609"/>
      <c r="DZ6" s="609"/>
      <c r="EA6" s="609"/>
      <c r="EB6" s="609"/>
      <c r="EC6" s="645"/>
    </row>
    <row r="7" spans="2:143" ht="11.25" customHeight="1" x14ac:dyDescent="0.25">
      <c r="B7" s="605" t="s">
        <v>222</v>
      </c>
      <c r="C7" s="606"/>
      <c r="D7" s="606"/>
      <c r="E7" s="606"/>
      <c r="F7" s="606"/>
      <c r="G7" s="606"/>
      <c r="H7" s="606"/>
      <c r="I7" s="606"/>
      <c r="J7" s="606"/>
      <c r="K7" s="606"/>
      <c r="L7" s="606"/>
      <c r="M7" s="606"/>
      <c r="N7" s="606"/>
      <c r="O7" s="606"/>
      <c r="P7" s="606"/>
      <c r="Q7" s="607"/>
      <c r="R7" s="608">
        <v>955</v>
      </c>
      <c r="S7" s="609"/>
      <c r="T7" s="609"/>
      <c r="U7" s="609"/>
      <c r="V7" s="609"/>
      <c r="W7" s="609"/>
      <c r="X7" s="609"/>
      <c r="Y7" s="610"/>
      <c r="Z7" s="646">
        <v>0</v>
      </c>
      <c r="AA7" s="646"/>
      <c r="AB7" s="646"/>
      <c r="AC7" s="646"/>
      <c r="AD7" s="647">
        <v>955</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1026522</v>
      </c>
      <c r="BH7" s="609"/>
      <c r="BI7" s="609"/>
      <c r="BJ7" s="609"/>
      <c r="BK7" s="609"/>
      <c r="BL7" s="609"/>
      <c r="BM7" s="609"/>
      <c r="BN7" s="610"/>
      <c r="BO7" s="646">
        <v>40.200000000000003</v>
      </c>
      <c r="BP7" s="646"/>
      <c r="BQ7" s="646"/>
      <c r="BR7" s="646"/>
      <c r="BS7" s="647">
        <v>22576</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2595548</v>
      </c>
      <c r="CS7" s="609"/>
      <c r="CT7" s="609"/>
      <c r="CU7" s="609"/>
      <c r="CV7" s="609"/>
      <c r="CW7" s="609"/>
      <c r="CX7" s="609"/>
      <c r="CY7" s="610"/>
      <c r="CZ7" s="646">
        <v>19.399999999999999</v>
      </c>
      <c r="DA7" s="646"/>
      <c r="DB7" s="646"/>
      <c r="DC7" s="646"/>
      <c r="DD7" s="614">
        <v>18039</v>
      </c>
      <c r="DE7" s="609"/>
      <c r="DF7" s="609"/>
      <c r="DG7" s="609"/>
      <c r="DH7" s="609"/>
      <c r="DI7" s="609"/>
      <c r="DJ7" s="609"/>
      <c r="DK7" s="609"/>
      <c r="DL7" s="609"/>
      <c r="DM7" s="609"/>
      <c r="DN7" s="609"/>
      <c r="DO7" s="609"/>
      <c r="DP7" s="610"/>
      <c r="DQ7" s="614">
        <v>2430430</v>
      </c>
      <c r="DR7" s="609"/>
      <c r="DS7" s="609"/>
      <c r="DT7" s="609"/>
      <c r="DU7" s="609"/>
      <c r="DV7" s="609"/>
      <c r="DW7" s="609"/>
      <c r="DX7" s="609"/>
      <c r="DY7" s="609"/>
      <c r="DZ7" s="609"/>
      <c r="EA7" s="609"/>
      <c r="EB7" s="609"/>
      <c r="EC7" s="645"/>
    </row>
    <row r="8" spans="2:143" ht="11.25" customHeight="1" x14ac:dyDescent="0.25">
      <c r="B8" s="605" t="s">
        <v>225</v>
      </c>
      <c r="C8" s="606"/>
      <c r="D8" s="606"/>
      <c r="E8" s="606"/>
      <c r="F8" s="606"/>
      <c r="G8" s="606"/>
      <c r="H8" s="606"/>
      <c r="I8" s="606"/>
      <c r="J8" s="606"/>
      <c r="K8" s="606"/>
      <c r="L8" s="606"/>
      <c r="M8" s="606"/>
      <c r="N8" s="606"/>
      <c r="O8" s="606"/>
      <c r="P8" s="606"/>
      <c r="Q8" s="607"/>
      <c r="R8" s="608">
        <v>20733</v>
      </c>
      <c r="S8" s="609"/>
      <c r="T8" s="609"/>
      <c r="U8" s="609"/>
      <c r="V8" s="609"/>
      <c r="W8" s="609"/>
      <c r="X8" s="609"/>
      <c r="Y8" s="610"/>
      <c r="Z8" s="646">
        <v>0.1</v>
      </c>
      <c r="AA8" s="646"/>
      <c r="AB8" s="646"/>
      <c r="AC8" s="646"/>
      <c r="AD8" s="647">
        <v>20733</v>
      </c>
      <c r="AE8" s="647"/>
      <c r="AF8" s="647"/>
      <c r="AG8" s="647"/>
      <c r="AH8" s="647"/>
      <c r="AI8" s="647"/>
      <c r="AJ8" s="647"/>
      <c r="AK8" s="647"/>
      <c r="AL8" s="611">
        <v>0.3</v>
      </c>
      <c r="AM8" s="612"/>
      <c r="AN8" s="612"/>
      <c r="AO8" s="648"/>
      <c r="AP8" s="605" t="s">
        <v>226</v>
      </c>
      <c r="AQ8" s="606"/>
      <c r="AR8" s="606"/>
      <c r="AS8" s="606"/>
      <c r="AT8" s="606"/>
      <c r="AU8" s="606"/>
      <c r="AV8" s="606"/>
      <c r="AW8" s="606"/>
      <c r="AX8" s="606"/>
      <c r="AY8" s="606"/>
      <c r="AZ8" s="606"/>
      <c r="BA8" s="606"/>
      <c r="BB8" s="606"/>
      <c r="BC8" s="606"/>
      <c r="BD8" s="606"/>
      <c r="BE8" s="606"/>
      <c r="BF8" s="607"/>
      <c r="BG8" s="608">
        <v>38294</v>
      </c>
      <c r="BH8" s="609"/>
      <c r="BI8" s="609"/>
      <c r="BJ8" s="609"/>
      <c r="BK8" s="609"/>
      <c r="BL8" s="609"/>
      <c r="BM8" s="609"/>
      <c r="BN8" s="610"/>
      <c r="BO8" s="646">
        <v>1.5</v>
      </c>
      <c r="BP8" s="646"/>
      <c r="BQ8" s="646"/>
      <c r="BR8" s="646"/>
      <c r="BS8" s="647" t="s">
        <v>122</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4213477</v>
      </c>
      <c r="CS8" s="609"/>
      <c r="CT8" s="609"/>
      <c r="CU8" s="609"/>
      <c r="CV8" s="609"/>
      <c r="CW8" s="609"/>
      <c r="CX8" s="609"/>
      <c r="CY8" s="610"/>
      <c r="CZ8" s="646">
        <v>31.5</v>
      </c>
      <c r="DA8" s="646"/>
      <c r="DB8" s="646"/>
      <c r="DC8" s="646"/>
      <c r="DD8" s="614">
        <v>90102</v>
      </c>
      <c r="DE8" s="609"/>
      <c r="DF8" s="609"/>
      <c r="DG8" s="609"/>
      <c r="DH8" s="609"/>
      <c r="DI8" s="609"/>
      <c r="DJ8" s="609"/>
      <c r="DK8" s="609"/>
      <c r="DL8" s="609"/>
      <c r="DM8" s="609"/>
      <c r="DN8" s="609"/>
      <c r="DO8" s="609"/>
      <c r="DP8" s="610"/>
      <c r="DQ8" s="614">
        <v>2522875</v>
      </c>
      <c r="DR8" s="609"/>
      <c r="DS8" s="609"/>
      <c r="DT8" s="609"/>
      <c r="DU8" s="609"/>
      <c r="DV8" s="609"/>
      <c r="DW8" s="609"/>
      <c r="DX8" s="609"/>
      <c r="DY8" s="609"/>
      <c r="DZ8" s="609"/>
      <c r="EA8" s="609"/>
      <c r="EB8" s="609"/>
      <c r="EC8" s="645"/>
    </row>
    <row r="9" spans="2:143" ht="11.25" customHeight="1" x14ac:dyDescent="0.25">
      <c r="B9" s="605" t="s">
        <v>228</v>
      </c>
      <c r="C9" s="606"/>
      <c r="D9" s="606"/>
      <c r="E9" s="606"/>
      <c r="F9" s="606"/>
      <c r="G9" s="606"/>
      <c r="H9" s="606"/>
      <c r="I9" s="606"/>
      <c r="J9" s="606"/>
      <c r="K9" s="606"/>
      <c r="L9" s="606"/>
      <c r="M9" s="606"/>
      <c r="N9" s="606"/>
      <c r="O9" s="606"/>
      <c r="P9" s="606"/>
      <c r="Q9" s="607"/>
      <c r="R9" s="608">
        <v>25623</v>
      </c>
      <c r="S9" s="609"/>
      <c r="T9" s="609"/>
      <c r="U9" s="609"/>
      <c r="V9" s="609"/>
      <c r="W9" s="609"/>
      <c r="X9" s="609"/>
      <c r="Y9" s="610"/>
      <c r="Z9" s="646">
        <v>0.2</v>
      </c>
      <c r="AA9" s="646"/>
      <c r="AB9" s="646"/>
      <c r="AC9" s="646"/>
      <c r="AD9" s="647">
        <v>25623</v>
      </c>
      <c r="AE9" s="647"/>
      <c r="AF9" s="647"/>
      <c r="AG9" s="647"/>
      <c r="AH9" s="647"/>
      <c r="AI9" s="647"/>
      <c r="AJ9" s="647"/>
      <c r="AK9" s="647"/>
      <c r="AL9" s="611">
        <v>0.3</v>
      </c>
      <c r="AM9" s="612"/>
      <c r="AN9" s="612"/>
      <c r="AO9" s="648"/>
      <c r="AP9" s="605" t="s">
        <v>229</v>
      </c>
      <c r="AQ9" s="606"/>
      <c r="AR9" s="606"/>
      <c r="AS9" s="606"/>
      <c r="AT9" s="606"/>
      <c r="AU9" s="606"/>
      <c r="AV9" s="606"/>
      <c r="AW9" s="606"/>
      <c r="AX9" s="606"/>
      <c r="AY9" s="606"/>
      <c r="AZ9" s="606"/>
      <c r="BA9" s="606"/>
      <c r="BB9" s="606"/>
      <c r="BC9" s="606"/>
      <c r="BD9" s="606"/>
      <c r="BE9" s="606"/>
      <c r="BF9" s="607"/>
      <c r="BG9" s="608">
        <v>832016</v>
      </c>
      <c r="BH9" s="609"/>
      <c r="BI9" s="609"/>
      <c r="BJ9" s="609"/>
      <c r="BK9" s="609"/>
      <c r="BL9" s="609"/>
      <c r="BM9" s="609"/>
      <c r="BN9" s="610"/>
      <c r="BO9" s="646">
        <v>32.6</v>
      </c>
      <c r="BP9" s="646"/>
      <c r="BQ9" s="646"/>
      <c r="BR9" s="646"/>
      <c r="BS9" s="647" t="s">
        <v>122</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1147002</v>
      </c>
      <c r="CS9" s="609"/>
      <c r="CT9" s="609"/>
      <c r="CU9" s="609"/>
      <c r="CV9" s="609"/>
      <c r="CW9" s="609"/>
      <c r="CX9" s="609"/>
      <c r="CY9" s="610"/>
      <c r="CZ9" s="646">
        <v>8.6</v>
      </c>
      <c r="DA9" s="646"/>
      <c r="DB9" s="646"/>
      <c r="DC9" s="646"/>
      <c r="DD9" s="614">
        <v>2116</v>
      </c>
      <c r="DE9" s="609"/>
      <c r="DF9" s="609"/>
      <c r="DG9" s="609"/>
      <c r="DH9" s="609"/>
      <c r="DI9" s="609"/>
      <c r="DJ9" s="609"/>
      <c r="DK9" s="609"/>
      <c r="DL9" s="609"/>
      <c r="DM9" s="609"/>
      <c r="DN9" s="609"/>
      <c r="DO9" s="609"/>
      <c r="DP9" s="610"/>
      <c r="DQ9" s="614">
        <v>995732</v>
      </c>
      <c r="DR9" s="609"/>
      <c r="DS9" s="609"/>
      <c r="DT9" s="609"/>
      <c r="DU9" s="609"/>
      <c r="DV9" s="609"/>
      <c r="DW9" s="609"/>
      <c r="DX9" s="609"/>
      <c r="DY9" s="609"/>
      <c r="DZ9" s="609"/>
      <c r="EA9" s="609"/>
      <c r="EB9" s="609"/>
      <c r="EC9" s="645"/>
    </row>
    <row r="10" spans="2:143" ht="11.25" customHeight="1" x14ac:dyDescent="0.2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55299</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v>56561</v>
      </c>
      <c r="CS10" s="609"/>
      <c r="CT10" s="609"/>
      <c r="CU10" s="609"/>
      <c r="CV10" s="609"/>
      <c r="CW10" s="609"/>
      <c r="CX10" s="609"/>
      <c r="CY10" s="610"/>
      <c r="CZ10" s="646">
        <v>0.4</v>
      </c>
      <c r="DA10" s="646"/>
      <c r="DB10" s="646"/>
      <c r="DC10" s="646"/>
      <c r="DD10" s="614" t="s">
        <v>122</v>
      </c>
      <c r="DE10" s="609"/>
      <c r="DF10" s="609"/>
      <c r="DG10" s="609"/>
      <c r="DH10" s="609"/>
      <c r="DI10" s="609"/>
      <c r="DJ10" s="609"/>
      <c r="DK10" s="609"/>
      <c r="DL10" s="609"/>
      <c r="DM10" s="609"/>
      <c r="DN10" s="609"/>
      <c r="DO10" s="609"/>
      <c r="DP10" s="610"/>
      <c r="DQ10" s="614">
        <v>25475</v>
      </c>
      <c r="DR10" s="609"/>
      <c r="DS10" s="609"/>
      <c r="DT10" s="609"/>
      <c r="DU10" s="609"/>
      <c r="DV10" s="609"/>
      <c r="DW10" s="609"/>
      <c r="DX10" s="609"/>
      <c r="DY10" s="609"/>
      <c r="DZ10" s="609"/>
      <c r="EA10" s="609"/>
      <c r="EB10" s="609"/>
      <c r="EC10" s="645"/>
    </row>
    <row r="11" spans="2:143" ht="11.25" customHeight="1" x14ac:dyDescent="0.25">
      <c r="B11" s="605" t="s">
        <v>234</v>
      </c>
      <c r="C11" s="606"/>
      <c r="D11" s="606"/>
      <c r="E11" s="606"/>
      <c r="F11" s="606"/>
      <c r="G11" s="606"/>
      <c r="H11" s="606"/>
      <c r="I11" s="606"/>
      <c r="J11" s="606"/>
      <c r="K11" s="606"/>
      <c r="L11" s="606"/>
      <c r="M11" s="606"/>
      <c r="N11" s="606"/>
      <c r="O11" s="606"/>
      <c r="P11" s="606"/>
      <c r="Q11" s="607"/>
      <c r="R11" s="608">
        <v>639179</v>
      </c>
      <c r="S11" s="609"/>
      <c r="T11" s="609"/>
      <c r="U11" s="609"/>
      <c r="V11" s="609"/>
      <c r="W11" s="609"/>
      <c r="X11" s="609"/>
      <c r="Y11" s="610"/>
      <c r="Z11" s="611">
        <v>4.5999999999999996</v>
      </c>
      <c r="AA11" s="612"/>
      <c r="AB11" s="612"/>
      <c r="AC11" s="613"/>
      <c r="AD11" s="614">
        <v>639179</v>
      </c>
      <c r="AE11" s="609"/>
      <c r="AF11" s="609"/>
      <c r="AG11" s="609"/>
      <c r="AH11" s="609"/>
      <c r="AI11" s="609"/>
      <c r="AJ11" s="609"/>
      <c r="AK11" s="610"/>
      <c r="AL11" s="611">
        <v>8.5</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100913</v>
      </c>
      <c r="BH11" s="609"/>
      <c r="BI11" s="609"/>
      <c r="BJ11" s="609"/>
      <c r="BK11" s="609"/>
      <c r="BL11" s="609"/>
      <c r="BM11" s="609"/>
      <c r="BN11" s="610"/>
      <c r="BO11" s="646">
        <v>4</v>
      </c>
      <c r="BP11" s="646"/>
      <c r="BQ11" s="646"/>
      <c r="BR11" s="646"/>
      <c r="BS11" s="647">
        <v>22576</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249567</v>
      </c>
      <c r="CS11" s="609"/>
      <c r="CT11" s="609"/>
      <c r="CU11" s="609"/>
      <c r="CV11" s="609"/>
      <c r="CW11" s="609"/>
      <c r="CX11" s="609"/>
      <c r="CY11" s="610"/>
      <c r="CZ11" s="646">
        <v>1.9</v>
      </c>
      <c r="DA11" s="646"/>
      <c r="DB11" s="646"/>
      <c r="DC11" s="646"/>
      <c r="DD11" s="614">
        <v>52589</v>
      </c>
      <c r="DE11" s="609"/>
      <c r="DF11" s="609"/>
      <c r="DG11" s="609"/>
      <c r="DH11" s="609"/>
      <c r="DI11" s="609"/>
      <c r="DJ11" s="609"/>
      <c r="DK11" s="609"/>
      <c r="DL11" s="609"/>
      <c r="DM11" s="609"/>
      <c r="DN11" s="609"/>
      <c r="DO11" s="609"/>
      <c r="DP11" s="610"/>
      <c r="DQ11" s="614">
        <v>148863</v>
      </c>
      <c r="DR11" s="609"/>
      <c r="DS11" s="609"/>
      <c r="DT11" s="609"/>
      <c r="DU11" s="609"/>
      <c r="DV11" s="609"/>
      <c r="DW11" s="609"/>
      <c r="DX11" s="609"/>
      <c r="DY11" s="609"/>
      <c r="DZ11" s="609"/>
      <c r="EA11" s="609"/>
      <c r="EB11" s="609"/>
      <c r="EC11" s="645"/>
    </row>
    <row r="12" spans="2:143" ht="11.25" customHeight="1" x14ac:dyDescent="0.25">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1169048</v>
      </c>
      <c r="BH12" s="609"/>
      <c r="BI12" s="609"/>
      <c r="BJ12" s="609"/>
      <c r="BK12" s="609"/>
      <c r="BL12" s="609"/>
      <c r="BM12" s="609"/>
      <c r="BN12" s="610"/>
      <c r="BO12" s="646">
        <v>45.8</v>
      </c>
      <c r="BP12" s="646"/>
      <c r="BQ12" s="646"/>
      <c r="BR12" s="646"/>
      <c r="BS12" s="647" t="s">
        <v>122</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539753</v>
      </c>
      <c r="CS12" s="609"/>
      <c r="CT12" s="609"/>
      <c r="CU12" s="609"/>
      <c r="CV12" s="609"/>
      <c r="CW12" s="609"/>
      <c r="CX12" s="609"/>
      <c r="CY12" s="610"/>
      <c r="CZ12" s="646">
        <v>4</v>
      </c>
      <c r="DA12" s="646"/>
      <c r="DB12" s="646"/>
      <c r="DC12" s="646"/>
      <c r="DD12" s="614" t="s">
        <v>122</v>
      </c>
      <c r="DE12" s="609"/>
      <c r="DF12" s="609"/>
      <c r="DG12" s="609"/>
      <c r="DH12" s="609"/>
      <c r="DI12" s="609"/>
      <c r="DJ12" s="609"/>
      <c r="DK12" s="609"/>
      <c r="DL12" s="609"/>
      <c r="DM12" s="609"/>
      <c r="DN12" s="609"/>
      <c r="DO12" s="609"/>
      <c r="DP12" s="610"/>
      <c r="DQ12" s="614">
        <v>229990</v>
      </c>
      <c r="DR12" s="609"/>
      <c r="DS12" s="609"/>
      <c r="DT12" s="609"/>
      <c r="DU12" s="609"/>
      <c r="DV12" s="609"/>
      <c r="DW12" s="609"/>
      <c r="DX12" s="609"/>
      <c r="DY12" s="609"/>
      <c r="DZ12" s="609"/>
      <c r="EA12" s="609"/>
      <c r="EB12" s="609"/>
      <c r="EC12" s="645"/>
    </row>
    <row r="13" spans="2:143" ht="11.25" customHeight="1" x14ac:dyDescent="0.25">
      <c r="B13" s="605" t="s">
        <v>240</v>
      </c>
      <c r="C13" s="606"/>
      <c r="D13" s="606"/>
      <c r="E13" s="606"/>
      <c r="F13" s="606"/>
      <c r="G13" s="606"/>
      <c r="H13" s="606"/>
      <c r="I13" s="606"/>
      <c r="J13" s="606"/>
      <c r="K13" s="606"/>
      <c r="L13" s="606"/>
      <c r="M13" s="606"/>
      <c r="N13" s="606"/>
      <c r="O13" s="606"/>
      <c r="P13" s="606"/>
      <c r="Q13" s="607"/>
      <c r="R13" s="608">
        <v>2</v>
      </c>
      <c r="S13" s="609"/>
      <c r="T13" s="609"/>
      <c r="U13" s="609"/>
      <c r="V13" s="609"/>
      <c r="W13" s="609"/>
      <c r="X13" s="609"/>
      <c r="Y13" s="610"/>
      <c r="Z13" s="646">
        <v>0</v>
      </c>
      <c r="AA13" s="646"/>
      <c r="AB13" s="646"/>
      <c r="AC13" s="646"/>
      <c r="AD13" s="647">
        <v>2</v>
      </c>
      <c r="AE13" s="647"/>
      <c r="AF13" s="647"/>
      <c r="AG13" s="647"/>
      <c r="AH13" s="647"/>
      <c r="AI13" s="647"/>
      <c r="AJ13" s="647"/>
      <c r="AK13" s="647"/>
      <c r="AL13" s="611">
        <v>0</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1165852</v>
      </c>
      <c r="BH13" s="609"/>
      <c r="BI13" s="609"/>
      <c r="BJ13" s="609"/>
      <c r="BK13" s="609"/>
      <c r="BL13" s="609"/>
      <c r="BM13" s="609"/>
      <c r="BN13" s="610"/>
      <c r="BO13" s="646">
        <v>45.7</v>
      </c>
      <c r="BP13" s="646"/>
      <c r="BQ13" s="646"/>
      <c r="BR13" s="646"/>
      <c r="BS13" s="647" t="s">
        <v>122</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1373353</v>
      </c>
      <c r="CS13" s="609"/>
      <c r="CT13" s="609"/>
      <c r="CU13" s="609"/>
      <c r="CV13" s="609"/>
      <c r="CW13" s="609"/>
      <c r="CX13" s="609"/>
      <c r="CY13" s="610"/>
      <c r="CZ13" s="646">
        <v>10.3</v>
      </c>
      <c r="DA13" s="646"/>
      <c r="DB13" s="646"/>
      <c r="DC13" s="646"/>
      <c r="DD13" s="614">
        <v>359036</v>
      </c>
      <c r="DE13" s="609"/>
      <c r="DF13" s="609"/>
      <c r="DG13" s="609"/>
      <c r="DH13" s="609"/>
      <c r="DI13" s="609"/>
      <c r="DJ13" s="609"/>
      <c r="DK13" s="609"/>
      <c r="DL13" s="609"/>
      <c r="DM13" s="609"/>
      <c r="DN13" s="609"/>
      <c r="DO13" s="609"/>
      <c r="DP13" s="610"/>
      <c r="DQ13" s="614">
        <v>842498</v>
      </c>
      <c r="DR13" s="609"/>
      <c r="DS13" s="609"/>
      <c r="DT13" s="609"/>
      <c r="DU13" s="609"/>
      <c r="DV13" s="609"/>
      <c r="DW13" s="609"/>
      <c r="DX13" s="609"/>
      <c r="DY13" s="609"/>
      <c r="DZ13" s="609"/>
      <c r="EA13" s="609"/>
      <c r="EB13" s="609"/>
      <c r="EC13" s="645"/>
    </row>
    <row r="14" spans="2:143" ht="11.25" customHeight="1" x14ac:dyDescent="0.2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102558</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630344</v>
      </c>
      <c r="CS14" s="609"/>
      <c r="CT14" s="609"/>
      <c r="CU14" s="609"/>
      <c r="CV14" s="609"/>
      <c r="CW14" s="609"/>
      <c r="CX14" s="609"/>
      <c r="CY14" s="610"/>
      <c r="CZ14" s="646">
        <v>4.7</v>
      </c>
      <c r="DA14" s="646"/>
      <c r="DB14" s="646"/>
      <c r="DC14" s="646"/>
      <c r="DD14" s="614">
        <v>20559</v>
      </c>
      <c r="DE14" s="609"/>
      <c r="DF14" s="609"/>
      <c r="DG14" s="609"/>
      <c r="DH14" s="609"/>
      <c r="DI14" s="609"/>
      <c r="DJ14" s="609"/>
      <c r="DK14" s="609"/>
      <c r="DL14" s="609"/>
      <c r="DM14" s="609"/>
      <c r="DN14" s="609"/>
      <c r="DO14" s="609"/>
      <c r="DP14" s="610"/>
      <c r="DQ14" s="614">
        <v>520205</v>
      </c>
      <c r="DR14" s="609"/>
      <c r="DS14" s="609"/>
      <c r="DT14" s="609"/>
      <c r="DU14" s="609"/>
      <c r="DV14" s="609"/>
      <c r="DW14" s="609"/>
      <c r="DX14" s="609"/>
      <c r="DY14" s="609"/>
      <c r="DZ14" s="609"/>
      <c r="EA14" s="609"/>
      <c r="EB14" s="609"/>
      <c r="EC14" s="645"/>
    </row>
    <row r="15" spans="2:143" ht="11.25" customHeight="1" x14ac:dyDescent="0.25">
      <c r="B15" s="605" t="s">
        <v>246</v>
      </c>
      <c r="C15" s="606"/>
      <c r="D15" s="606"/>
      <c r="E15" s="606"/>
      <c r="F15" s="606"/>
      <c r="G15" s="606"/>
      <c r="H15" s="606"/>
      <c r="I15" s="606"/>
      <c r="J15" s="606"/>
      <c r="K15" s="606"/>
      <c r="L15" s="606"/>
      <c r="M15" s="606"/>
      <c r="N15" s="606"/>
      <c r="O15" s="606"/>
      <c r="P15" s="606"/>
      <c r="Q15" s="607"/>
      <c r="R15" s="608">
        <v>12571</v>
      </c>
      <c r="S15" s="609"/>
      <c r="T15" s="609"/>
      <c r="U15" s="609"/>
      <c r="V15" s="609"/>
      <c r="W15" s="609"/>
      <c r="X15" s="609"/>
      <c r="Y15" s="610"/>
      <c r="Z15" s="646">
        <v>0.1</v>
      </c>
      <c r="AA15" s="646"/>
      <c r="AB15" s="646"/>
      <c r="AC15" s="646"/>
      <c r="AD15" s="647">
        <v>12571</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134378</v>
      </c>
      <c r="BH15" s="609"/>
      <c r="BI15" s="609"/>
      <c r="BJ15" s="609"/>
      <c r="BK15" s="609"/>
      <c r="BL15" s="609"/>
      <c r="BM15" s="609"/>
      <c r="BN15" s="610"/>
      <c r="BO15" s="646">
        <v>5.3</v>
      </c>
      <c r="BP15" s="646"/>
      <c r="BQ15" s="646"/>
      <c r="BR15" s="646"/>
      <c r="BS15" s="647" t="s">
        <v>122</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1477801</v>
      </c>
      <c r="CS15" s="609"/>
      <c r="CT15" s="609"/>
      <c r="CU15" s="609"/>
      <c r="CV15" s="609"/>
      <c r="CW15" s="609"/>
      <c r="CX15" s="609"/>
      <c r="CY15" s="610"/>
      <c r="CZ15" s="646">
        <v>11.1</v>
      </c>
      <c r="DA15" s="646"/>
      <c r="DB15" s="646"/>
      <c r="DC15" s="646"/>
      <c r="DD15" s="614">
        <v>64441</v>
      </c>
      <c r="DE15" s="609"/>
      <c r="DF15" s="609"/>
      <c r="DG15" s="609"/>
      <c r="DH15" s="609"/>
      <c r="DI15" s="609"/>
      <c r="DJ15" s="609"/>
      <c r="DK15" s="609"/>
      <c r="DL15" s="609"/>
      <c r="DM15" s="609"/>
      <c r="DN15" s="609"/>
      <c r="DO15" s="609"/>
      <c r="DP15" s="610"/>
      <c r="DQ15" s="614">
        <v>1228068</v>
      </c>
      <c r="DR15" s="609"/>
      <c r="DS15" s="609"/>
      <c r="DT15" s="609"/>
      <c r="DU15" s="609"/>
      <c r="DV15" s="609"/>
      <c r="DW15" s="609"/>
      <c r="DX15" s="609"/>
      <c r="DY15" s="609"/>
      <c r="DZ15" s="609"/>
      <c r="EA15" s="609"/>
      <c r="EB15" s="609"/>
      <c r="EC15" s="645"/>
    </row>
    <row r="16" spans="2:143" ht="11.25" customHeight="1" x14ac:dyDescent="0.25">
      <c r="B16" s="605" t="s">
        <v>249</v>
      </c>
      <c r="C16" s="606"/>
      <c r="D16" s="606"/>
      <c r="E16" s="606"/>
      <c r="F16" s="606"/>
      <c r="G16" s="606"/>
      <c r="H16" s="606"/>
      <c r="I16" s="606"/>
      <c r="J16" s="606"/>
      <c r="K16" s="606"/>
      <c r="L16" s="606"/>
      <c r="M16" s="606"/>
      <c r="N16" s="606"/>
      <c r="O16" s="606"/>
      <c r="P16" s="606"/>
      <c r="Q16" s="607"/>
      <c r="R16" s="608">
        <v>49231</v>
      </c>
      <c r="S16" s="609"/>
      <c r="T16" s="609"/>
      <c r="U16" s="609"/>
      <c r="V16" s="609"/>
      <c r="W16" s="609"/>
      <c r="X16" s="609"/>
      <c r="Y16" s="610"/>
      <c r="Z16" s="646">
        <v>0.4</v>
      </c>
      <c r="AA16" s="646"/>
      <c r="AB16" s="646"/>
      <c r="AC16" s="646"/>
      <c r="AD16" s="647">
        <v>49231</v>
      </c>
      <c r="AE16" s="647"/>
      <c r="AF16" s="647"/>
      <c r="AG16" s="647"/>
      <c r="AH16" s="647"/>
      <c r="AI16" s="647"/>
      <c r="AJ16" s="647"/>
      <c r="AK16" s="647"/>
      <c r="AL16" s="611">
        <v>0.7</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v>3269</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3269</v>
      </c>
      <c r="DR16" s="609"/>
      <c r="DS16" s="609"/>
      <c r="DT16" s="609"/>
      <c r="DU16" s="609"/>
      <c r="DV16" s="609"/>
      <c r="DW16" s="609"/>
      <c r="DX16" s="609"/>
      <c r="DY16" s="609"/>
      <c r="DZ16" s="609"/>
      <c r="EA16" s="609"/>
      <c r="EB16" s="609"/>
      <c r="EC16" s="645"/>
    </row>
    <row r="17" spans="2:133" ht="11.25" customHeight="1" x14ac:dyDescent="0.25">
      <c r="B17" s="605" t="s">
        <v>252</v>
      </c>
      <c r="C17" s="606"/>
      <c r="D17" s="606"/>
      <c r="E17" s="606"/>
      <c r="F17" s="606"/>
      <c r="G17" s="606"/>
      <c r="H17" s="606"/>
      <c r="I17" s="606"/>
      <c r="J17" s="606"/>
      <c r="K17" s="606"/>
      <c r="L17" s="606"/>
      <c r="M17" s="606"/>
      <c r="N17" s="606"/>
      <c r="O17" s="606"/>
      <c r="P17" s="606"/>
      <c r="Q17" s="607"/>
      <c r="R17" s="608">
        <v>118991</v>
      </c>
      <c r="S17" s="609"/>
      <c r="T17" s="609"/>
      <c r="U17" s="609"/>
      <c r="V17" s="609"/>
      <c r="W17" s="609"/>
      <c r="X17" s="609"/>
      <c r="Y17" s="610"/>
      <c r="Z17" s="646">
        <v>0.9</v>
      </c>
      <c r="AA17" s="646"/>
      <c r="AB17" s="646"/>
      <c r="AC17" s="646"/>
      <c r="AD17" s="647">
        <v>118991</v>
      </c>
      <c r="AE17" s="647"/>
      <c r="AF17" s="647"/>
      <c r="AG17" s="647"/>
      <c r="AH17" s="647"/>
      <c r="AI17" s="647"/>
      <c r="AJ17" s="647"/>
      <c r="AK17" s="647"/>
      <c r="AL17" s="611">
        <v>1.6</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891343</v>
      </c>
      <c r="CS17" s="609"/>
      <c r="CT17" s="609"/>
      <c r="CU17" s="609"/>
      <c r="CV17" s="609"/>
      <c r="CW17" s="609"/>
      <c r="CX17" s="609"/>
      <c r="CY17" s="610"/>
      <c r="CZ17" s="646">
        <v>6.7</v>
      </c>
      <c r="DA17" s="646"/>
      <c r="DB17" s="646"/>
      <c r="DC17" s="646"/>
      <c r="DD17" s="614" t="s">
        <v>122</v>
      </c>
      <c r="DE17" s="609"/>
      <c r="DF17" s="609"/>
      <c r="DG17" s="609"/>
      <c r="DH17" s="609"/>
      <c r="DI17" s="609"/>
      <c r="DJ17" s="609"/>
      <c r="DK17" s="609"/>
      <c r="DL17" s="609"/>
      <c r="DM17" s="609"/>
      <c r="DN17" s="609"/>
      <c r="DO17" s="609"/>
      <c r="DP17" s="610"/>
      <c r="DQ17" s="614">
        <v>885343</v>
      </c>
      <c r="DR17" s="609"/>
      <c r="DS17" s="609"/>
      <c r="DT17" s="609"/>
      <c r="DU17" s="609"/>
      <c r="DV17" s="609"/>
      <c r="DW17" s="609"/>
      <c r="DX17" s="609"/>
      <c r="DY17" s="609"/>
      <c r="DZ17" s="609"/>
      <c r="EA17" s="609"/>
      <c r="EB17" s="609"/>
      <c r="EC17" s="645"/>
    </row>
    <row r="18" spans="2:133" ht="11.25" customHeight="1" x14ac:dyDescent="0.25">
      <c r="B18" s="605" t="s">
        <v>255</v>
      </c>
      <c r="C18" s="606"/>
      <c r="D18" s="606"/>
      <c r="E18" s="606"/>
      <c r="F18" s="606"/>
      <c r="G18" s="606"/>
      <c r="H18" s="606"/>
      <c r="I18" s="606"/>
      <c r="J18" s="606"/>
      <c r="K18" s="606"/>
      <c r="L18" s="606"/>
      <c r="M18" s="606"/>
      <c r="N18" s="606"/>
      <c r="O18" s="606"/>
      <c r="P18" s="606"/>
      <c r="Q18" s="607"/>
      <c r="R18" s="608">
        <v>15757</v>
      </c>
      <c r="S18" s="609"/>
      <c r="T18" s="609"/>
      <c r="U18" s="609"/>
      <c r="V18" s="609"/>
      <c r="W18" s="609"/>
      <c r="X18" s="609"/>
      <c r="Y18" s="610"/>
      <c r="Z18" s="646">
        <v>0.1</v>
      </c>
      <c r="AA18" s="646"/>
      <c r="AB18" s="646"/>
      <c r="AC18" s="646"/>
      <c r="AD18" s="647">
        <v>15757</v>
      </c>
      <c r="AE18" s="647"/>
      <c r="AF18" s="647"/>
      <c r="AG18" s="647"/>
      <c r="AH18" s="647"/>
      <c r="AI18" s="647"/>
      <c r="AJ18" s="647"/>
      <c r="AK18" s="647"/>
      <c r="AL18" s="611">
        <v>0.2</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v>60342</v>
      </c>
      <c r="CS18" s="609"/>
      <c r="CT18" s="609"/>
      <c r="CU18" s="609"/>
      <c r="CV18" s="609"/>
      <c r="CW18" s="609"/>
      <c r="CX18" s="609"/>
      <c r="CY18" s="610"/>
      <c r="CZ18" s="646">
        <v>0.5</v>
      </c>
      <c r="DA18" s="646"/>
      <c r="DB18" s="646"/>
      <c r="DC18" s="646"/>
      <c r="DD18" s="614">
        <v>60342</v>
      </c>
      <c r="DE18" s="609"/>
      <c r="DF18" s="609"/>
      <c r="DG18" s="609"/>
      <c r="DH18" s="609"/>
      <c r="DI18" s="609"/>
      <c r="DJ18" s="609"/>
      <c r="DK18" s="609"/>
      <c r="DL18" s="609"/>
      <c r="DM18" s="609"/>
      <c r="DN18" s="609"/>
      <c r="DO18" s="609"/>
      <c r="DP18" s="610"/>
      <c r="DQ18" s="614">
        <v>60342</v>
      </c>
      <c r="DR18" s="609"/>
      <c r="DS18" s="609"/>
      <c r="DT18" s="609"/>
      <c r="DU18" s="609"/>
      <c r="DV18" s="609"/>
      <c r="DW18" s="609"/>
      <c r="DX18" s="609"/>
      <c r="DY18" s="609"/>
      <c r="DZ18" s="609"/>
      <c r="EA18" s="609"/>
      <c r="EB18" s="609"/>
      <c r="EC18" s="645"/>
    </row>
    <row r="19" spans="2:133" ht="11.25" customHeight="1" x14ac:dyDescent="0.25">
      <c r="B19" s="605" t="s">
        <v>258</v>
      </c>
      <c r="C19" s="606"/>
      <c r="D19" s="606"/>
      <c r="E19" s="606"/>
      <c r="F19" s="606"/>
      <c r="G19" s="606"/>
      <c r="H19" s="606"/>
      <c r="I19" s="606"/>
      <c r="J19" s="606"/>
      <c r="K19" s="606"/>
      <c r="L19" s="606"/>
      <c r="M19" s="606"/>
      <c r="N19" s="606"/>
      <c r="O19" s="606"/>
      <c r="P19" s="606"/>
      <c r="Q19" s="607"/>
      <c r="R19" s="608">
        <v>99550</v>
      </c>
      <c r="S19" s="609"/>
      <c r="T19" s="609"/>
      <c r="U19" s="609"/>
      <c r="V19" s="609"/>
      <c r="W19" s="609"/>
      <c r="X19" s="609"/>
      <c r="Y19" s="610"/>
      <c r="Z19" s="646">
        <v>0.7</v>
      </c>
      <c r="AA19" s="646"/>
      <c r="AB19" s="646"/>
      <c r="AC19" s="646"/>
      <c r="AD19" s="647">
        <v>99550</v>
      </c>
      <c r="AE19" s="647"/>
      <c r="AF19" s="647"/>
      <c r="AG19" s="647"/>
      <c r="AH19" s="647"/>
      <c r="AI19" s="647"/>
      <c r="AJ19" s="647"/>
      <c r="AK19" s="647"/>
      <c r="AL19" s="611">
        <v>1.3</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120318</v>
      </c>
      <c r="BH19" s="609"/>
      <c r="BI19" s="609"/>
      <c r="BJ19" s="609"/>
      <c r="BK19" s="609"/>
      <c r="BL19" s="609"/>
      <c r="BM19" s="609"/>
      <c r="BN19" s="610"/>
      <c r="BO19" s="646">
        <v>4.7</v>
      </c>
      <c r="BP19" s="646"/>
      <c r="BQ19" s="646"/>
      <c r="BR19" s="646"/>
      <c r="BS19" s="647" t="s">
        <v>122</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75" t="s">
        <v>261</v>
      </c>
      <c r="C20" s="676"/>
      <c r="D20" s="676"/>
      <c r="E20" s="676"/>
      <c r="F20" s="676"/>
      <c r="G20" s="676"/>
      <c r="H20" s="676"/>
      <c r="I20" s="676"/>
      <c r="J20" s="676"/>
      <c r="K20" s="676"/>
      <c r="L20" s="676"/>
      <c r="M20" s="676"/>
      <c r="N20" s="676"/>
      <c r="O20" s="676"/>
      <c r="P20" s="676"/>
      <c r="Q20" s="677"/>
      <c r="R20" s="608">
        <v>3684</v>
      </c>
      <c r="S20" s="609"/>
      <c r="T20" s="609"/>
      <c r="U20" s="609"/>
      <c r="V20" s="609"/>
      <c r="W20" s="609"/>
      <c r="X20" s="609"/>
      <c r="Y20" s="610"/>
      <c r="Z20" s="646">
        <v>0</v>
      </c>
      <c r="AA20" s="646"/>
      <c r="AB20" s="646"/>
      <c r="AC20" s="646"/>
      <c r="AD20" s="647">
        <v>3684</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120318</v>
      </c>
      <c r="BH20" s="609"/>
      <c r="BI20" s="609"/>
      <c r="BJ20" s="609"/>
      <c r="BK20" s="609"/>
      <c r="BL20" s="609"/>
      <c r="BM20" s="609"/>
      <c r="BN20" s="610"/>
      <c r="BO20" s="646">
        <v>4.7</v>
      </c>
      <c r="BP20" s="646"/>
      <c r="BQ20" s="646"/>
      <c r="BR20" s="646"/>
      <c r="BS20" s="647" t="s">
        <v>122</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13357628</v>
      </c>
      <c r="CS20" s="609"/>
      <c r="CT20" s="609"/>
      <c r="CU20" s="609"/>
      <c r="CV20" s="609"/>
      <c r="CW20" s="609"/>
      <c r="CX20" s="609"/>
      <c r="CY20" s="610"/>
      <c r="CZ20" s="646">
        <v>100</v>
      </c>
      <c r="DA20" s="646"/>
      <c r="DB20" s="646"/>
      <c r="DC20" s="646"/>
      <c r="DD20" s="614">
        <v>668027</v>
      </c>
      <c r="DE20" s="609"/>
      <c r="DF20" s="609"/>
      <c r="DG20" s="609"/>
      <c r="DH20" s="609"/>
      <c r="DI20" s="609"/>
      <c r="DJ20" s="609"/>
      <c r="DK20" s="609"/>
      <c r="DL20" s="609"/>
      <c r="DM20" s="609"/>
      <c r="DN20" s="609"/>
      <c r="DO20" s="609"/>
      <c r="DP20" s="610"/>
      <c r="DQ20" s="614">
        <v>10012358</v>
      </c>
      <c r="DR20" s="609"/>
      <c r="DS20" s="609"/>
      <c r="DT20" s="609"/>
      <c r="DU20" s="609"/>
      <c r="DV20" s="609"/>
      <c r="DW20" s="609"/>
      <c r="DX20" s="609"/>
      <c r="DY20" s="609"/>
      <c r="DZ20" s="609"/>
      <c r="EA20" s="609"/>
      <c r="EB20" s="609"/>
      <c r="EC20" s="645"/>
    </row>
    <row r="21" spans="2:133" ht="11.25" customHeight="1" x14ac:dyDescent="0.25">
      <c r="B21" s="605" t="s">
        <v>264</v>
      </c>
      <c r="C21" s="606"/>
      <c r="D21" s="606"/>
      <c r="E21" s="606"/>
      <c r="F21" s="606"/>
      <c r="G21" s="606"/>
      <c r="H21" s="606"/>
      <c r="I21" s="606"/>
      <c r="J21" s="606"/>
      <c r="K21" s="606"/>
      <c r="L21" s="606"/>
      <c r="M21" s="606"/>
      <c r="N21" s="606"/>
      <c r="O21" s="606"/>
      <c r="P21" s="606"/>
      <c r="Q21" s="607"/>
      <c r="R21" s="608">
        <v>4566329</v>
      </c>
      <c r="S21" s="609"/>
      <c r="T21" s="609"/>
      <c r="U21" s="609"/>
      <c r="V21" s="609"/>
      <c r="W21" s="609"/>
      <c r="X21" s="609"/>
      <c r="Y21" s="610"/>
      <c r="Z21" s="646">
        <v>32.9</v>
      </c>
      <c r="AA21" s="646"/>
      <c r="AB21" s="646"/>
      <c r="AC21" s="646"/>
      <c r="AD21" s="647">
        <v>4028658</v>
      </c>
      <c r="AE21" s="647"/>
      <c r="AF21" s="647"/>
      <c r="AG21" s="647"/>
      <c r="AH21" s="647"/>
      <c r="AI21" s="647"/>
      <c r="AJ21" s="647"/>
      <c r="AK21" s="647"/>
      <c r="AL21" s="611">
        <v>53.8</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2869</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266</v>
      </c>
      <c r="C22" s="606"/>
      <c r="D22" s="606"/>
      <c r="E22" s="606"/>
      <c r="F22" s="606"/>
      <c r="G22" s="606"/>
      <c r="H22" s="606"/>
      <c r="I22" s="606"/>
      <c r="J22" s="606"/>
      <c r="K22" s="606"/>
      <c r="L22" s="606"/>
      <c r="M22" s="606"/>
      <c r="N22" s="606"/>
      <c r="O22" s="606"/>
      <c r="P22" s="606"/>
      <c r="Q22" s="607"/>
      <c r="R22" s="608">
        <v>4028658</v>
      </c>
      <c r="S22" s="609"/>
      <c r="T22" s="609"/>
      <c r="U22" s="609"/>
      <c r="V22" s="609"/>
      <c r="W22" s="609"/>
      <c r="X22" s="609"/>
      <c r="Y22" s="610"/>
      <c r="Z22" s="646">
        <v>29</v>
      </c>
      <c r="AA22" s="646"/>
      <c r="AB22" s="646"/>
      <c r="AC22" s="646"/>
      <c r="AD22" s="647">
        <v>4028658</v>
      </c>
      <c r="AE22" s="647"/>
      <c r="AF22" s="647"/>
      <c r="AG22" s="647"/>
      <c r="AH22" s="647"/>
      <c r="AI22" s="647"/>
      <c r="AJ22" s="647"/>
      <c r="AK22" s="647"/>
      <c r="AL22" s="611">
        <v>53.8</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269</v>
      </c>
      <c r="C23" s="606"/>
      <c r="D23" s="606"/>
      <c r="E23" s="606"/>
      <c r="F23" s="606"/>
      <c r="G23" s="606"/>
      <c r="H23" s="606"/>
      <c r="I23" s="606"/>
      <c r="J23" s="606"/>
      <c r="K23" s="606"/>
      <c r="L23" s="606"/>
      <c r="M23" s="606"/>
      <c r="N23" s="606"/>
      <c r="O23" s="606"/>
      <c r="P23" s="606"/>
      <c r="Q23" s="607"/>
      <c r="R23" s="608">
        <v>537656</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v>117449</v>
      </c>
      <c r="BH23" s="609"/>
      <c r="BI23" s="609"/>
      <c r="BJ23" s="609"/>
      <c r="BK23" s="609"/>
      <c r="BL23" s="609"/>
      <c r="BM23" s="609"/>
      <c r="BN23" s="610"/>
      <c r="BO23" s="646">
        <v>4.5999999999999996</v>
      </c>
      <c r="BP23" s="646"/>
      <c r="BQ23" s="646"/>
      <c r="BR23" s="646"/>
      <c r="BS23" s="647" t="s">
        <v>122</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5">
      <c r="B24" s="605" t="s">
        <v>276</v>
      </c>
      <c r="C24" s="606"/>
      <c r="D24" s="606"/>
      <c r="E24" s="606"/>
      <c r="F24" s="606"/>
      <c r="G24" s="606"/>
      <c r="H24" s="606"/>
      <c r="I24" s="606"/>
      <c r="J24" s="606"/>
      <c r="K24" s="606"/>
      <c r="L24" s="606"/>
      <c r="M24" s="606"/>
      <c r="N24" s="606"/>
      <c r="O24" s="606"/>
      <c r="P24" s="606"/>
      <c r="Q24" s="607"/>
      <c r="R24" s="608">
        <v>15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5526760</v>
      </c>
      <c r="CS24" s="664"/>
      <c r="CT24" s="664"/>
      <c r="CU24" s="664"/>
      <c r="CV24" s="664"/>
      <c r="CW24" s="664"/>
      <c r="CX24" s="664"/>
      <c r="CY24" s="689"/>
      <c r="CZ24" s="690">
        <v>41.4</v>
      </c>
      <c r="DA24" s="672"/>
      <c r="DB24" s="672"/>
      <c r="DC24" s="692"/>
      <c r="DD24" s="688">
        <v>3846967</v>
      </c>
      <c r="DE24" s="664"/>
      <c r="DF24" s="664"/>
      <c r="DG24" s="664"/>
      <c r="DH24" s="664"/>
      <c r="DI24" s="664"/>
      <c r="DJ24" s="664"/>
      <c r="DK24" s="689"/>
      <c r="DL24" s="688">
        <v>3355012</v>
      </c>
      <c r="DM24" s="664"/>
      <c r="DN24" s="664"/>
      <c r="DO24" s="664"/>
      <c r="DP24" s="664"/>
      <c r="DQ24" s="664"/>
      <c r="DR24" s="664"/>
      <c r="DS24" s="664"/>
      <c r="DT24" s="664"/>
      <c r="DU24" s="664"/>
      <c r="DV24" s="689"/>
      <c r="DW24" s="690">
        <v>44.7</v>
      </c>
      <c r="DX24" s="672"/>
      <c r="DY24" s="672"/>
      <c r="DZ24" s="672"/>
      <c r="EA24" s="672"/>
      <c r="EB24" s="672"/>
      <c r="EC24" s="691"/>
    </row>
    <row r="25" spans="2:133" ht="11.25" customHeight="1" x14ac:dyDescent="0.25">
      <c r="B25" s="605" t="s">
        <v>279</v>
      </c>
      <c r="C25" s="606"/>
      <c r="D25" s="606"/>
      <c r="E25" s="606"/>
      <c r="F25" s="606"/>
      <c r="G25" s="606"/>
      <c r="H25" s="606"/>
      <c r="I25" s="606"/>
      <c r="J25" s="606"/>
      <c r="K25" s="606"/>
      <c r="L25" s="606"/>
      <c r="M25" s="606"/>
      <c r="N25" s="606"/>
      <c r="O25" s="606"/>
      <c r="P25" s="606"/>
      <c r="Q25" s="607"/>
      <c r="R25" s="608">
        <v>8117456</v>
      </c>
      <c r="S25" s="609"/>
      <c r="T25" s="609"/>
      <c r="U25" s="609"/>
      <c r="V25" s="609"/>
      <c r="W25" s="609"/>
      <c r="X25" s="609"/>
      <c r="Y25" s="610"/>
      <c r="Z25" s="646">
        <v>58.5</v>
      </c>
      <c r="AA25" s="646"/>
      <c r="AB25" s="646"/>
      <c r="AC25" s="646"/>
      <c r="AD25" s="647">
        <v>7462336</v>
      </c>
      <c r="AE25" s="647"/>
      <c r="AF25" s="647"/>
      <c r="AG25" s="647"/>
      <c r="AH25" s="647"/>
      <c r="AI25" s="647"/>
      <c r="AJ25" s="647"/>
      <c r="AK25" s="647"/>
      <c r="AL25" s="611">
        <v>99.7</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2239862</v>
      </c>
      <c r="CS25" s="621"/>
      <c r="CT25" s="621"/>
      <c r="CU25" s="621"/>
      <c r="CV25" s="621"/>
      <c r="CW25" s="621"/>
      <c r="CX25" s="621"/>
      <c r="CY25" s="622"/>
      <c r="CZ25" s="611">
        <v>16.8</v>
      </c>
      <c r="DA25" s="623"/>
      <c r="DB25" s="623"/>
      <c r="DC25" s="624"/>
      <c r="DD25" s="614">
        <v>2061928</v>
      </c>
      <c r="DE25" s="621"/>
      <c r="DF25" s="621"/>
      <c r="DG25" s="621"/>
      <c r="DH25" s="621"/>
      <c r="DI25" s="621"/>
      <c r="DJ25" s="621"/>
      <c r="DK25" s="622"/>
      <c r="DL25" s="614">
        <v>1918988</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25">
      <c r="B26" s="605" t="s">
        <v>282</v>
      </c>
      <c r="C26" s="606"/>
      <c r="D26" s="606"/>
      <c r="E26" s="606"/>
      <c r="F26" s="606"/>
      <c r="G26" s="606"/>
      <c r="H26" s="606"/>
      <c r="I26" s="606"/>
      <c r="J26" s="606"/>
      <c r="K26" s="606"/>
      <c r="L26" s="606"/>
      <c r="M26" s="606"/>
      <c r="N26" s="606"/>
      <c r="O26" s="606"/>
      <c r="P26" s="606"/>
      <c r="Q26" s="607"/>
      <c r="R26" s="608">
        <v>2203</v>
      </c>
      <c r="S26" s="609"/>
      <c r="T26" s="609"/>
      <c r="U26" s="609"/>
      <c r="V26" s="609"/>
      <c r="W26" s="609"/>
      <c r="X26" s="609"/>
      <c r="Y26" s="610"/>
      <c r="Z26" s="646">
        <v>0</v>
      </c>
      <c r="AA26" s="646"/>
      <c r="AB26" s="646"/>
      <c r="AC26" s="646"/>
      <c r="AD26" s="647">
        <v>2203</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1144035</v>
      </c>
      <c r="CS26" s="609"/>
      <c r="CT26" s="609"/>
      <c r="CU26" s="609"/>
      <c r="CV26" s="609"/>
      <c r="CW26" s="609"/>
      <c r="CX26" s="609"/>
      <c r="CY26" s="610"/>
      <c r="CZ26" s="611">
        <v>8.6</v>
      </c>
      <c r="DA26" s="623"/>
      <c r="DB26" s="623"/>
      <c r="DC26" s="624"/>
      <c r="DD26" s="614">
        <v>1044801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285</v>
      </c>
      <c r="C27" s="606"/>
      <c r="D27" s="606"/>
      <c r="E27" s="606"/>
      <c r="F27" s="606"/>
      <c r="G27" s="606"/>
      <c r="H27" s="606"/>
      <c r="I27" s="606"/>
      <c r="J27" s="606"/>
      <c r="K27" s="606"/>
      <c r="L27" s="606"/>
      <c r="M27" s="606"/>
      <c r="N27" s="606"/>
      <c r="O27" s="606"/>
      <c r="P27" s="606"/>
      <c r="Q27" s="607"/>
      <c r="R27" s="608">
        <v>62079</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2552824</v>
      </c>
      <c r="BH27" s="609"/>
      <c r="BI27" s="609"/>
      <c r="BJ27" s="609"/>
      <c r="BK27" s="609"/>
      <c r="BL27" s="609"/>
      <c r="BM27" s="609"/>
      <c r="BN27" s="610"/>
      <c r="BO27" s="646">
        <v>100</v>
      </c>
      <c r="BP27" s="646"/>
      <c r="BQ27" s="646"/>
      <c r="BR27" s="646"/>
      <c r="BS27" s="647">
        <v>22576</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2395555</v>
      </c>
      <c r="CS27" s="621"/>
      <c r="CT27" s="621"/>
      <c r="CU27" s="621"/>
      <c r="CV27" s="621"/>
      <c r="CW27" s="621"/>
      <c r="CX27" s="621"/>
      <c r="CY27" s="622"/>
      <c r="CZ27" s="611">
        <v>17.899999999999999</v>
      </c>
      <c r="DA27" s="623"/>
      <c r="DB27" s="623"/>
      <c r="DC27" s="624"/>
      <c r="DD27" s="614">
        <v>899696</v>
      </c>
      <c r="DE27" s="621"/>
      <c r="DF27" s="621"/>
      <c r="DG27" s="621"/>
      <c r="DH27" s="621"/>
      <c r="DI27" s="621"/>
      <c r="DJ27" s="621"/>
      <c r="DK27" s="622"/>
      <c r="DL27" s="614">
        <v>550681</v>
      </c>
      <c r="DM27" s="621"/>
      <c r="DN27" s="621"/>
      <c r="DO27" s="621"/>
      <c r="DP27" s="621"/>
      <c r="DQ27" s="621"/>
      <c r="DR27" s="621"/>
      <c r="DS27" s="621"/>
      <c r="DT27" s="621"/>
      <c r="DU27" s="621"/>
      <c r="DV27" s="622"/>
      <c r="DW27" s="611">
        <v>7.3</v>
      </c>
      <c r="DX27" s="623"/>
      <c r="DY27" s="623"/>
      <c r="DZ27" s="623"/>
      <c r="EA27" s="623"/>
      <c r="EB27" s="623"/>
      <c r="EC27" s="635"/>
    </row>
    <row r="28" spans="2:133" ht="11.25" customHeight="1" x14ac:dyDescent="0.25">
      <c r="B28" s="605" t="s">
        <v>288</v>
      </c>
      <c r="C28" s="606"/>
      <c r="D28" s="606"/>
      <c r="E28" s="606"/>
      <c r="F28" s="606"/>
      <c r="G28" s="606"/>
      <c r="H28" s="606"/>
      <c r="I28" s="606"/>
      <c r="J28" s="606"/>
      <c r="K28" s="606"/>
      <c r="L28" s="606"/>
      <c r="M28" s="606"/>
      <c r="N28" s="606"/>
      <c r="O28" s="606"/>
      <c r="P28" s="606"/>
      <c r="Q28" s="607"/>
      <c r="R28" s="608">
        <v>105744</v>
      </c>
      <c r="S28" s="609"/>
      <c r="T28" s="609"/>
      <c r="U28" s="609"/>
      <c r="V28" s="609"/>
      <c r="W28" s="609"/>
      <c r="X28" s="609"/>
      <c r="Y28" s="610"/>
      <c r="Z28" s="646">
        <v>0.8</v>
      </c>
      <c r="AA28" s="646"/>
      <c r="AB28" s="646"/>
      <c r="AC28" s="646"/>
      <c r="AD28" s="647">
        <v>15346</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891343</v>
      </c>
      <c r="CS28" s="609"/>
      <c r="CT28" s="609"/>
      <c r="CU28" s="609"/>
      <c r="CV28" s="609"/>
      <c r="CW28" s="609"/>
      <c r="CX28" s="609"/>
      <c r="CY28" s="610"/>
      <c r="CZ28" s="611">
        <v>6.7</v>
      </c>
      <c r="DA28" s="623"/>
      <c r="DB28" s="623"/>
      <c r="DC28" s="624"/>
      <c r="DD28" s="614">
        <v>885343</v>
      </c>
      <c r="DE28" s="609"/>
      <c r="DF28" s="609"/>
      <c r="DG28" s="609"/>
      <c r="DH28" s="609"/>
      <c r="DI28" s="609"/>
      <c r="DJ28" s="609"/>
      <c r="DK28" s="610"/>
      <c r="DL28" s="614">
        <v>885343</v>
      </c>
      <c r="DM28" s="609"/>
      <c r="DN28" s="609"/>
      <c r="DO28" s="609"/>
      <c r="DP28" s="609"/>
      <c r="DQ28" s="609"/>
      <c r="DR28" s="609"/>
      <c r="DS28" s="609"/>
      <c r="DT28" s="609"/>
      <c r="DU28" s="609"/>
      <c r="DV28" s="610"/>
      <c r="DW28" s="611">
        <v>11.8</v>
      </c>
      <c r="DX28" s="623"/>
      <c r="DY28" s="623"/>
      <c r="DZ28" s="623"/>
      <c r="EA28" s="623"/>
      <c r="EB28" s="623"/>
      <c r="EC28" s="635"/>
    </row>
    <row r="29" spans="2:133" ht="11.25" customHeight="1" x14ac:dyDescent="0.25">
      <c r="B29" s="605" t="s">
        <v>290</v>
      </c>
      <c r="C29" s="606"/>
      <c r="D29" s="606"/>
      <c r="E29" s="606"/>
      <c r="F29" s="606"/>
      <c r="G29" s="606"/>
      <c r="H29" s="606"/>
      <c r="I29" s="606"/>
      <c r="J29" s="606"/>
      <c r="K29" s="606"/>
      <c r="L29" s="606"/>
      <c r="M29" s="606"/>
      <c r="N29" s="606"/>
      <c r="O29" s="606"/>
      <c r="P29" s="606"/>
      <c r="Q29" s="607"/>
      <c r="R29" s="608">
        <v>16164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891305</v>
      </c>
      <c r="CS29" s="621"/>
      <c r="CT29" s="621"/>
      <c r="CU29" s="621"/>
      <c r="CV29" s="621"/>
      <c r="CW29" s="621"/>
      <c r="CX29" s="621"/>
      <c r="CY29" s="622"/>
      <c r="CZ29" s="611">
        <v>6.7</v>
      </c>
      <c r="DA29" s="623"/>
      <c r="DB29" s="623"/>
      <c r="DC29" s="624"/>
      <c r="DD29" s="614">
        <v>885305</v>
      </c>
      <c r="DE29" s="621"/>
      <c r="DF29" s="621"/>
      <c r="DG29" s="621"/>
      <c r="DH29" s="621"/>
      <c r="DI29" s="621"/>
      <c r="DJ29" s="621"/>
      <c r="DK29" s="622"/>
      <c r="DL29" s="614">
        <v>885305</v>
      </c>
      <c r="DM29" s="621"/>
      <c r="DN29" s="621"/>
      <c r="DO29" s="621"/>
      <c r="DP29" s="621"/>
      <c r="DQ29" s="621"/>
      <c r="DR29" s="621"/>
      <c r="DS29" s="621"/>
      <c r="DT29" s="621"/>
      <c r="DU29" s="621"/>
      <c r="DV29" s="622"/>
      <c r="DW29" s="611">
        <v>11.8</v>
      </c>
      <c r="DX29" s="623"/>
      <c r="DY29" s="623"/>
      <c r="DZ29" s="623"/>
      <c r="EA29" s="623"/>
      <c r="EB29" s="623"/>
      <c r="EC29" s="635"/>
    </row>
    <row r="30" spans="2:133" ht="11.25" customHeight="1" x14ac:dyDescent="0.25">
      <c r="B30" s="605" t="s">
        <v>292</v>
      </c>
      <c r="C30" s="606"/>
      <c r="D30" s="606"/>
      <c r="E30" s="606"/>
      <c r="F30" s="606"/>
      <c r="G30" s="606"/>
      <c r="H30" s="606"/>
      <c r="I30" s="606"/>
      <c r="J30" s="606"/>
      <c r="K30" s="606"/>
      <c r="L30" s="606"/>
      <c r="M30" s="606"/>
      <c r="N30" s="606"/>
      <c r="O30" s="606"/>
      <c r="P30" s="606"/>
      <c r="Q30" s="607"/>
      <c r="R30" s="608">
        <v>1795911</v>
      </c>
      <c r="S30" s="609"/>
      <c r="T30" s="609"/>
      <c r="U30" s="609"/>
      <c r="V30" s="609"/>
      <c r="W30" s="609"/>
      <c r="X30" s="609"/>
      <c r="Y30" s="610"/>
      <c r="Z30" s="646">
        <v>12.9</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851189</v>
      </c>
      <c r="CS30" s="609"/>
      <c r="CT30" s="609"/>
      <c r="CU30" s="609"/>
      <c r="CV30" s="609"/>
      <c r="CW30" s="609"/>
      <c r="CX30" s="609"/>
      <c r="CY30" s="610"/>
      <c r="CZ30" s="611">
        <v>6.4</v>
      </c>
      <c r="DA30" s="623"/>
      <c r="DB30" s="623"/>
      <c r="DC30" s="624"/>
      <c r="DD30" s="614">
        <v>845189</v>
      </c>
      <c r="DE30" s="609"/>
      <c r="DF30" s="609"/>
      <c r="DG30" s="609"/>
      <c r="DH30" s="609"/>
      <c r="DI30" s="609"/>
      <c r="DJ30" s="609"/>
      <c r="DK30" s="610"/>
      <c r="DL30" s="614">
        <v>845189</v>
      </c>
      <c r="DM30" s="609"/>
      <c r="DN30" s="609"/>
      <c r="DO30" s="609"/>
      <c r="DP30" s="609"/>
      <c r="DQ30" s="609"/>
      <c r="DR30" s="609"/>
      <c r="DS30" s="609"/>
      <c r="DT30" s="609"/>
      <c r="DU30" s="609"/>
      <c r="DV30" s="610"/>
      <c r="DW30" s="611">
        <v>11.3</v>
      </c>
      <c r="DX30" s="623"/>
      <c r="DY30" s="623"/>
      <c r="DZ30" s="623"/>
      <c r="EA30" s="623"/>
      <c r="EB30" s="623"/>
      <c r="EC30" s="635"/>
    </row>
    <row r="31" spans="2:133" ht="11.25" customHeight="1" x14ac:dyDescent="0.25">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99.2</v>
      </c>
      <c r="BH31" s="671"/>
      <c r="BI31" s="671"/>
      <c r="BJ31" s="671"/>
      <c r="BK31" s="671"/>
      <c r="BL31" s="671"/>
      <c r="BM31" s="672">
        <v>94.8</v>
      </c>
      <c r="BN31" s="671"/>
      <c r="BO31" s="671"/>
      <c r="BP31" s="671"/>
      <c r="BQ31" s="673"/>
      <c r="BR31" s="670">
        <v>99.2</v>
      </c>
      <c r="BS31" s="671"/>
      <c r="BT31" s="671"/>
      <c r="BU31" s="671"/>
      <c r="BV31" s="671"/>
      <c r="BW31" s="671"/>
      <c r="BX31" s="672">
        <v>94.7</v>
      </c>
      <c r="BY31" s="671"/>
      <c r="BZ31" s="671"/>
      <c r="CA31" s="671"/>
      <c r="CB31" s="673"/>
      <c r="CD31" s="629"/>
      <c r="CE31" s="630"/>
      <c r="CF31" s="605" t="s">
        <v>299</v>
      </c>
      <c r="CG31" s="606"/>
      <c r="CH31" s="606"/>
      <c r="CI31" s="606"/>
      <c r="CJ31" s="606"/>
      <c r="CK31" s="606"/>
      <c r="CL31" s="606"/>
      <c r="CM31" s="606"/>
      <c r="CN31" s="606"/>
      <c r="CO31" s="606"/>
      <c r="CP31" s="606"/>
      <c r="CQ31" s="607"/>
      <c r="CR31" s="608">
        <v>40116</v>
      </c>
      <c r="CS31" s="621"/>
      <c r="CT31" s="621"/>
      <c r="CU31" s="621"/>
      <c r="CV31" s="621"/>
      <c r="CW31" s="621"/>
      <c r="CX31" s="621"/>
      <c r="CY31" s="622"/>
      <c r="CZ31" s="611">
        <v>0.3</v>
      </c>
      <c r="DA31" s="623"/>
      <c r="DB31" s="623"/>
      <c r="DC31" s="624"/>
      <c r="DD31" s="614">
        <v>40116</v>
      </c>
      <c r="DE31" s="621"/>
      <c r="DF31" s="621"/>
      <c r="DG31" s="621"/>
      <c r="DH31" s="621"/>
      <c r="DI31" s="621"/>
      <c r="DJ31" s="621"/>
      <c r="DK31" s="622"/>
      <c r="DL31" s="614">
        <v>40116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5">
      <c r="B32" s="605" t="s">
        <v>300</v>
      </c>
      <c r="C32" s="606"/>
      <c r="D32" s="606"/>
      <c r="E32" s="606"/>
      <c r="F32" s="606"/>
      <c r="G32" s="606"/>
      <c r="H32" s="606"/>
      <c r="I32" s="606"/>
      <c r="J32" s="606"/>
      <c r="K32" s="606"/>
      <c r="L32" s="606"/>
      <c r="M32" s="606"/>
      <c r="N32" s="606"/>
      <c r="O32" s="606"/>
      <c r="P32" s="606"/>
      <c r="Q32" s="607"/>
      <c r="R32" s="608">
        <v>734321</v>
      </c>
      <c r="S32" s="609"/>
      <c r="T32" s="609"/>
      <c r="U32" s="609"/>
      <c r="V32" s="609"/>
      <c r="W32" s="609"/>
      <c r="X32" s="609"/>
      <c r="Y32" s="610"/>
      <c r="Z32" s="646">
        <v>5.3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99.5</v>
      </c>
      <c r="BH32" s="621"/>
      <c r="BI32" s="621"/>
      <c r="BJ32" s="621"/>
      <c r="BK32" s="621"/>
      <c r="BL32" s="621"/>
      <c r="BM32" s="612">
        <v>97.7</v>
      </c>
      <c r="BN32" s="621"/>
      <c r="BO32" s="621"/>
      <c r="BP32" s="621"/>
      <c r="BQ32" s="644"/>
      <c r="BR32" s="674">
        <v>99.4</v>
      </c>
      <c r="BS32" s="621"/>
      <c r="BT32" s="621"/>
      <c r="BU32" s="621"/>
      <c r="BV32" s="621"/>
      <c r="BW32" s="621"/>
      <c r="BX32" s="612">
        <v>97.7</v>
      </c>
      <c r="BY32" s="621"/>
      <c r="BZ32" s="621"/>
      <c r="CA32" s="621"/>
      <c r="CB32" s="644"/>
      <c r="CD32" s="631"/>
      <c r="CE32" s="632"/>
      <c r="CF32" s="605" t="s">
        <v>303</v>
      </c>
      <c r="CG32" s="606"/>
      <c r="CH32" s="606"/>
      <c r="CI32" s="606"/>
      <c r="CJ32" s="606"/>
      <c r="CK32" s="606"/>
      <c r="CL32" s="606"/>
      <c r="CM32" s="606"/>
      <c r="CN32" s="606"/>
      <c r="CO32" s="606"/>
      <c r="CP32" s="606"/>
      <c r="CQ32" s="607"/>
      <c r="CR32" s="608">
        <v>38</v>
      </c>
      <c r="CS32" s="609"/>
      <c r="CT32" s="609"/>
      <c r="CU32" s="609"/>
      <c r="CV32" s="609"/>
      <c r="CW32" s="609"/>
      <c r="CX32" s="609"/>
      <c r="CY32" s="610"/>
      <c r="CZ32" s="611">
        <v>0</v>
      </c>
      <c r="DA32" s="623"/>
      <c r="DB32" s="623"/>
      <c r="DC32" s="624"/>
      <c r="DD32" s="614">
        <v>38</v>
      </c>
      <c r="DE32" s="609"/>
      <c r="DF32" s="609"/>
      <c r="DG32" s="609"/>
      <c r="DH32" s="609"/>
      <c r="DI32" s="609"/>
      <c r="DJ32" s="609"/>
      <c r="DK32" s="610"/>
      <c r="DL32" s="614">
        <v>38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304</v>
      </c>
      <c r="C33" s="606"/>
      <c r="D33" s="606"/>
      <c r="E33" s="606"/>
      <c r="F33" s="606"/>
      <c r="G33" s="606"/>
      <c r="H33" s="606"/>
      <c r="I33" s="606"/>
      <c r="J33" s="606"/>
      <c r="K33" s="606"/>
      <c r="L33" s="606"/>
      <c r="M33" s="606"/>
      <c r="N33" s="606"/>
      <c r="O33" s="606"/>
      <c r="P33" s="606"/>
      <c r="Q33" s="607"/>
      <c r="R33" s="608">
        <v>10738</v>
      </c>
      <c r="S33" s="609"/>
      <c r="T33" s="609"/>
      <c r="U33" s="609"/>
      <c r="V33" s="609"/>
      <c r="W33" s="609"/>
      <c r="X33" s="609"/>
      <c r="Y33" s="610"/>
      <c r="Z33" s="646">
        <v>0.1</v>
      </c>
      <c r="AA33" s="646"/>
      <c r="AB33" s="646"/>
      <c r="AC33" s="646"/>
      <c r="AD33" s="647">
        <v>4169</v>
      </c>
      <c r="AE33" s="647"/>
      <c r="AF33" s="647"/>
      <c r="AG33" s="647"/>
      <c r="AH33" s="647"/>
      <c r="AI33" s="647"/>
      <c r="AJ33" s="647"/>
      <c r="AK33" s="647"/>
      <c r="AL33" s="611">
        <v>0.1</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98.9</v>
      </c>
      <c r="BH33" s="593"/>
      <c r="BI33" s="593"/>
      <c r="BJ33" s="593"/>
      <c r="BK33" s="593"/>
      <c r="BL33" s="593"/>
      <c r="BM33" s="639">
        <v>92</v>
      </c>
      <c r="BN33" s="593"/>
      <c r="BO33" s="593"/>
      <c r="BP33" s="593"/>
      <c r="BQ33" s="656"/>
      <c r="BR33" s="669">
        <v>98.9</v>
      </c>
      <c r="BS33" s="593"/>
      <c r="BT33" s="593"/>
      <c r="BU33" s="593"/>
      <c r="BV33" s="593"/>
      <c r="BW33" s="593"/>
      <c r="BX33" s="639">
        <v>91.9</v>
      </c>
      <c r="BY33" s="593"/>
      <c r="BZ33" s="593"/>
      <c r="CA33" s="593"/>
      <c r="CB33" s="656"/>
      <c r="CD33" s="605" t="s">
        <v>306</v>
      </c>
      <c r="CE33" s="606"/>
      <c r="CF33" s="606"/>
      <c r="CG33" s="606"/>
      <c r="CH33" s="606"/>
      <c r="CI33" s="606"/>
      <c r="CJ33" s="606"/>
      <c r="CK33" s="606"/>
      <c r="CL33" s="606"/>
      <c r="CM33" s="606"/>
      <c r="CN33" s="606"/>
      <c r="CO33" s="606"/>
      <c r="CP33" s="606"/>
      <c r="CQ33" s="607"/>
      <c r="CR33" s="608">
        <v>7159572</v>
      </c>
      <c r="CS33" s="621"/>
      <c r="CT33" s="621"/>
      <c r="CU33" s="621"/>
      <c r="CV33" s="621"/>
      <c r="CW33" s="621"/>
      <c r="CX33" s="621"/>
      <c r="CY33" s="622"/>
      <c r="CZ33" s="611">
        <v>53.6</v>
      </c>
      <c r="DA33" s="623"/>
      <c r="DB33" s="623"/>
      <c r="DC33" s="624"/>
      <c r="DD33" s="614">
        <v>6005597</v>
      </c>
      <c r="DE33" s="621"/>
      <c r="DF33" s="621"/>
      <c r="DG33" s="621"/>
      <c r="DH33" s="621"/>
      <c r="DI33" s="621"/>
      <c r="DJ33" s="621"/>
      <c r="DK33" s="622"/>
      <c r="DL33" s="614">
        <v>3823556</v>
      </c>
      <c r="DM33" s="621"/>
      <c r="DN33" s="621"/>
      <c r="DO33" s="621"/>
      <c r="DP33" s="621"/>
      <c r="DQ33" s="621"/>
      <c r="DR33" s="621"/>
      <c r="DS33" s="621"/>
      <c r="DT33" s="621"/>
      <c r="DU33" s="621"/>
      <c r="DV33" s="622"/>
      <c r="DW33" s="611">
        <v>50.9</v>
      </c>
      <c r="DX33" s="623"/>
      <c r="DY33" s="623"/>
      <c r="DZ33" s="623"/>
      <c r="EA33" s="623"/>
      <c r="EB33" s="623"/>
      <c r="EC33" s="635"/>
    </row>
    <row r="34" spans="2:133" ht="11.25" customHeight="1" x14ac:dyDescent="0.25">
      <c r="B34" s="605" t="s">
        <v>307</v>
      </c>
      <c r="C34" s="606"/>
      <c r="D34" s="606"/>
      <c r="E34" s="606"/>
      <c r="F34" s="606"/>
      <c r="G34" s="606"/>
      <c r="H34" s="606"/>
      <c r="I34" s="606"/>
      <c r="J34" s="606"/>
      <c r="K34" s="606"/>
      <c r="L34" s="606"/>
      <c r="M34" s="606"/>
      <c r="N34" s="606"/>
      <c r="O34" s="606"/>
      <c r="P34" s="606"/>
      <c r="Q34" s="607"/>
      <c r="R34" s="608">
        <v>1209343</v>
      </c>
      <c r="S34" s="609"/>
      <c r="T34" s="609"/>
      <c r="U34" s="609"/>
      <c r="V34" s="609"/>
      <c r="W34" s="609"/>
      <c r="X34" s="609"/>
      <c r="Y34" s="610"/>
      <c r="Z34" s="646">
        <v>8.6999999999999993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2198322</v>
      </c>
      <c r="CS34" s="609"/>
      <c r="CT34" s="609"/>
      <c r="CU34" s="609"/>
      <c r="CV34" s="609"/>
      <c r="CW34" s="609"/>
      <c r="CX34" s="609"/>
      <c r="CY34" s="610"/>
      <c r="CZ34" s="611">
        <v>16.5</v>
      </c>
      <c r="DA34" s="623"/>
      <c r="DB34" s="623"/>
      <c r="DC34" s="624"/>
      <c r="DD34" s="614">
        <v>1855105</v>
      </c>
      <c r="DE34" s="609"/>
      <c r="DF34" s="609"/>
      <c r="DG34" s="609"/>
      <c r="DH34" s="609"/>
      <c r="DI34" s="609"/>
      <c r="DJ34" s="609"/>
      <c r="DK34" s="610"/>
      <c r="DL34" s="614">
        <v>1171387</v>
      </c>
      <c r="DM34" s="609"/>
      <c r="DN34" s="609"/>
      <c r="DO34" s="609"/>
      <c r="DP34" s="609"/>
      <c r="DQ34" s="609"/>
      <c r="DR34" s="609"/>
      <c r="DS34" s="609"/>
      <c r="DT34" s="609"/>
      <c r="DU34" s="609"/>
      <c r="DV34" s="610"/>
      <c r="DW34" s="611">
        <v>15.6</v>
      </c>
      <c r="DX34" s="623"/>
      <c r="DY34" s="623"/>
      <c r="DZ34" s="623"/>
      <c r="EA34" s="623"/>
      <c r="EB34" s="623"/>
      <c r="EC34" s="635"/>
    </row>
    <row r="35" spans="2:133" ht="11.25" customHeight="1" x14ac:dyDescent="0.25">
      <c r="B35" s="605" t="s">
        <v>309</v>
      </c>
      <c r="C35" s="606"/>
      <c r="D35" s="606"/>
      <c r="E35" s="606"/>
      <c r="F35" s="606"/>
      <c r="G35" s="606"/>
      <c r="H35" s="606"/>
      <c r="I35" s="606"/>
      <c r="J35" s="606"/>
      <c r="K35" s="606"/>
      <c r="L35" s="606"/>
      <c r="M35" s="606"/>
      <c r="N35" s="606"/>
      <c r="O35" s="606"/>
      <c r="P35" s="606"/>
      <c r="Q35" s="607"/>
      <c r="R35" s="608">
        <v>123957</v>
      </c>
      <c r="S35" s="609"/>
      <c r="T35" s="609"/>
      <c r="U35" s="609"/>
      <c r="V35" s="609"/>
      <c r="W35" s="609"/>
      <c r="X35" s="609"/>
      <c r="Y35" s="610"/>
      <c r="Z35" s="646">
        <v>0.9</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418847</v>
      </c>
      <c r="CS35" s="621"/>
      <c r="CT35" s="621"/>
      <c r="CU35" s="621"/>
      <c r="CV35" s="621"/>
      <c r="CW35" s="621"/>
      <c r="CX35" s="621"/>
      <c r="CY35" s="622"/>
      <c r="CZ35" s="611">
        <v>3.1</v>
      </c>
      <c r="DA35" s="623"/>
      <c r="DB35" s="623"/>
      <c r="DC35" s="624"/>
      <c r="DD35" s="614">
        <v>339532</v>
      </c>
      <c r="DE35" s="621"/>
      <c r="DF35" s="621"/>
      <c r="DG35" s="621"/>
      <c r="DH35" s="621"/>
      <c r="DI35" s="621"/>
      <c r="DJ35" s="621"/>
      <c r="DK35" s="622"/>
      <c r="DL35" s="614">
        <v>229499</v>
      </c>
      <c r="DM35" s="621"/>
      <c r="DN35" s="621"/>
      <c r="DO35" s="621"/>
      <c r="DP35" s="621"/>
      <c r="DQ35" s="621"/>
      <c r="DR35" s="621"/>
      <c r="DS35" s="621"/>
      <c r="DT35" s="621"/>
      <c r="DU35" s="621"/>
      <c r="DV35" s="622"/>
      <c r="DW35" s="611">
        <v>3.1</v>
      </c>
      <c r="DX35" s="623"/>
      <c r="DY35" s="623"/>
      <c r="DZ35" s="623"/>
      <c r="EA35" s="623"/>
      <c r="EB35" s="623"/>
      <c r="EC35" s="635"/>
    </row>
    <row r="36" spans="2:133" ht="11.25" customHeight="1" x14ac:dyDescent="0.25">
      <c r="B36" s="605" t="s">
        <v>313</v>
      </c>
      <c r="C36" s="606"/>
      <c r="D36" s="606"/>
      <c r="E36" s="606"/>
      <c r="F36" s="606"/>
      <c r="G36" s="606"/>
      <c r="H36" s="606"/>
      <c r="I36" s="606"/>
      <c r="J36" s="606"/>
      <c r="K36" s="606"/>
      <c r="L36" s="606"/>
      <c r="M36" s="606"/>
      <c r="N36" s="606"/>
      <c r="O36" s="606"/>
      <c r="P36" s="606"/>
      <c r="Q36" s="607"/>
      <c r="R36" s="608">
        <v>667218</v>
      </c>
      <c r="S36" s="609"/>
      <c r="T36" s="609"/>
      <c r="U36" s="609"/>
      <c r="V36" s="609"/>
      <c r="W36" s="609"/>
      <c r="X36" s="609"/>
      <c r="Y36" s="610"/>
      <c r="Z36" s="646">
        <v>4.8</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1753830</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273087</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2100092</v>
      </c>
      <c r="CS36" s="609"/>
      <c r="CT36" s="609"/>
      <c r="CU36" s="609"/>
      <c r="CV36" s="609"/>
      <c r="CW36" s="609"/>
      <c r="CX36" s="609"/>
      <c r="CY36" s="610"/>
      <c r="CZ36" s="611">
        <v>15.7</v>
      </c>
      <c r="DA36" s="623"/>
      <c r="DB36" s="623"/>
      <c r="DC36" s="624"/>
      <c r="DD36" s="614">
        <v>1944738</v>
      </c>
      <c r="DE36" s="609"/>
      <c r="DF36" s="609"/>
      <c r="DG36" s="609"/>
      <c r="DH36" s="609"/>
      <c r="DI36" s="609"/>
      <c r="DJ36" s="609"/>
      <c r="DK36" s="610"/>
      <c r="DL36" s="614">
        <v>1498463</v>
      </c>
      <c r="DM36" s="609"/>
      <c r="DN36" s="609"/>
      <c r="DO36" s="609"/>
      <c r="DP36" s="609"/>
      <c r="DQ36" s="609"/>
      <c r="DR36" s="609"/>
      <c r="DS36" s="609"/>
      <c r="DT36" s="609"/>
      <c r="DU36" s="609"/>
      <c r="DV36" s="610"/>
      <c r="DW36" s="611">
        <v>20</v>
      </c>
      <c r="DX36" s="623"/>
      <c r="DY36" s="623"/>
      <c r="DZ36" s="623"/>
      <c r="EA36" s="623"/>
      <c r="EB36" s="623"/>
      <c r="EC36" s="635"/>
    </row>
    <row r="37" spans="2:133" ht="11.25" customHeight="1" x14ac:dyDescent="0.25">
      <c r="B37" s="605" t="s">
        <v>317</v>
      </c>
      <c r="C37" s="606"/>
      <c r="D37" s="606"/>
      <c r="E37" s="606"/>
      <c r="F37" s="606"/>
      <c r="G37" s="606"/>
      <c r="H37" s="606"/>
      <c r="I37" s="606"/>
      <c r="J37" s="606"/>
      <c r="K37" s="606"/>
      <c r="L37" s="606"/>
      <c r="M37" s="606"/>
      <c r="N37" s="606"/>
      <c r="O37" s="606"/>
      <c r="P37" s="606"/>
      <c r="Q37" s="607"/>
      <c r="R37" s="608">
        <v>466473</v>
      </c>
      <c r="S37" s="609"/>
      <c r="T37" s="609"/>
      <c r="U37" s="609"/>
      <c r="V37" s="609"/>
      <c r="W37" s="609"/>
      <c r="X37" s="609"/>
      <c r="Y37" s="610"/>
      <c r="Z37" s="646">
        <v>3.4</v>
      </c>
      <c r="AA37" s="646"/>
      <c r="AB37" s="646"/>
      <c r="AC37" s="646"/>
      <c r="AD37" s="647">
        <v>140</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493316</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224548</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1044268</v>
      </c>
      <c r="CS37" s="621"/>
      <c r="CT37" s="621"/>
      <c r="CU37" s="621"/>
      <c r="CV37" s="621"/>
      <c r="CW37" s="621"/>
      <c r="CX37" s="621"/>
      <c r="CY37" s="622"/>
      <c r="CZ37" s="611">
        <v>7.8</v>
      </c>
      <c r="DA37" s="623"/>
      <c r="DB37" s="623"/>
      <c r="DC37" s="624"/>
      <c r="DD37" s="614">
        <v>1035602</v>
      </c>
      <c r="DE37" s="621"/>
      <c r="DF37" s="621"/>
      <c r="DG37" s="621"/>
      <c r="DH37" s="621"/>
      <c r="DI37" s="621"/>
      <c r="DJ37" s="621"/>
      <c r="DK37" s="622"/>
      <c r="DL37" s="614">
        <v>878008</v>
      </c>
      <c r="DM37" s="621"/>
      <c r="DN37" s="621"/>
      <c r="DO37" s="621"/>
      <c r="DP37" s="621"/>
      <c r="DQ37" s="621"/>
      <c r="DR37" s="621"/>
      <c r="DS37" s="621"/>
      <c r="DT37" s="621"/>
      <c r="DU37" s="621"/>
      <c r="DV37" s="622"/>
      <c r="DW37" s="611">
        <v>11.7</v>
      </c>
      <c r="DX37" s="623"/>
      <c r="DY37" s="623"/>
      <c r="DZ37" s="623"/>
      <c r="EA37" s="623"/>
      <c r="EB37" s="623"/>
      <c r="EC37" s="635"/>
    </row>
    <row r="38" spans="2:133" ht="11.25" customHeight="1" x14ac:dyDescent="0.25">
      <c r="B38" s="605" t="s">
        <v>321</v>
      </c>
      <c r="C38" s="606"/>
      <c r="D38" s="606"/>
      <c r="E38" s="606"/>
      <c r="F38" s="606"/>
      <c r="G38" s="606"/>
      <c r="H38" s="606"/>
      <c r="I38" s="606"/>
      <c r="J38" s="606"/>
      <c r="K38" s="606"/>
      <c r="L38" s="606"/>
      <c r="M38" s="606"/>
      <c r="N38" s="606"/>
      <c r="O38" s="606"/>
      <c r="P38" s="606"/>
      <c r="Q38" s="607"/>
      <c r="R38" s="608">
        <v>567220</v>
      </c>
      <c r="S38" s="609"/>
      <c r="T38" s="609"/>
      <c r="U38" s="609"/>
      <c r="V38" s="609"/>
      <c r="W38" s="609"/>
      <c r="X38" s="609"/>
      <c r="Y38" s="610"/>
      <c r="Z38" s="646">
        <v>4.0999999999999996</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52767</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3224</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1207747</v>
      </c>
      <c r="CS38" s="609"/>
      <c r="CT38" s="609"/>
      <c r="CU38" s="609"/>
      <c r="CV38" s="609"/>
      <c r="CW38" s="609"/>
      <c r="CX38" s="609"/>
      <c r="CY38" s="610"/>
      <c r="CZ38" s="611">
        <v>9</v>
      </c>
      <c r="DA38" s="623"/>
      <c r="DB38" s="623"/>
      <c r="DC38" s="624"/>
      <c r="DD38" s="614">
        <v>1018920</v>
      </c>
      <c r="DE38" s="609"/>
      <c r="DF38" s="609"/>
      <c r="DG38" s="609"/>
      <c r="DH38" s="609"/>
      <c r="DI38" s="609"/>
      <c r="DJ38" s="609"/>
      <c r="DK38" s="610"/>
      <c r="DL38" s="614">
        <v>924207</v>
      </c>
      <c r="DM38" s="609"/>
      <c r="DN38" s="609"/>
      <c r="DO38" s="609"/>
      <c r="DP38" s="609"/>
      <c r="DQ38" s="609"/>
      <c r="DR38" s="609"/>
      <c r="DS38" s="609"/>
      <c r="DT38" s="609"/>
      <c r="DU38" s="609"/>
      <c r="DV38" s="610"/>
      <c r="DW38" s="611">
        <v>12.3</v>
      </c>
      <c r="DX38" s="623"/>
      <c r="DY38" s="623"/>
      <c r="DZ38" s="623"/>
      <c r="EA38" s="623"/>
      <c r="EB38" s="623"/>
      <c r="EC38" s="635"/>
    </row>
    <row r="39" spans="2:133" ht="11.25" customHeight="1" x14ac:dyDescent="0.2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662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4776</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840149</v>
      </c>
      <c r="CS39" s="621"/>
      <c r="CT39" s="621"/>
      <c r="CU39" s="621"/>
      <c r="CV39" s="621"/>
      <c r="CW39" s="621"/>
      <c r="CX39" s="621"/>
      <c r="CY39" s="622"/>
      <c r="CZ39" s="611">
        <v>6.3</v>
      </c>
      <c r="DA39" s="623"/>
      <c r="DB39" s="623"/>
      <c r="DC39" s="624"/>
      <c r="DD39" s="614">
        <v>840149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329</v>
      </c>
      <c r="C40" s="606"/>
      <c r="D40" s="606"/>
      <c r="E40" s="606"/>
      <c r="F40" s="606"/>
      <c r="G40" s="606"/>
      <c r="H40" s="606"/>
      <c r="I40" s="606"/>
      <c r="J40" s="606"/>
      <c r="K40" s="606"/>
      <c r="L40" s="606"/>
      <c r="M40" s="606"/>
      <c r="N40" s="606"/>
      <c r="O40" s="606"/>
      <c r="P40" s="606"/>
      <c r="Q40" s="607"/>
      <c r="R40" s="608">
        <v>20720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82</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394415</v>
      </c>
      <c r="CS40" s="609"/>
      <c r="CT40" s="609"/>
      <c r="CU40" s="609"/>
      <c r="CV40" s="609"/>
      <c r="CW40" s="609"/>
      <c r="CX40" s="609"/>
      <c r="CY40" s="610"/>
      <c r="CZ40" s="611">
        <v>3</v>
      </c>
      <c r="DA40" s="623"/>
      <c r="DB40" s="623"/>
      <c r="DC40" s="624"/>
      <c r="DD40" s="614">
        <v>7153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5">
      <c r="B41" s="589" t="s">
        <v>334</v>
      </c>
      <c r="C41" s="590"/>
      <c r="D41" s="590"/>
      <c r="E41" s="590"/>
      <c r="F41" s="590"/>
      <c r="G41" s="590"/>
      <c r="H41" s="590"/>
      <c r="I41" s="590"/>
      <c r="J41" s="590"/>
      <c r="K41" s="590"/>
      <c r="L41" s="590"/>
      <c r="M41" s="590"/>
      <c r="N41" s="590"/>
      <c r="O41" s="590"/>
      <c r="P41" s="590"/>
      <c r="Q41" s="591"/>
      <c r="R41" s="592">
        <v>13878827</v>
      </c>
      <c r="S41" s="633"/>
      <c r="T41" s="633"/>
      <c r="U41" s="633"/>
      <c r="V41" s="633"/>
      <c r="W41" s="633"/>
      <c r="X41" s="633"/>
      <c r="Y41" s="636"/>
      <c r="Z41" s="637">
        <v>100</v>
      </c>
      <c r="AA41" s="637"/>
      <c r="AB41" s="637"/>
      <c r="AC41" s="637"/>
      <c r="AD41" s="638">
        <v>7484194</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255749</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338</v>
      </c>
      <c r="AR42" s="654"/>
      <c r="AS42" s="654"/>
      <c r="AT42" s="654"/>
      <c r="AU42" s="654"/>
      <c r="AV42" s="654"/>
      <c r="AW42" s="654"/>
      <c r="AX42" s="654"/>
      <c r="AY42" s="655"/>
      <c r="AZ42" s="592">
        <v>951336</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376</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671296</v>
      </c>
      <c r="CS42" s="621"/>
      <c r="CT42" s="621"/>
      <c r="CU42" s="621"/>
      <c r="CV42" s="621"/>
      <c r="CW42" s="621"/>
      <c r="CX42" s="621"/>
      <c r="CY42" s="622"/>
      <c r="CZ42" s="611">
        <v>5</v>
      </c>
      <c r="DA42" s="623"/>
      <c r="DB42" s="623"/>
      <c r="DC42" s="624"/>
      <c r="DD42" s="614">
        <v>159794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341</v>
      </c>
      <c r="CD43" s="605" t="s">
        <v>342</v>
      </c>
      <c r="CE43" s="606"/>
      <c r="CF43" s="606"/>
      <c r="CG43" s="606"/>
      <c r="CH43" s="606"/>
      <c r="CI43" s="606"/>
      <c r="CJ43" s="606"/>
      <c r="CK43" s="606"/>
      <c r="CL43" s="606"/>
      <c r="CM43" s="606"/>
      <c r="CN43" s="606"/>
      <c r="CO43" s="606"/>
      <c r="CP43" s="606"/>
      <c r="CQ43" s="607"/>
      <c r="CR43" s="608">
        <v>7933</v>
      </c>
      <c r="CS43" s="621"/>
      <c r="CT43" s="621"/>
      <c r="CU43" s="621"/>
      <c r="CV43" s="621"/>
      <c r="CW43" s="621"/>
      <c r="CX43" s="621"/>
      <c r="CY43" s="622"/>
      <c r="CZ43" s="611">
        <v>0.1</v>
      </c>
      <c r="DA43" s="623"/>
      <c r="DB43" s="623"/>
      <c r="DC43" s="624"/>
      <c r="DD43" s="614">
        <v>6614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668027</v>
      </c>
      <c r="CS44" s="609"/>
      <c r="CT44" s="609"/>
      <c r="CU44" s="609"/>
      <c r="CV44" s="609"/>
      <c r="CW44" s="609"/>
      <c r="CX44" s="609"/>
      <c r="CY44" s="610"/>
      <c r="CZ44" s="611">
        <v>5</v>
      </c>
      <c r="DA44" s="612"/>
      <c r="DB44" s="612"/>
      <c r="DC44" s="613"/>
      <c r="DD44" s="614">
        <v>156525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266613</v>
      </c>
      <c r="CS45" s="621"/>
      <c r="CT45" s="621"/>
      <c r="CU45" s="621"/>
      <c r="CV45" s="621"/>
      <c r="CW45" s="621"/>
      <c r="CX45" s="621"/>
      <c r="CY45" s="622"/>
      <c r="CZ45" s="611">
        <v>2</v>
      </c>
      <c r="DA45" s="623"/>
      <c r="DB45" s="623"/>
      <c r="DC45" s="624"/>
      <c r="DD45" s="614">
        <v>2424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347</v>
      </c>
      <c r="CG46" s="606"/>
      <c r="CH46" s="606"/>
      <c r="CI46" s="606"/>
      <c r="CJ46" s="606"/>
      <c r="CK46" s="606"/>
      <c r="CL46" s="606"/>
      <c r="CM46" s="606"/>
      <c r="CN46" s="606"/>
      <c r="CO46" s="606"/>
      <c r="CP46" s="606"/>
      <c r="CQ46" s="607"/>
      <c r="CR46" s="608">
        <v>381949</v>
      </c>
      <c r="CS46" s="609"/>
      <c r="CT46" s="609"/>
      <c r="CU46" s="609"/>
      <c r="CV46" s="609"/>
      <c r="CW46" s="609"/>
      <c r="CX46" s="609"/>
      <c r="CY46" s="610"/>
      <c r="CZ46" s="611">
        <v>2.9</v>
      </c>
      <c r="DA46" s="612"/>
      <c r="DB46" s="612"/>
      <c r="DC46" s="613"/>
      <c r="DD46" s="614">
        <v>153253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348</v>
      </c>
      <c r="CG47" s="606"/>
      <c r="CH47" s="606"/>
      <c r="CI47" s="606"/>
      <c r="CJ47" s="606"/>
      <c r="CK47" s="606"/>
      <c r="CL47" s="606"/>
      <c r="CM47" s="606"/>
      <c r="CN47" s="606"/>
      <c r="CO47" s="606"/>
      <c r="CP47" s="606"/>
      <c r="CQ47" s="607"/>
      <c r="CR47" s="608">
        <v>3269</v>
      </c>
      <c r="CS47" s="621"/>
      <c r="CT47" s="621"/>
      <c r="CU47" s="621"/>
      <c r="CV47" s="621"/>
      <c r="CW47" s="621"/>
      <c r="CX47" s="621"/>
      <c r="CY47" s="622"/>
      <c r="CZ47" s="611">
        <v>0</v>
      </c>
      <c r="DA47" s="623"/>
      <c r="DB47" s="623"/>
      <c r="DC47" s="624"/>
      <c r="DD47" s="614">
        <v>3269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350</v>
      </c>
      <c r="CE49" s="590"/>
      <c r="CF49" s="590"/>
      <c r="CG49" s="590"/>
      <c r="CH49" s="590"/>
      <c r="CI49" s="590"/>
      <c r="CJ49" s="590"/>
      <c r="CK49" s="590"/>
      <c r="CL49" s="590"/>
      <c r="CM49" s="590"/>
      <c r="CN49" s="590"/>
      <c r="CO49" s="590"/>
      <c r="CP49" s="590"/>
      <c r="CQ49" s="591"/>
      <c r="CR49" s="592">
        <v>13357628</v>
      </c>
      <c r="CS49" s="593"/>
      <c r="CT49" s="593"/>
      <c r="CU49" s="593"/>
      <c r="CV49" s="593"/>
      <c r="CW49" s="593"/>
      <c r="CX49" s="593"/>
      <c r="CY49" s="594"/>
      <c r="CZ49" s="595">
        <v>100</v>
      </c>
      <c r="DA49" s="596"/>
      <c r="DB49" s="596"/>
      <c r="DC49" s="597"/>
      <c r="DD49" s="598">
        <v>10012358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qExb5aEJ5m83KPkOO2kmeo3Fpb3jYf6tYuvpv38M1RBMLyeKDc6sJ+Qs0D9W9qZPug5J9sNEYI4COC9l/3/zQ==" saltValue="7BE7LKi9r2XP8yzoNmX/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5">
      <c r="A7" s="219">
        <v>1</v>
      </c>
      <c r="B7" s="1034" t="s">
        <v>373</v>
      </c>
      <c r="C7" s="1035"/>
      <c r="D7" s="1035"/>
      <c r="E7" s="1035"/>
      <c r="F7" s="1035"/>
      <c r="G7" s="1035"/>
      <c r="H7" s="1035"/>
      <c r="I7" s="1035"/>
      <c r="J7" s="1035"/>
      <c r="K7" s="1035"/>
      <c r="L7" s="1035"/>
      <c r="M7" s="1035"/>
      <c r="N7" s="1035"/>
      <c r="O7" s="1035"/>
      <c r="P7" s="1036"/>
      <c r="Q7" s="1089">
        <v>14029</v>
      </c>
      <c r="R7" s="1090"/>
      <c r="S7" s="1090"/>
      <c r="T7" s="1090"/>
      <c r="U7" s="1090"/>
      <c r="V7" s="1090">
        <v>13508</v>
      </c>
      <c r="W7" s="1090"/>
      <c r="X7" s="1090"/>
      <c r="Y7" s="1090"/>
      <c r="Z7" s="1090"/>
      <c r="AA7" s="1090">
        <v>521</v>
      </c>
      <c r="AB7" s="1090"/>
      <c r="AC7" s="1090"/>
      <c r="AD7" s="1090"/>
      <c r="AE7" s="1091"/>
      <c r="AF7" s="1092">
        <v>497</v>
      </c>
      <c r="AG7" s="1093"/>
      <c r="AH7" s="1093"/>
      <c r="AI7" s="1093"/>
      <c r="AJ7" s="1094"/>
      <c r="AK7" s="1095">
        <v>124</v>
      </c>
      <c r="AL7" s="1096"/>
      <c r="AM7" s="1096"/>
      <c r="AN7" s="1096"/>
      <c r="AO7" s="1096"/>
      <c r="AP7" s="1096">
        <v>9261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3">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3">
      <c r="A23" s="223" t="s">
        <v>375</v>
      </c>
      <c r="B23" s="924" t="s">
        <v>376</v>
      </c>
      <c r="C23" s="925"/>
      <c r="D23" s="925"/>
      <c r="E23" s="925"/>
      <c r="F23" s="925"/>
      <c r="G23" s="925"/>
      <c r="H23" s="925"/>
      <c r="I23" s="925"/>
      <c r="J23" s="925"/>
      <c r="K23" s="925"/>
      <c r="L23" s="925"/>
      <c r="M23" s="925"/>
      <c r="N23" s="925"/>
      <c r="O23" s="925"/>
      <c r="P23" s="935"/>
      <c r="Q23" s="1054">
        <v>13879</v>
      </c>
      <c r="R23" s="1048"/>
      <c r="S23" s="1048"/>
      <c r="T23" s="1048"/>
      <c r="U23" s="1048"/>
      <c r="V23" s="1048">
        <v>13358</v>
      </c>
      <c r="W23" s="1048"/>
      <c r="X23" s="1048"/>
      <c r="Y23" s="1048"/>
      <c r="Z23" s="1048"/>
      <c r="AA23" s="1048">
        <v>521</v>
      </c>
      <c r="AB23" s="1048"/>
      <c r="AC23" s="1048"/>
      <c r="AD23" s="1048"/>
      <c r="AE23" s="1055"/>
      <c r="AF23" s="1056">
        <v>497</v>
      </c>
      <c r="AG23" s="1048"/>
      <c r="AH23" s="1048"/>
      <c r="AI23" s="1048"/>
      <c r="AJ23" s="1057"/>
      <c r="AK23" s="1058"/>
      <c r="AL23" s="1059"/>
      <c r="AM23" s="1059"/>
      <c r="AN23" s="1059"/>
      <c r="AO23" s="1059"/>
      <c r="AP23" s="1048">
        <v>9261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3">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5">
        <v>1</v>
      </c>
      <c r="B28" s="1034" t="s">
        <v>387</v>
      </c>
      <c r="C28" s="1035"/>
      <c r="D28" s="1035"/>
      <c r="E28" s="1035"/>
      <c r="F28" s="1035"/>
      <c r="G28" s="1035"/>
      <c r="H28" s="1035"/>
      <c r="I28" s="1035"/>
      <c r="J28" s="1035"/>
      <c r="K28" s="1035"/>
      <c r="L28" s="1035"/>
      <c r="M28" s="1035"/>
      <c r="N28" s="1035"/>
      <c r="O28" s="1035"/>
      <c r="P28" s="1036"/>
      <c r="Q28" s="1037">
        <v>2735</v>
      </c>
      <c r="R28" s="1038"/>
      <c r="S28" s="1038"/>
      <c r="T28" s="1038"/>
      <c r="U28" s="1038"/>
      <c r="V28" s="1038">
        <v>2462</v>
      </c>
      <c r="W28" s="1038"/>
      <c r="X28" s="1038"/>
      <c r="Y28" s="1038"/>
      <c r="Z28" s="1038"/>
      <c r="AA28" s="1038">
        <v>273</v>
      </c>
      <c r="AB28" s="1038"/>
      <c r="AC28" s="1038"/>
      <c r="AD28" s="1038"/>
      <c r="AE28" s="1039"/>
      <c r="AF28" s="1040">
        <v>273</v>
      </c>
      <c r="AG28" s="1038"/>
      <c r="AH28" s="1038"/>
      <c r="AI28" s="1038"/>
      <c r="AJ28" s="1041"/>
      <c r="AK28" s="1029">
        <v>256</v>
      </c>
      <c r="AL28" s="1030"/>
      <c r="AM28" s="1030"/>
      <c r="AN28" s="1030"/>
      <c r="AO28" s="1030"/>
      <c r="AP28" s="1030" t="s">
        <v>544</v>
      </c>
      <c r="AQ28" s="1030"/>
      <c r="AR28" s="1030"/>
      <c r="AS28" s="1030"/>
      <c r="AT28" s="1030"/>
      <c r="AU28" s="1030" t="s">
        <v>544</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5">
        <v>2</v>
      </c>
      <c r="B29" s="1017" t="s">
        <v>388</v>
      </c>
      <c r="C29" s="1018"/>
      <c r="D29" s="1018"/>
      <c r="E29" s="1018"/>
      <c r="F29" s="1018"/>
      <c r="G29" s="1018"/>
      <c r="H29" s="1018"/>
      <c r="I29" s="1018"/>
      <c r="J29" s="1018"/>
      <c r="K29" s="1018"/>
      <c r="L29" s="1018"/>
      <c r="M29" s="1018"/>
      <c r="N29" s="1018"/>
      <c r="O29" s="1018"/>
      <c r="P29" s="1019"/>
      <c r="Q29" s="1025">
        <v>405</v>
      </c>
      <c r="R29" s="1026"/>
      <c r="S29" s="1026"/>
      <c r="T29" s="1026"/>
      <c r="U29" s="1026"/>
      <c r="V29" s="1026">
        <v>397</v>
      </c>
      <c r="W29" s="1026"/>
      <c r="X29" s="1026"/>
      <c r="Y29" s="1026"/>
      <c r="Z29" s="1026"/>
      <c r="AA29" s="1026">
        <v>8</v>
      </c>
      <c r="AB29" s="1026"/>
      <c r="AC29" s="1026"/>
      <c r="AD29" s="1026"/>
      <c r="AE29" s="1027"/>
      <c r="AF29" s="1022">
        <v>8</v>
      </c>
      <c r="AG29" s="1023"/>
      <c r="AH29" s="1023"/>
      <c r="AI29" s="1023"/>
      <c r="AJ29" s="1024"/>
      <c r="AK29" s="967">
        <v>107</v>
      </c>
      <c r="AL29" s="958"/>
      <c r="AM29" s="958"/>
      <c r="AN29" s="958"/>
      <c r="AO29" s="958"/>
      <c r="AP29" s="958" t="s">
        <v>544</v>
      </c>
      <c r="AQ29" s="958"/>
      <c r="AR29" s="958"/>
      <c r="AS29" s="958"/>
      <c r="AT29" s="958"/>
      <c r="AU29" s="958" t="s">
        <v>544</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5">
        <v>3</v>
      </c>
      <c r="B30" s="1017" t="s">
        <v>389</v>
      </c>
      <c r="C30" s="1018"/>
      <c r="D30" s="1018"/>
      <c r="E30" s="1018"/>
      <c r="F30" s="1018"/>
      <c r="G30" s="1018"/>
      <c r="H30" s="1018"/>
      <c r="I30" s="1018"/>
      <c r="J30" s="1018"/>
      <c r="K30" s="1018"/>
      <c r="L30" s="1018"/>
      <c r="M30" s="1018"/>
      <c r="N30" s="1018"/>
      <c r="O30" s="1018"/>
      <c r="P30" s="1019"/>
      <c r="Q30" s="1025">
        <v>3471</v>
      </c>
      <c r="R30" s="1026"/>
      <c r="S30" s="1026"/>
      <c r="T30" s="1026"/>
      <c r="U30" s="1026"/>
      <c r="V30" s="1026">
        <v>3349</v>
      </c>
      <c r="W30" s="1026"/>
      <c r="X30" s="1026"/>
      <c r="Y30" s="1026"/>
      <c r="Z30" s="1026"/>
      <c r="AA30" s="1026">
        <v>123</v>
      </c>
      <c r="AB30" s="1026"/>
      <c r="AC30" s="1026"/>
      <c r="AD30" s="1026"/>
      <c r="AE30" s="1027"/>
      <c r="AF30" s="1022">
        <v>123</v>
      </c>
      <c r="AG30" s="1023"/>
      <c r="AH30" s="1023"/>
      <c r="AI30" s="1023"/>
      <c r="AJ30" s="1024"/>
      <c r="AK30" s="967">
        <v>607</v>
      </c>
      <c r="AL30" s="958"/>
      <c r="AM30" s="958"/>
      <c r="AN30" s="958"/>
      <c r="AO30" s="958"/>
      <c r="AP30" s="958" t="s">
        <v>544</v>
      </c>
      <c r="AQ30" s="958"/>
      <c r="AR30" s="958"/>
      <c r="AS30" s="958"/>
      <c r="AT30" s="958"/>
      <c r="AU30" s="958" t="s">
        <v>544</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5">
        <v>4</v>
      </c>
      <c r="B31" s="1017" t="s">
        <v>390</v>
      </c>
      <c r="C31" s="1018"/>
      <c r="D31" s="1018"/>
      <c r="E31" s="1018"/>
      <c r="F31" s="1018"/>
      <c r="G31" s="1018"/>
      <c r="H31" s="1018"/>
      <c r="I31" s="1018"/>
      <c r="J31" s="1018"/>
      <c r="K31" s="1018"/>
      <c r="L31" s="1018"/>
      <c r="M31" s="1018"/>
      <c r="N31" s="1018"/>
      <c r="O31" s="1018"/>
      <c r="P31" s="1019"/>
      <c r="Q31" s="1025">
        <v>519</v>
      </c>
      <c r="R31" s="1026"/>
      <c r="S31" s="1026"/>
      <c r="T31" s="1026"/>
      <c r="U31" s="1026"/>
      <c r="V31" s="1026">
        <v>473</v>
      </c>
      <c r="W31" s="1026"/>
      <c r="X31" s="1026"/>
      <c r="Y31" s="1026"/>
      <c r="Z31" s="1026"/>
      <c r="AA31" s="1026">
        <v>46</v>
      </c>
      <c r="AB31" s="1026"/>
      <c r="AC31" s="1026"/>
      <c r="AD31" s="1026"/>
      <c r="AE31" s="1027"/>
      <c r="AF31" s="1022">
        <v>222</v>
      </c>
      <c r="AG31" s="1023"/>
      <c r="AH31" s="1023"/>
      <c r="AI31" s="1023"/>
      <c r="AJ31" s="1024"/>
      <c r="AK31" s="967">
        <v>5</v>
      </c>
      <c r="AL31" s="958"/>
      <c r="AM31" s="958"/>
      <c r="AN31" s="958"/>
      <c r="AO31" s="958"/>
      <c r="AP31" s="958">
        <v>637</v>
      </c>
      <c r="AQ31" s="958"/>
      <c r="AR31" s="958"/>
      <c r="AS31" s="958"/>
      <c r="AT31" s="958"/>
      <c r="AU31" s="958">
        <v>34</v>
      </c>
      <c r="AV31" s="958"/>
      <c r="AW31" s="958"/>
      <c r="AX31" s="958"/>
      <c r="AY31" s="958"/>
      <c r="AZ31" s="1028" t="s">
        <v>544</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5">
        <v>5</v>
      </c>
      <c r="B32" s="1017" t="s">
        <v>392</v>
      </c>
      <c r="C32" s="1018"/>
      <c r="D32" s="1018"/>
      <c r="E32" s="1018"/>
      <c r="F32" s="1018"/>
      <c r="G32" s="1018"/>
      <c r="H32" s="1018"/>
      <c r="I32" s="1018"/>
      <c r="J32" s="1018"/>
      <c r="K32" s="1018"/>
      <c r="L32" s="1018"/>
      <c r="M32" s="1018"/>
      <c r="N32" s="1018"/>
      <c r="O32" s="1018"/>
      <c r="P32" s="1019"/>
      <c r="Q32" s="1025">
        <v>1239</v>
      </c>
      <c r="R32" s="1026"/>
      <c r="S32" s="1026"/>
      <c r="T32" s="1026"/>
      <c r="U32" s="1026"/>
      <c r="V32" s="1026">
        <v>1217</v>
      </c>
      <c r="W32" s="1026"/>
      <c r="X32" s="1026"/>
      <c r="Y32" s="1026"/>
      <c r="Z32" s="1026"/>
      <c r="AA32" s="1026">
        <v>23</v>
      </c>
      <c r="AB32" s="1026"/>
      <c r="AC32" s="1026"/>
      <c r="AD32" s="1026"/>
      <c r="AE32" s="1027"/>
      <c r="AF32" s="1022">
        <v>13</v>
      </c>
      <c r="AG32" s="1023"/>
      <c r="AH32" s="1023"/>
      <c r="AI32" s="1023"/>
      <c r="AJ32" s="1024"/>
      <c r="AK32" s="967">
        <v>493</v>
      </c>
      <c r="AL32" s="958"/>
      <c r="AM32" s="958"/>
      <c r="AN32" s="958"/>
      <c r="AO32" s="958"/>
      <c r="AP32" s="958">
        <v>9258</v>
      </c>
      <c r="AQ32" s="958"/>
      <c r="AR32" s="958"/>
      <c r="AS32" s="958"/>
      <c r="AT32" s="958"/>
      <c r="AU32" s="958">
        <v>7906</v>
      </c>
      <c r="AV32" s="958"/>
      <c r="AW32" s="958"/>
      <c r="AX32" s="958"/>
      <c r="AY32" s="958"/>
      <c r="AZ32" s="1028" t="s">
        <v>544</v>
      </c>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5">
        <v>6</v>
      </c>
      <c r="B33" s="1017" t="s">
        <v>393</v>
      </c>
      <c r="C33" s="1018"/>
      <c r="D33" s="1018"/>
      <c r="E33" s="1018"/>
      <c r="F33" s="1018"/>
      <c r="G33" s="1018"/>
      <c r="H33" s="1018"/>
      <c r="I33" s="1018"/>
      <c r="J33" s="1018"/>
      <c r="K33" s="1018"/>
      <c r="L33" s="1018"/>
      <c r="M33" s="1018"/>
      <c r="N33" s="1018"/>
      <c r="O33" s="1018"/>
      <c r="P33" s="1019"/>
      <c r="Q33" s="1025">
        <v>31</v>
      </c>
      <c r="R33" s="1026"/>
      <c r="S33" s="1026"/>
      <c r="T33" s="1026"/>
      <c r="U33" s="1026"/>
      <c r="V33" s="1026">
        <v>1</v>
      </c>
      <c r="W33" s="1026"/>
      <c r="X33" s="1026"/>
      <c r="Y33" s="1026"/>
      <c r="Z33" s="1026"/>
      <c r="AA33" s="1026">
        <v>30</v>
      </c>
      <c r="AB33" s="1026"/>
      <c r="AC33" s="1026"/>
      <c r="AD33" s="1026"/>
      <c r="AE33" s="1027"/>
      <c r="AF33" s="1022">
        <v>91</v>
      </c>
      <c r="AG33" s="1023"/>
      <c r="AH33" s="1023"/>
      <c r="AI33" s="1023"/>
      <c r="AJ33" s="1024"/>
      <c r="AK33" s="967">
        <v>1</v>
      </c>
      <c r="AL33" s="958"/>
      <c r="AM33" s="958"/>
      <c r="AN33" s="958"/>
      <c r="AO33" s="958"/>
      <c r="AP33" s="958" t="s">
        <v>544</v>
      </c>
      <c r="AQ33" s="958"/>
      <c r="AR33" s="958"/>
      <c r="AS33" s="958"/>
      <c r="AT33" s="958"/>
      <c r="AU33" s="958" t="s">
        <v>544</v>
      </c>
      <c r="AV33" s="958"/>
      <c r="AW33" s="958"/>
      <c r="AX33" s="958"/>
      <c r="AY33" s="958"/>
      <c r="AZ33" s="1028" t="s">
        <v>544</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3" t="s">
        <v>375</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730</v>
      </c>
      <c r="AG63" s="946"/>
      <c r="AH63" s="946"/>
      <c r="AI63" s="946"/>
      <c r="AJ63" s="1009"/>
      <c r="AK63" s="1010"/>
      <c r="AL63" s="950"/>
      <c r="AM63" s="950"/>
      <c r="AN63" s="950"/>
      <c r="AO63" s="950"/>
      <c r="AP63" s="946">
        <v>9895</v>
      </c>
      <c r="AQ63" s="946"/>
      <c r="AR63" s="946"/>
      <c r="AS63" s="946"/>
      <c r="AT63" s="946"/>
      <c r="AU63" s="946">
        <v>7941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398</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399</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9">
        <v>1</v>
      </c>
      <c r="B68" s="972" t="s">
        <v>545</v>
      </c>
      <c r="C68" s="973"/>
      <c r="D68" s="973"/>
      <c r="E68" s="973"/>
      <c r="F68" s="973"/>
      <c r="G68" s="973"/>
      <c r="H68" s="973"/>
      <c r="I68" s="973"/>
      <c r="J68" s="973"/>
      <c r="K68" s="973"/>
      <c r="L68" s="973"/>
      <c r="M68" s="973"/>
      <c r="N68" s="973"/>
      <c r="O68" s="973"/>
      <c r="P68" s="974"/>
      <c r="Q68" s="975">
        <v>1665</v>
      </c>
      <c r="R68" s="969"/>
      <c r="S68" s="969"/>
      <c r="T68" s="969"/>
      <c r="U68" s="969"/>
      <c r="V68" s="969">
        <v>1449</v>
      </c>
      <c r="W68" s="969"/>
      <c r="X68" s="969"/>
      <c r="Y68" s="969"/>
      <c r="Z68" s="969"/>
      <c r="AA68" s="969">
        <v>216</v>
      </c>
      <c r="AB68" s="969"/>
      <c r="AC68" s="969"/>
      <c r="AD68" s="969"/>
      <c r="AE68" s="969"/>
      <c r="AF68" s="969">
        <v>34</v>
      </c>
      <c r="AG68" s="969"/>
      <c r="AH68" s="969"/>
      <c r="AI68" s="969"/>
      <c r="AJ68" s="969"/>
      <c r="AK68" s="969" t="s">
        <v>486</v>
      </c>
      <c r="AL68" s="969"/>
      <c r="AM68" s="969"/>
      <c r="AN68" s="969"/>
      <c r="AO68" s="969"/>
      <c r="AP68" s="969">
        <v>385</v>
      </c>
      <c r="AQ68" s="969"/>
      <c r="AR68" s="969"/>
      <c r="AS68" s="969"/>
      <c r="AT68" s="969"/>
      <c r="AU68" s="969">
        <v>251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1">
        <v>2</v>
      </c>
      <c r="B69" s="961" t="s">
        <v>546</v>
      </c>
      <c r="C69" s="962"/>
      <c r="D69" s="962"/>
      <c r="E69" s="962"/>
      <c r="F69" s="962"/>
      <c r="G69" s="962"/>
      <c r="H69" s="962"/>
      <c r="I69" s="962"/>
      <c r="J69" s="962"/>
      <c r="K69" s="962"/>
      <c r="L69" s="962"/>
      <c r="M69" s="962"/>
      <c r="N69" s="962"/>
      <c r="O69" s="962"/>
      <c r="P69" s="963"/>
      <c r="Q69" s="964">
        <v>1876</v>
      </c>
      <c r="R69" s="958"/>
      <c r="S69" s="958"/>
      <c r="T69" s="958"/>
      <c r="U69" s="958"/>
      <c r="V69" s="958">
        <v>1810</v>
      </c>
      <c r="W69" s="958"/>
      <c r="X69" s="958"/>
      <c r="Y69" s="958"/>
      <c r="Z69" s="958"/>
      <c r="AA69" s="958">
        <v>66</v>
      </c>
      <c r="AB69" s="958"/>
      <c r="AC69" s="958"/>
      <c r="AD69" s="958"/>
      <c r="AE69" s="958"/>
      <c r="AF69" s="958">
        <v>66</v>
      </c>
      <c r="AG69" s="958"/>
      <c r="AH69" s="958"/>
      <c r="AI69" s="958"/>
      <c r="AJ69" s="958"/>
      <c r="AK69" s="958" t="s">
        <v>486</v>
      </c>
      <c r="AL69" s="958"/>
      <c r="AM69" s="958"/>
      <c r="AN69" s="958"/>
      <c r="AO69" s="958"/>
      <c r="AP69" s="958" t="s">
        <v>486</v>
      </c>
      <c r="AQ69" s="958"/>
      <c r="AR69" s="958"/>
      <c r="AS69" s="958"/>
      <c r="AT69" s="958"/>
      <c r="AU69" s="958" t="s">
        <v>544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1">
        <v>3</v>
      </c>
      <c r="B70" s="961" t="s">
        <v>547</v>
      </c>
      <c r="C70" s="962"/>
      <c r="D70" s="962"/>
      <c r="E70" s="962"/>
      <c r="F70" s="962"/>
      <c r="G70" s="962"/>
      <c r="H70" s="962"/>
      <c r="I70" s="962"/>
      <c r="J70" s="962"/>
      <c r="K70" s="962"/>
      <c r="L70" s="962"/>
      <c r="M70" s="962"/>
      <c r="N70" s="962"/>
      <c r="O70" s="962"/>
      <c r="P70" s="963"/>
      <c r="Q70" s="964">
        <v>297869</v>
      </c>
      <c r="R70" s="958"/>
      <c r="S70" s="958"/>
      <c r="T70" s="958"/>
      <c r="U70" s="958"/>
      <c r="V70" s="958">
        <v>293113</v>
      </c>
      <c r="W70" s="958"/>
      <c r="X70" s="958"/>
      <c r="Y70" s="958"/>
      <c r="Z70" s="958"/>
      <c r="AA70" s="958">
        <v>4756</v>
      </c>
      <c r="AB70" s="958"/>
      <c r="AC70" s="958"/>
      <c r="AD70" s="958"/>
      <c r="AE70" s="958"/>
      <c r="AF70" s="958">
        <v>4756</v>
      </c>
      <c r="AG70" s="958"/>
      <c r="AH70" s="958"/>
      <c r="AI70" s="958"/>
      <c r="AJ70" s="958"/>
      <c r="AK70" s="958">
        <v>1710</v>
      </c>
      <c r="AL70" s="958"/>
      <c r="AM70" s="958"/>
      <c r="AN70" s="958"/>
      <c r="AO70" s="958"/>
      <c r="AP70" s="958" t="s">
        <v>486</v>
      </c>
      <c r="AQ70" s="958"/>
      <c r="AR70" s="958"/>
      <c r="AS70" s="958"/>
      <c r="AT70" s="958"/>
      <c r="AU70" s="958" t="s">
        <v>544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1">
        <v>4</v>
      </c>
      <c r="B71" s="961" t="s">
        <v>548</v>
      </c>
      <c r="C71" s="962"/>
      <c r="D71" s="962"/>
      <c r="E71" s="962"/>
      <c r="F71" s="962"/>
      <c r="G71" s="962"/>
      <c r="H71" s="962"/>
      <c r="I71" s="962"/>
      <c r="J71" s="962"/>
      <c r="K71" s="962"/>
      <c r="L71" s="962"/>
      <c r="M71" s="962"/>
      <c r="N71" s="962"/>
      <c r="O71" s="962"/>
      <c r="P71" s="963"/>
      <c r="Q71" s="964">
        <v>1133</v>
      </c>
      <c r="R71" s="958"/>
      <c r="S71" s="958"/>
      <c r="T71" s="958"/>
      <c r="U71" s="958"/>
      <c r="V71" s="958">
        <v>808</v>
      </c>
      <c r="W71" s="958"/>
      <c r="X71" s="958"/>
      <c r="Y71" s="958"/>
      <c r="Z71" s="958"/>
      <c r="AA71" s="958">
        <v>325</v>
      </c>
      <c r="AB71" s="958"/>
      <c r="AC71" s="958"/>
      <c r="AD71" s="958"/>
      <c r="AE71" s="958"/>
      <c r="AF71" s="958">
        <v>849</v>
      </c>
      <c r="AG71" s="958"/>
      <c r="AH71" s="958"/>
      <c r="AI71" s="958"/>
      <c r="AJ71" s="958"/>
      <c r="AK71" s="958" t="s">
        <v>486</v>
      </c>
      <c r="AL71" s="958"/>
      <c r="AM71" s="958"/>
      <c r="AN71" s="958"/>
      <c r="AO71" s="958"/>
      <c r="AP71" s="958">
        <v>16027</v>
      </c>
      <c r="AQ71" s="958"/>
      <c r="AR71" s="958"/>
      <c r="AS71" s="958"/>
      <c r="AT71" s="958"/>
      <c r="AU71" s="958" t="s">
        <v>544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1">
        <v>5</v>
      </c>
      <c r="B72" s="961" t="s">
        <v>549</v>
      </c>
      <c r="C72" s="962"/>
      <c r="D72" s="962"/>
      <c r="E72" s="962"/>
      <c r="F72" s="962"/>
      <c r="G72" s="962"/>
      <c r="H72" s="962"/>
      <c r="I72" s="962"/>
      <c r="J72" s="962"/>
      <c r="K72" s="962"/>
      <c r="L72" s="962"/>
      <c r="M72" s="962"/>
      <c r="N72" s="962"/>
      <c r="O72" s="962"/>
      <c r="P72" s="963"/>
      <c r="Q72" s="964">
        <v>728</v>
      </c>
      <c r="R72" s="958"/>
      <c r="S72" s="958"/>
      <c r="T72" s="958"/>
      <c r="U72" s="958"/>
      <c r="V72" s="958">
        <v>663</v>
      </c>
      <c r="W72" s="958"/>
      <c r="X72" s="958"/>
      <c r="Y72" s="958"/>
      <c r="Z72" s="958"/>
      <c r="AA72" s="958">
        <v>65</v>
      </c>
      <c r="AB72" s="958"/>
      <c r="AC72" s="958"/>
      <c r="AD72" s="958"/>
      <c r="AE72" s="958"/>
      <c r="AF72" s="958">
        <v>65</v>
      </c>
      <c r="AG72" s="958"/>
      <c r="AH72" s="958"/>
      <c r="AI72" s="958"/>
      <c r="AJ72" s="958"/>
      <c r="AK72" s="958">
        <v>13</v>
      </c>
      <c r="AL72" s="958"/>
      <c r="AM72" s="958"/>
      <c r="AN72" s="958"/>
      <c r="AO72" s="958"/>
      <c r="AP72" s="958">
        <v>444</v>
      </c>
      <c r="AQ72" s="958"/>
      <c r="AR72" s="958"/>
      <c r="AS72" s="958"/>
      <c r="AT72" s="958"/>
      <c r="AU72" s="958">
        <v>53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1">
        <v>6</v>
      </c>
      <c r="B73" s="961" t="s">
        <v>550</v>
      </c>
      <c r="C73" s="962"/>
      <c r="D73" s="962"/>
      <c r="E73" s="962"/>
      <c r="F73" s="962"/>
      <c r="G73" s="962"/>
      <c r="H73" s="962"/>
      <c r="I73" s="962"/>
      <c r="J73" s="962"/>
      <c r="K73" s="962"/>
      <c r="L73" s="962"/>
      <c r="M73" s="962"/>
      <c r="N73" s="962"/>
      <c r="O73" s="962"/>
      <c r="P73" s="963"/>
      <c r="Q73" s="964">
        <v>944</v>
      </c>
      <c r="R73" s="958"/>
      <c r="S73" s="958"/>
      <c r="T73" s="958"/>
      <c r="U73" s="958"/>
      <c r="V73" s="958">
        <v>876</v>
      </c>
      <c r="W73" s="958"/>
      <c r="X73" s="958"/>
      <c r="Y73" s="958"/>
      <c r="Z73" s="958"/>
      <c r="AA73" s="958">
        <v>68</v>
      </c>
      <c r="AB73" s="958"/>
      <c r="AC73" s="958"/>
      <c r="AD73" s="958"/>
      <c r="AE73" s="958"/>
      <c r="AF73" s="958">
        <v>68</v>
      </c>
      <c r="AG73" s="958"/>
      <c r="AH73" s="958"/>
      <c r="AI73" s="958"/>
      <c r="AJ73" s="958"/>
      <c r="AK73" s="958">
        <v>0</v>
      </c>
      <c r="AL73" s="958"/>
      <c r="AM73" s="958"/>
      <c r="AN73" s="958"/>
      <c r="AO73" s="958"/>
      <c r="AP73" s="958">
        <v>2</v>
      </c>
      <c r="AQ73" s="958"/>
      <c r="AR73" s="958"/>
      <c r="AS73" s="958"/>
      <c r="AT73" s="958"/>
      <c r="AU73" s="958">
        <v>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1">
        <v>7</v>
      </c>
      <c r="B74" s="961" t="s">
        <v>551</v>
      </c>
      <c r="C74" s="962"/>
      <c r="D74" s="962"/>
      <c r="E74" s="962"/>
      <c r="F74" s="962"/>
      <c r="G74" s="962"/>
      <c r="H74" s="962"/>
      <c r="I74" s="962"/>
      <c r="J74" s="962"/>
      <c r="K74" s="962"/>
      <c r="L74" s="962"/>
      <c r="M74" s="962"/>
      <c r="N74" s="962"/>
      <c r="O74" s="962"/>
      <c r="P74" s="963"/>
      <c r="Q74" s="964">
        <v>202</v>
      </c>
      <c r="R74" s="958"/>
      <c r="S74" s="958"/>
      <c r="T74" s="958"/>
      <c r="U74" s="958"/>
      <c r="V74" s="958">
        <v>200</v>
      </c>
      <c r="W74" s="958"/>
      <c r="X74" s="958"/>
      <c r="Y74" s="958"/>
      <c r="Z74" s="958"/>
      <c r="AA74" s="958">
        <v>2</v>
      </c>
      <c r="AB74" s="958"/>
      <c r="AC74" s="958"/>
      <c r="AD74" s="958"/>
      <c r="AE74" s="958"/>
      <c r="AF74" s="958">
        <v>495</v>
      </c>
      <c r="AG74" s="958"/>
      <c r="AH74" s="958"/>
      <c r="AI74" s="958"/>
      <c r="AJ74" s="958"/>
      <c r="AK74" s="958">
        <v>64</v>
      </c>
      <c r="AL74" s="958"/>
      <c r="AM74" s="958"/>
      <c r="AN74" s="958"/>
      <c r="AO74" s="958"/>
      <c r="AP74" s="958">
        <v>842</v>
      </c>
      <c r="AQ74" s="958"/>
      <c r="AR74" s="958"/>
      <c r="AS74" s="958"/>
      <c r="AT74" s="958"/>
      <c r="AU74" s="958" t="s">
        <v>544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1">
        <v>8</v>
      </c>
      <c r="B75" s="961" t="s">
        <v>552</v>
      </c>
      <c r="C75" s="962"/>
      <c r="D75" s="962"/>
      <c r="E75" s="962"/>
      <c r="F75" s="962"/>
      <c r="G75" s="962"/>
      <c r="H75" s="962"/>
      <c r="I75" s="962"/>
      <c r="J75" s="962"/>
      <c r="K75" s="962"/>
      <c r="L75" s="962"/>
      <c r="M75" s="962"/>
      <c r="N75" s="962"/>
      <c r="O75" s="962"/>
      <c r="P75" s="963"/>
      <c r="Q75" s="965">
        <v>483</v>
      </c>
      <c r="R75" s="966"/>
      <c r="S75" s="966"/>
      <c r="T75" s="966"/>
      <c r="U75" s="967"/>
      <c r="V75" s="968">
        <v>397</v>
      </c>
      <c r="W75" s="966"/>
      <c r="X75" s="966"/>
      <c r="Y75" s="966"/>
      <c r="Z75" s="967"/>
      <c r="AA75" s="968">
        <v>87</v>
      </c>
      <c r="AB75" s="966"/>
      <c r="AC75" s="966"/>
      <c r="AD75" s="966"/>
      <c r="AE75" s="967"/>
      <c r="AF75" s="968">
        <v>87</v>
      </c>
      <c r="AG75" s="966"/>
      <c r="AH75" s="966"/>
      <c r="AI75" s="966"/>
      <c r="AJ75" s="967"/>
      <c r="AK75" s="968">
        <v>93</v>
      </c>
      <c r="AL75" s="966"/>
      <c r="AM75" s="966"/>
      <c r="AN75" s="966"/>
      <c r="AO75" s="967"/>
      <c r="AP75" s="968" t="s">
        <v>486</v>
      </c>
      <c r="AQ75" s="966"/>
      <c r="AR75" s="966"/>
      <c r="AS75" s="966"/>
      <c r="AT75" s="967"/>
      <c r="AU75" s="968" t="s">
        <v>544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1">
        <v>9</v>
      </c>
      <c r="B76" s="961" t="s">
        <v>553</v>
      </c>
      <c r="C76" s="962"/>
      <c r="D76" s="962"/>
      <c r="E76" s="962"/>
      <c r="F76" s="962"/>
      <c r="G76" s="962"/>
      <c r="H76" s="962"/>
      <c r="I76" s="962"/>
      <c r="J76" s="962"/>
      <c r="K76" s="962"/>
      <c r="L76" s="962"/>
      <c r="M76" s="962"/>
      <c r="N76" s="962"/>
      <c r="O76" s="962"/>
      <c r="P76" s="963"/>
      <c r="Q76" s="965">
        <v>5552</v>
      </c>
      <c r="R76" s="966"/>
      <c r="S76" s="966"/>
      <c r="T76" s="966"/>
      <c r="U76" s="967"/>
      <c r="V76" s="968">
        <v>4641</v>
      </c>
      <c r="W76" s="966"/>
      <c r="X76" s="966"/>
      <c r="Y76" s="966"/>
      <c r="Z76" s="967"/>
      <c r="AA76" s="968">
        <v>912</v>
      </c>
      <c r="AB76" s="966"/>
      <c r="AC76" s="966"/>
      <c r="AD76" s="966"/>
      <c r="AE76" s="967"/>
      <c r="AF76" s="968">
        <v>912</v>
      </c>
      <c r="AG76" s="966"/>
      <c r="AH76" s="966"/>
      <c r="AI76" s="966"/>
      <c r="AJ76" s="967"/>
      <c r="AK76" s="968">
        <v>0</v>
      </c>
      <c r="AL76" s="966"/>
      <c r="AM76" s="966"/>
      <c r="AN76" s="966"/>
      <c r="AO76" s="967"/>
      <c r="AP76" s="968" t="s">
        <v>486</v>
      </c>
      <c r="AQ76" s="966"/>
      <c r="AR76" s="966"/>
      <c r="AS76" s="966"/>
      <c r="AT76" s="967"/>
      <c r="AU76" s="968" t="s">
        <v>544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1">
        <v>10</v>
      </c>
      <c r="B77" s="961" t="s">
        <v>554</v>
      </c>
      <c r="C77" s="962"/>
      <c r="D77" s="962"/>
      <c r="E77" s="962"/>
      <c r="F77" s="962"/>
      <c r="G77" s="962"/>
      <c r="H77" s="962"/>
      <c r="I77" s="962"/>
      <c r="J77" s="962"/>
      <c r="K77" s="962"/>
      <c r="L77" s="962"/>
      <c r="M77" s="962"/>
      <c r="N77" s="962"/>
      <c r="O77" s="962"/>
      <c r="P77" s="963"/>
      <c r="Q77" s="965">
        <v>1491</v>
      </c>
      <c r="R77" s="966"/>
      <c r="S77" s="966"/>
      <c r="T77" s="966"/>
      <c r="U77" s="967"/>
      <c r="V77" s="968">
        <v>1487</v>
      </c>
      <c r="W77" s="966"/>
      <c r="X77" s="966"/>
      <c r="Y77" s="966"/>
      <c r="Z77" s="967"/>
      <c r="AA77" s="968">
        <v>3</v>
      </c>
      <c r="AB77" s="966"/>
      <c r="AC77" s="966"/>
      <c r="AD77" s="966"/>
      <c r="AE77" s="967"/>
      <c r="AF77" s="968">
        <v>3</v>
      </c>
      <c r="AG77" s="966"/>
      <c r="AH77" s="966"/>
      <c r="AI77" s="966"/>
      <c r="AJ77" s="967"/>
      <c r="AK77" s="968">
        <v>41</v>
      </c>
      <c r="AL77" s="966"/>
      <c r="AM77" s="966"/>
      <c r="AN77" s="966"/>
      <c r="AO77" s="967"/>
      <c r="AP77" s="968" t="s">
        <v>486</v>
      </c>
      <c r="AQ77" s="966"/>
      <c r="AR77" s="966"/>
      <c r="AS77" s="966"/>
      <c r="AT77" s="967"/>
      <c r="AU77" s="968" t="s">
        <v>544</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1">
        <v>11</v>
      </c>
      <c r="B78" s="961" t="s">
        <v>555</v>
      </c>
      <c r="C78" s="962"/>
      <c r="D78" s="962"/>
      <c r="E78" s="962"/>
      <c r="F78" s="962"/>
      <c r="G78" s="962"/>
      <c r="H78" s="962"/>
      <c r="I78" s="962"/>
      <c r="J78" s="962"/>
      <c r="K78" s="962"/>
      <c r="L78" s="962"/>
      <c r="M78" s="962"/>
      <c r="N78" s="962"/>
      <c r="O78" s="962"/>
      <c r="P78" s="963"/>
      <c r="Q78" s="964">
        <v>8</v>
      </c>
      <c r="R78" s="958"/>
      <c r="S78" s="958"/>
      <c r="T78" s="958"/>
      <c r="U78" s="958"/>
      <c r="V78" s="958">
        <v>7</v>
      </c>
      <c r="W78" s="958"/>
      <c r="X78" s="958"/>
      <c r="Y78" s="958"/>
      <c r="Z78" s="958"/>
      <c r="AA78" s="958">
        <v>0</v>
      </c>
      <c r="AB78" s="958"/>
      <c r="AC78" s="958"/>
      <c r="AD78" s="958"/>
      <c r="AE78" s="958"/>
      <c r="AF78" s="958">
        <v>0</v>
      </c>
      <c r="AG78" s="958"/>
      <c r="AH78" s="958"/>
      <c r="AI78" s="958"/>
      <c r="AJ78" s="958"/>
      <c r="AK78" s="958">
        <v>5</v>
      </c>
      <c r="AL78" s="958"/>
      <c r="AM78" s="958"/>
      <c r="AN78" s="958"/>
      <c r="AO78" s="958"/>
      <c r="AP78" s="958" t="s">
        <v>486</v>
      </c>
      <c r="AQ78" s="958"/>
      <c r="AR78" s="958"/>
      <c r="AS78" s="958"/>
      <c r="AT78" s="958"/>
      <c r="AU78" s="958" t="s">
        <v>544</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1">
        <v>12</v>
      </c>
      <c r="B79" s="961" t="s">
        <v>556</v>
      </c>
      <c r="C79" s="962"/>
      <c r="D79" s="962"/>
      <c r="E79" s="962"/>
      <c r="F79" s="962"/>
      <c r="G79" s="962"/>
      <c r="H79" s="962"/>
      <c r="I79" s="962"/>
      <c r="J79" s="962"/>
      <c r="K79" s="962"/>
      <c r="L79" s="962"/>
      <c r="M79" s="962"/>
      <c r="N79" s="962"/>
      <c r="O79" s="962"/>
      <c r="P79" s="963"/>
      <c r="Q79" s="964">
        <v>33</v>
      </c>
      <c r="R79" s="958"/>
      <c r="S79" s="958"/>
      <c r="T79" s="958"/>
      <c r="U79" s="958"/>
      <c r="V79" s="958">
        <v>17</v>
      </c>
      <c r="W79" s="958"/>
      <c r="X79" s="958"/>
      <c r="Y79" s="958"/>
      <c r="Z79" s="958"/>
      <c r="AA79" s="958">
        <v>17</v>
      </c>
      <c r="AB79" s="958"/>
      <c r="AC79" s="958"/>
      <c r="AD79" s="958"/>
      <c r="AE79" s="958"/>
      <c r="AF79" s="958">
        <v>17</v>
      </c>
      <c r="AG79" s="958"/>
      <c r="AH79" s="958"/>
      <c r="AI79" s="958"/>
      <c r="AJ79" s="958"/>
      <c r="AK79" s="958">
        <v>23</v>
      </c>
      <c r="AL79" s="958"/>
      <c r="AM79" s="958"/>
      <c r="AN79" s="958"/>
      <c r="AO79" s="958"/>
      <c r="AP79" s="958" t="s">
        <v>486</v>
      </c>
      <c r="AQ79" s="958"/>
      <c r="AR79" s="958"/>
      <c r="AS79" s="958"/>
      <c r="AT79" s="958"/>
      <c r="AU79" s="958" t="s">
        <v>544</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1">
        <v>13</v>
      </c>
      <c r="B80" s="961" t="s">
        <v>557</v>
      </c>
      <c r="C80" s="962"/>
      <c r="D80" s="962"/>
      <c r="E80" s="962"/>
      <c r="F80" s="962"/>
      <c r="G80" s="962"/>
      <c r="H80" s="962"/>
      <c r="I80" s="962"/>
      <c r="J80" s="962"/>
      <c r="K80" s="962"/>
      <c r="L80" s="962"/>
      <c r="M80" s="962"/>
      <c r="N80" s="962"/>
      <c r="O80" s="962"/>
      <c r="P80" s="963"/>
      <c r="Q80" s="964">
        <v>772</v>
      </c>
      <c r="R80" s="958"/>
      <c r="S80" s="958"/>
      <c r="T80" s="958"/>
      <c r="U80" s="958"/>
      <c r="V80" s="958">
        <v>728</v>
      </c>
      <c r="W80" s="958"/>
      <c r="X80" s="958"/>
      <c r="Y80" s="958"/>
      <c r="Z80" s="958"/>
      <c r="AA80" s="958">
        <v>44</v>
      </c>
      <c r="AB80" s="958"/>
      <c r="AC80" s="958"/>
      <c r="AD80" s="958"/>
      <c r="AE80" s="958"/>
      <c r="AF80" s="958">
        <v>44</v>
      </c>
      <c r="AG80" s="958"/>
      <c r="AH80" s="958"/>
      <c r="AI80" s="958"/>
      <c r="AJ80" s="958"/>
      <c r="AK80" s="958">
        <v>315</v>
      </c>
      <c r="AL80" s="958"/>
      <c r="AM80" s="958"/>
      <c r="AN80" s="958"/>
      <c r="AO80" s="958"/>
      <c r="AP80" s="958" t="s">
        <v>486</v>
      </c>
      <c r="AQ80" s="958"/>
      <c r="AR80" s="958"/>
      <c r="AS80" s="958"/>
      <c r="AT80" s="958"/>
      <c r="AU80" s="958" t="s">
        <v>544</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3" t="s">
        <v>375</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7396</v>
      </c>
      <c r="AG88" s="946"/>
      <c r="AH88" s="946"/>
      <c r="AI88" s="946"/>
      <c r="AJ88" s="946"/>
      <c r="AK88" s="950"/>
      <c r="AL88" s="950"/>
      <c r="AM88" s="950"/>
      <c r="AN88" s="950"/>
      <c r="AO88" s="950"/>
      <c r="AP88" s="946">
        <v>17701</v>
      </c>
      <c r="AQ88" s="946"/>
      <c r="AR88" s="946"/>
      <c r="AS88" s="946"/>
      <c r="AT88" s="946"/>
      <c r="AU88" s="946">
        <v>304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293</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293</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293</v>
      </c>
      <c r="DR109" s="883"/>
      <c r="DS109" s="883"/>
      <c r="DT109" s="883"/>
      <c r="DU109" s="884"/>
      <c r="DV109" s="885" t="s">
        <v>411</v>
      </c>
      <c r="DW109" s="883"/>
      <c r="DX109" s="883"/>
      <c r="DY109" s="883"/>
      <c r="DZ109" s="916"/>
    </row>
    <row r="110" spans="1:131" s="212" customFormat="1" ht="26.25" customHeight="1" x14ac:dyDescent="0.2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946272</v>
      </c>
      <c r="AB110" s="876"/>
      <c r="AC110" s="876"/>
      <c r="AD110" s="876"/>
      <c r="AE110" s="877"/>
      <c r="AF110" s="878">
        <v>913934</v>
      </c>
      <c r="AG110" s="876"/>
      <c r="AH110" s="876"/>
      <c r="AI110" s="876"/>
      <c r="AJ110" s="877"/>
      <c r="AK110" s="878">
        <v>885305</v>
      </c>
      <c r="AL110" s="876"/>
      <c r="AM110" s="876"/>
      <c r="AN110" s="876"/>
      <c r="AO110" s="877"/>
      <c r="AP110" s="879">
        <v>13.5</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9308509</v>
      </c>
      <c r="BR110" s="829"/>
      <c r="BS110" s="829"/>
      <c r="BT110" s="829"/>
      <c r="BU110" s="829"/>
      <c r="BV110" s="829">
        <v>9545427</v>
      </c>
      <c r="BW110" s="829"/>
      <c r="BX110" s="829"/>
      <c r="BY110" s="829"/>
      <c r="BZ110" s="829"/>
      <c r="CA110" s="829">
        <v>9261458</v>
      </c>
      <c r="CB110" s="829"/>
      <c r="CC110" s="829"/>
      <c r="CD110" s="829"/>
      <c r="CE110" s="829"/>
      <c r="CF110" s="853">
        <v>140.80000000000001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534772</v>
      </c>
      <c r="BR111" s="804"/>
      <c r="BS111" s="804"/>
      <c r="BT111" s="804"/>
      <c r="BU111" s="804"/>
      <c r="BV111" s="804">
        <v>481113</v>
      </c>
      <c r="BW111" s="804"/>
      <c r="BX111" s="804"/>
      <c r="BY111" s="804"/>
      <c r="BZ111" s="804"/>
      <c r="CA111" s="804">
        <v>435983</v>
      </c>
      <c r="CB111" s="804"/>
      <c r="CC111" s="804"/>
      <c r="CD111" s="804"/>
      <c r="CE111" s="804"/>
      <c r="CF111" s="862">
        <v>6.6</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8105227</v>
      </c>
      <c r="BR112" s="804"/>
      <c r="BS112" s="804"/>
      <c r="BT112" s="804"/>
      <c r="BU112" s="804"/>
      <c r="BV112" s="804">
        <v>7954319</v>
      </c>
      <c r="BW112" s="804"/>
      <c r="BX112" s="804"/>
      <c r="BY112" s="804"/>
      <c r="BZ112" s="804"/>
      <c r="CA112" s="804">
        <v>7940761</v>
      </c>
      <c r="CB112" s="804"/>
      <c r="CC112" s="804"/>
      <c r="CD112" s="804"/>
      <c r="CE112" s="804"/>
      <c r="CF112" s="862">
        <v>120.7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665148</v>
      </c>
      <c r="AB113" s="906"/>
      <c r="AC113" s="906"/>
      <c r="AD113" s="906"/>
      <c r="AE113" s="907"/>
      <c r="AF113" s="908">
        <v>720033</v>
      </c>
      <c r="AG113" s="906"/>
      <c r="AH113" s="906"/>
      <c r="AI113" s="906"/>
      <c r="AJ113" s="907"/>
      <c r="AK113" s="908">
        <v>485004</v>
      </c>
      <c r="AL113" s="906"/>
      <c r="AM113" s="906"/>
      <c r="AN113" s="906"/>
      <c r="AO113" s="907"/>
      <c r="AP113" s="909">
        <v>7.4</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311384</v>
      </c>
      <c r="BR113" s="804"/>
      <c r="BS113" s="804"/>
      <c r="BT113" s="804"/>
      <c r="BU113" s="804"/>
      <c r="BV113" s="804">
        <v>362838</v>
      </c>
      <c r="BW113" s="804"/>
      <c r="BX113" s="804"/>
      <c r="BY113" s="804"/>
      <c r="BZ113" s="804"/>
      <c r="CA113" s="804">
        <v>303628</v>
      </c>
      <c r="CB113" s="804"/>
      <c r="CC113" s="804"/>
      <c r="CD113" s="804"/>
      <c r="CE113" s="804"/>
      <c r="CF113" s="862">
        <v>4.5999999999999996</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24467</v>
      </c>
      <c r="AB114" s="767"/>
      <c r="AC114" s="767"/>
      <c r="AD114" s="767"/>
      <c r="AE114" s="768"/>
      <c r="AF114" s="769">
        <v>28600</v>
      </c>
      <c r="AG114" s="767"/>
      <c r="AH114" s="767"/>
      <c r="AI114" s="767"/>
      <c r="AJ114" s="768"/>
      <c r="AK114" s="769">
        <v>39728</v>
      </c>
      <c r="AL114" s="767"/>
      <c r="AM114" s="767"/>
      <c r="AN114" s="767"/>
      <c r="AO114" s="768"/>
      <c r="AP114" s="811">
        <v>0.6</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1918417</v>
      </c>
      <c r="BR114" s="804"/>
      <c r="BS114" s="804"/>
      <c r="BT114" s="804"/>
      <c r="BU114" s="804"/>
      <c r="BV114" s="804">
        <v>1957714</v>
      </c>
      <c r="BW114" s="804"/>
      <c r="BX114" s="804"/>
      <c r="BY114" s="804"/>
      <c r="BZ114" s="804"/>
      <c r="CA114" s="804">
        <v>1979094</v>
      </c>
      <c r="CB114" s="804"/>
      <c r="CC114" s="804"/>
      <c r="CD114" s="804"/>
      <c r="CE114" s="804"/>
      <c r="CF114" s="862">
        <v>30.1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66941</v>
      </c>
      <c r="AB115" s="906"/>
      <c r="AC115" s="906"/>
      <c r="AD115" s="906"/>
      <c r="AE115" s="907"/>
      <c r="AF115" s="908">
        <v>62363</v>
      </c>
      <c r="AG115" s="906"/>
      <c r="AH115" s="906"/>
      <c r="AI115" s="906"/>
      <c r="AJ115" s="907"/>
      <c r="AK115" s="908">
        <v>53011</v>
      </c>
      <c r="AL115" s="906"/>
      <c r="AM115" s="906"/>
      <c r="AN115" s="906"/>
      <c r="AO115" s="907"/>
      <c r="AP115" s="909">
        <v>0.8</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11486</v>
      </c>
      <c r="BR115" s="804"/>
      <c r="BS115" s="804"/>
      <c r="BT115" s="804"/>
      <c r="BU115" s="804"/>
      <c r="BV115" s="804">
        <v>12553</v>
      </c>
      <c r="BW115" s="804"/>
      <c r="BX115" s="804"/>
      <c r="BY115" s="804"/>
      <c r="BZ115" s="804"/>
      <c r="CA115" s="804">
        <v>10995</v>
      </c>
      <c r="CB115" s="804"/>
      <c r="CC115" s="804"/>
      <c r="CD115" s="804"/>
      <c r="CE115" s="804"/>
      <c r="CF115" s="862">
        <v>0.2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525468</v>
      </c>
      <c r="DH116" s="767"/>
      <c r="DI116" s="767"/>
      <c r="DJ116" s="767"/>
      <c r="DK116" s="768"/>
      <c r="DL116" s="769">
        <v>480386</v>
      </c>
      <c r="DM116" s="767"/>
      <c r="DN116" s="767"/>
      <c r="DO116" s="767"/>
      <c r="DP116" s="768"/>
      <c r="DQ116" s="769">
        <v>435304</v>
      </c>
      <c r="DR116" s="767"/>
      <c r="DS116" s="767"/>
      <c r="DT116" s="767"/>
      <c r="DU116" s="768"/>
      <c r="DV116" s="811">
        <v>6.6</v>
      </c>
      <c r="DW116" s="812"/>
      <c r="DX116" s="812"/>
      <c r="DY116" s="812"/>
      <c r="DZ116" s="813"/>
    </row>
    <row r="117" spans="1:130" s="212" customFormat="1" ht="26.25" customHeight="1" x14ac:dyDescent="0.2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1702828</v>
      </c>
      <c r="AB117" s="890"/>
      <c r="AC117" s="890"/>
      <c r="AD117" s="890"/>
      <c r="AE117" s="891"/>
      <c r="AF117" s="892">
        <v>1724930</v>
      </c>
      <c r="AG117" s="890"/>
      <c r="AH117" s="890"/>
      <c r="AI117" s="890"/>
      <c r="AJ117" s="891"/>
      <c r="AK117" s="892">
        <v>1463048</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293</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441</v>
      </c>
      <c r="BP119" s="865"/>
      <c r="BQ119" s="866">
        <v>20189795</v>
      </c>
      <c r="BR119" s="832"/>
      <c r="BS119" s="832"/>
      <c r="BT119" s="832"/>
      <c r="BU119" s="832"/>
      <c r="BV119" s="832">
        <v>20313964</v>
      </c>
      <c r="BW119" s="832"/>
      <c r="BX119" s="832"/>
      <c r="BY119" s="832"/>
      <c r="BZ119" s="832"/>
      <c r="CA119" s="832">
        <v>19931919</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9304</v>
      </c>
      <c r="DH119" s="751"/>
      <c r="DI119" s="751"/>
      <c r="DJ119" s="751"/>
      <c r="DK119" s="752"/>
      <c r="DL119" s="753">
        <v>727</v>
      </c>
      <c r="DM119" s="751"/>
      <c r="DN119" s="751"/>
      <c r="DO119" s="751"/>
      <c r="DP119" s="752"/>
      <c r="DQ119" s="753">
        <v>679</v>
      </c>
      <c r="DR119" s="751"/>
      <c r="DS119" s="751"/>
      <c r="DT119" s="751"/>
      <c r="DU119" s="752"/>
      <c r="DV119" s="835">
        <v>0</v>
      </c>
      <c r="DW119" s="836"/>
      <c r="DX119" s="836"/>
      <c r="DY119" s="836"/>
      <c r="DZ119" s="837"/>
    </row>
    <row r="120" spans="1:130" s="212" customFormat="1" ht="26.25" customHeight="1" x14ac:dyDescent="0.2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1689957</v>
      </c>
      <c r="BR120" s="829"/>
      <c r="BS120" s="829"/>
      <c r="BT120" s="829"/>
      <c r="BU120" s="829"/>
      <c r="BV120" s="829">
        <v>2134912</v>
      </c>
      <c r="BW120" s="829"/>
      <c r="BX120" s="829"/>
      <c r="BY120" s="829"/>
      <c r="BZ120" s="829"/>
      <c r="CA120" s="829">
        <v>2880205</v>
      </c>
      <c r="CB120" s="829"/>
      <c r="CC120" s="829"/>
      <c r="CD120" s="829"/>
      <c r="CE120" s="829"/>
      <c r="CF120" s="853">
        <v>43.8</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7906371</v>
      </c>
      <c r="DR120" s="829"/>
      <c r="DS120" s="829"/>
      <c r="DT120" s="829"/>
      <c r="DU120" s="829"/>
      <c r="DV120" s="830">
        <v>120.2</v>
      </c>
      <c r="DW120" s="830"/>
      <c r="DX120" s="830"/>
      <c r="DY120" s="830"/>
      <c r="DZ120" s="831"/>
    </row>
    <row r="121" spans="1:130" s="212" customFormat="1" ht="26.25" customHeight="1" x14ac:dyDescent="0.2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1369592</v>
      </c>
      <c r="BR121" s="804"/>
      <c r="BS121" s="804"/>
      <c r="BT121" s="804"/>
      <c r="BU121" s="804"/>
      <c r="BV121" s="804">
        <v>1265554</v>
      </c>
      <c r="BW121" s="804"/>
      <c r="BX121" s="804"/>
      <c r="BY121" s="804"/>
      <c r="BZ121" s="804"/>
      <c r="CA121" s="804">
        <v>1244730</v>
      </c>
      <c r="CB121" s="804"/>
      <c r="CC121" s="804"/>
      <c r="CD121" s="804"/>
      <c r="CE121" s="804"/>
      <c r="CF121" s="862">
        <v>18.899999999999999</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v>30083</v>
      </c>
      <c r="DH121" s="804"/>
      <c r="DI121" s="804"/>
      <c r="DJ121" s="804"/>
      <c r="DK121" s="804"/>
      <c r="DL121" s="804">
        <v>35348</v>
      </c>
      <c r="DM121" s="804"/>
      <c r="DN121" s="804"/>
      <c r="DO121" s="804"/>
      <c r="DP121" s="804"/>
      <c r="DQ121" s="804">
        <v>34390</v>
      </c>
      <c r="DR121" s="804"/>
      <c r="DS121" s="804"/>
      <c r="DT121" s="804"/>
      <c r="DU121" s="804"/>
      <c r="DV121" s="781">
        <v>0.5</v>
      </c>
      <c r="DW121" s="781"/>
      <c r="DX121" s="781"/>
      <c r="DY121" s="781"/>
      <c r="DZ121" s="782"/>
    </row>
    <row r="122" spans="1:130" s="212" customFormat="1" ht="26.25" customHeight="1" x14ac:dyDescent="0.2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11739609</v>
      </c>
      <c r="BR122" s="832"/>
      <c r="BS122" s="832"/>
      <c r="BT122" s="832"/>
      <c r="BU122" s="832"/>
      <c r="BV122" s="832">
        <v>11543453</v>
      </c>
      <c r="BW122" s="832"/>
      <c r="BX122" s="832"/>
      <c r="BY122" s="832"/>
      <c r="BZ122" s="832"/>
      <c r="CA122" s="832">
        <v>11252336</v>
      </c>
      <c r="CB122" s="832"/>
      <c r="CC122" s="832"/>
      <c r="CD122" s="832"/>
      <c r="CE122" s="832"/>
      <c r="CF122" s="833">
        <v>171.1</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54307</v>
      </c>
      <c r="AB123" s="767"/>
      <c r="AC123" s="767"/>
      <c r="AD123" s="767"/>
      <c r="AE123" s="768"/>
      <c r="AF123" s="769">
        <v>53558</v>
      </c>
      <c r="AG123" s="767"/>
      <c r="AH123" s="767"/>
      <c r="AI123" s="767"/>
      <c r="AJ123" s="768"/>
      <c r="AK123" s="769">
        <v>52807</v>
      </c>
      <c r="AL123" s="767"/>
      <c r="AM123" s="767"/>
      <c r="AN123" s="767"/>
      <c r="AO123" s="768"/>
      <c r="AP123" s="811">
        <v>0.8</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449</v>
      </c>
      <c r="BP123" s="865"/>
      <c r="BQ123" s="819">
        <v>14799158</v>
      </c>
      <c r="BR123" s="820"/>
      <c r="BS123" s="820"/>
      <c r="BT123" s="820"/>
      <c r="BU123" s="820"/>
      <c r="BV123" s="820">
        <v>14943919</v>
      </c>
      <c r="BW123" s="820"/>
      <c r="BX123" s="820"/>
      <c r="BY123" s="820"/>
      <c r="BZ123" s="820"/>
      <c r="CA123" s="820">
        <v>15377271</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3">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84.4</v>
      </c>
      <c r="BR124" s="818"/>
      <c r="BS124" s="818"/>
      <c r="BT124" s="818"/>
      <c r="BU124" s="818"/>
      <c r="BV124" s="818">
        <v>83.6</v>
      </c>
      <c r="BW124" s="818"/>
      <c r="BX124" s="818"/>
      <c r="BY124" s="818"/>
      <c r="BZ124" s="818"/>
      <c r="CA124" s="818">
        <v>69.2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8075144</v>
      </c>
      <c r="DH124" s="751"/>
      <c r="DI124" s="751"/>
      <c r="DJ124" s="751"/>
      <c r="DK124" s="752"/>
      <c r="DL124" s="753">
        <v>7918971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12391</v>
      </c>
      <c r="AB126" s="767"/>
      <c r="AC126" s="767"/>
      <c r="AD126" s="767"/>
      <c r="AE126" s="768"/>
      <c r="AF126" s="769">
        <v>8681</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243</v>
      </c>
      <c r="AB127" s="767"/>
      <c r="AC127" s="767"/>
      <c r="AD127" s="767"/>
      <c r="AE127" s="768"/>
      <c r="AF127" s="769">
        <v>124</v>
      </c>
      <c r="AG127" s="767"/>
      <c r="AH127" s="767"/>
      <c r="AI127" s="767"/>
      <c r="AJ127" s="768"/>
      <c r="AK127" s="769">
        <v>204</v>
      </c>
      <c r="AL127" s="767"/>
      <c r="AM127" s="767"/>
      <c r="AN127" s="767"/>
      <c r="AO127" s="768"/>
      <c r="AP127" s="811">
        <v>0</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110608</v>
      </c>
      <c r="AB128" s="788"/>
      <c r="AC128" s="788"/>
      <c r="AD128" s="788"/>
      <c r="AE128" s="789"/>
      <c r="AF128" s="790">
        <v>108432</v>
      </c>
      <c r="AG128" s="788"/>
      <c r="AH128" s="788"/>
      <c r="AI128" s="788"/>
      <c r="AJ128" s="789"/>
      <c r="AK128" s="790">
        <v>114517</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13.93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v>11486</v>
      </c>
      <c r="DH128" s="778"/>
      <c r="DI128" s="778"/>
      <c r="DJ128" s="778"/>
      <c r="DK128" s="778"/>
      <c r="DL128" s="778">
        <v>12553</v>
      </c>
      <c r="DM128" s="778"/>
      <c r="DN128" s="778"/>
      <c r="DO128" s="778"/>
      <c r="DP128" s="778"/>
      <c r="DQ128" s="778">
        <v>10995</v>
      </c>
      <c r="DR128" s="778"/>
      <c r="DS128" s="778"/>
      <c r="DT128" s="778"/>
      <c r="DU128" s="778"/>
      <c r="DV128" s="779">
        <v>0.2</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7366710</v>
      </c>
      <c r="AB129" s="767"/>
      <c r="AC129" s="767"/>
      <c r="AD129" s="767"/>
      <c r="AE129" s="768"/>
      <c r="AF129" s="769">
        <v>7354258</v>
      </c>
      <c r="AG129" s="767"/>
      <c r="AH129" s="767"/>
      <c r="AI129" s="767"/>
      <c r="AJ129" s="768"/>
      <c r="AK129" s="769">
        <v>7355970</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18.93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982413</v>
      </c>
      <c r="AB130" s="767"/>
      <c r="AC130" s="767"/>
      <c r="AD130" s="767"/>
      <c r="AE130" s="768"/>
      <c r="AF130" s="769">
        <v>933661</v>
      </c>
      <c r="AG130" s="767"/>
      <c r="AH130" s="767"/>
      <c r="AI130" s="767"/>
      <c r="AJ130" s="768"/>
      <c r="AK130" s="769">
        <v>779334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6384297</v>
      </c>
      <c r="AB131" s="751"/>
      <c r="AC131" s="751"/>
      <c r="AD131" s="751"/>
      <c r="AE131" s="752"/>
      <c r="AF131" s="753">
        <v>6420597</v>
      </c>
      <c r="AG131" s="751"/>
      <c r="AH131" s="751"/>
      <c r="AI131" s="751"/>
      <c r="AJ131" s="752"/>
      <c r="AK131" s="753">
        <v>6576636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69.2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9.5516702939999991</v>
      </c>
      <c r="AB132" s="732"/>
      <c r="AC132" s="732"/>
      <c r="AD132" s="732"/>
      <c r="AE132" s="733"/>
      <c r="AF132" s="734">
        <v>10.63510138</v>
      </c>
      <c r="AG132" s="732"/>
      <c r="AH132" s="732"/>
      <c r="AI132" s="732"/>
      <c r="AJ132" s="733"/>
      <c r="AK132" s="734">
        <v>8.6548350860000003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9.3000000000000007</v>
      </c>
      <c r="AB133" s="711"/>
      <c r="AC133" s="711"/>
      <c r="AD133" s="711"/>
      <c r="AE133" s="712"/>
      <c r="AF133" s="710">
        <v>9.6999999999999993</v>
      </c>
      <c r="AG133" s="711"/>
      <c r="AH133" s="711"/>
      <c r="AI133" s="711"/>
      <c r="AJ133" s="712"/>
      <c r="AK133" s="710">
        <v>9.6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9GFL4Erd0Tk+00/rmZ8vQNsr+cxSRki6flUKtJS6aVyuKXeSNa7nnuHm2CkYuE7RNyACLBJ9U8lj2NV9QIg/g==" saltValue="paKC9tcNyR6IhMH21Hxj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475</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RyaXCe8lRgpVNWNYLw1S6o80gRGJ5Js5M37bfkQaIk818TFuhMnOXD1+b5kRVceUDXLrvCAiwL3xBHLlyXkqPA==" saltValue="1ZbmLyPmdamJ8fWTq5+F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DEC+xjzYDdKrQ/rR7LchJMUFSPF9UrnNBfVeSuSIBrLiUmSkM86lWGng30UJTu0hOtGD3bNdKCzV6DPfZjg44Q==" saltValue="HMPp+HZp6tb1NxJBN3Uj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477</v>
      </c>
      <c r="AL6" s="248"/>
      <c r="AM6" s="248"/>
      <c r="AN6" s="248"/>
    </row>
    <row r="7" spans="1:46" ht="13.5" customHeight="1" x14ac:dyDescent="0.25">
      <c r="A7" s="247"/>
      <c r="AK7" s="250"/>
      <c r="AL7" s="251"/>
      <c r="AM7" s="251"/>
      <c r="AN7" s="252"/>
      <c r="AO7" s="1105" t="s">
        <v>478</v>
      </c>
      <c r="AP7" s="253"/>
      <c r="AQ7" s="254" t="s">
        <v>479</v>
      </c>
      <c r="AR7" s="255"/>
    </row>
    <row r="8" spans="1:46" ht="12.75" x14ac:dyDescent="0.25">
      <c r="A8" s="247"/>
      <c r="AK8" s="256"/>
      <c r="AL8" s="257"/>
      <c r="AM8" s="257"/>
      <c r="AN8" s="258"/>
      <c r="AO8" s="1106"/>
      <c r="AP8" s="259" t="s">
        <v>480</v>
      </c>
      <c r="AQ8" s="260" t="s">
        <v>481</v>
      </c>
      <c r="AR8" s="261" t="s">
        <v>482</v>
      </c>
    </row>
    <row r="9" spans="1:46" ht="12.75" x14ac:dyDescent="0.25">
      <c r="A9" s="247"/>
      <c r="AK9" s="1117" t="s">
        <v>483</v>
      </c>
      <c r="AL9" s="1118"/>
      <c r="AM9" s="1118"/>
      <c r="AN9" s="1119"/>
      <c r="AO9" s="262">
        <v>2239862</v>
      </c>
      <c r="AP9" s="262">
        <v>93021</v>
      </c>
      <c r="AQ9" s="263">
        <v>98214</v>
      </c>
      <c r="AR9" s="264">
        <v>-5.3</v>
      </c>
    </row>
    <row r="10" spans="1:46" ht="13.5" customHeight="1" x14ac:dyDescent="0.25">
      <c r="A10" s="247"/>
      <c r="AK10" s="1117" t="s">
        <v>484</v>
      </c>
      <c r="AL10" s="1118"/>
      <c r="AM10" s="1118"/>
      <c r="AN10" s="1119"/>
      <c r="AO10" s="265">
        <v>410183</v>
      </c>
      <c r="AP10" s="265">
        <v>17035</v>
      </c>
      <c r="AQ10" s="266">
        <v>8330</v>
      </c>
      <c r="AR10" s="267">
        <v>104.5</v>
      </c>
    </row>
    <row r="11" spans="1:46" ht="13.5" customHeight="1" x14ac:dyDescent="0.25">
      <c r="A11" s="247"/>
      <c r="AK11" s="1117" t="s">
        <v>485</v>
      </c>
      <c r="AL11" s="1118"/>
      <c r="AM11" s="1118"/>
      <c r="AN11" s="1119"/>
      <c r="AO11" s="265" t="s">
        <v>486</v>
      </c>
      <c r="AP11" s="265" t="s">
        <v>486</v>
      </c>
      <c r="AQ11" s="266">
        <v>2236</v>
      </c>
      <c r="AR11" s="267" t="s">
        <v>486</v>
      </c>
    </row>
    <row r="12" spans="1:46" ht="13.5" customHeight="1" x14ac:dyDescent="0.25">
      <c r="A12" s="247"/>
      <c r="AK12" s="1117" t="s">
        <v>487</v>
      </c>
      <c r="AL12" s="1118"/>
      <c r="AM12" s="1118"/>
      <c r="AN12" s="1119"/>
      <c r="AO12" s="265" t="s">
        <v>486</v>
      </c>
      <c r="AP12" s="265" t="s">
        <v>486</v>
      </c>
      <c r="AQ12" s="266">
        <v>12</v>
      </c>
      <c r="AR12" s="267" t="s">
        <v>486</v>
      </c>
    </row>
    <row r="13" spans="1:46" ht="13.5" customHeight="1" x14ac:dyDescent="0.25">
      <c r="A13" s="247"/>
      <c r="AK13" s="1117" t="s">
        <v>488</v>
      </c>
      <c r="AL13" s="1118"/>
      <c r="AM13" s="1118"/>
      <c r="AN13" s="1119"/>
      <c r="AO13" s="265">
        <v>87171</v>
      </c>
      <c r="AP13" s="265">
        <v>3620</v>
      </c>
      <c r="AQ13" s="266">
        <v>3111</v>
      </c>
      <c r="AR13" s="267">
        <v>16.399999999999999</v>
      </c>
    </row>
    <row r="14" spans="1:46" ht="13.5" customHeight="1" x14ac:dyDescent="0.25">
      <c r="A14" s="247"/>
      <c r="AK14" s="1117" t="s">
        <v>489</v>
      </c>
      <c r="AL14" s="1118"/>
      <c r="AM14" s="1118"/>
      <c r="AN14" s="1119"/>
      <c r="AO14" s="265">
        <v>7933</v>
      </c>
      <c r="AP14" s="265">
        <v>329</v>
      </c>
      <c r="AQ14" s="266">
        <v>1882</v>
      </c>
      <c r="AR14" s="267">
        <v>-82.5</v>
      </c>
    </row>
    <row r="15" spans="1:46" ht="13.5" customHeight="1" x14ac:dyDescent="0.25">
      <c r="A15" s="247"/>
      <c r="AK15" s="1120" t="s">
        <v>490</v>
      </c>
      <c r="AL15" s="1121"/>
      <c r="AM15" s="1121"/>
      <c r="AN15" s="1122"/>
      <c r="AO15" s="265">
        <v>-130544</v>
      </c>
      <c r="AP15" s="265">
        <v>-5421</v>
      </c>
      <c r="AQ15" s="266">
        <v>-6411</v>
      </c>
      <c r="AR15" s="267">
        <v>-15.4</v>
      </c>
    </row>
    <row r="16" spans="1:46" ht="12.75" x14ac:dyDescent="0.25">
      <c r="A16" s="247"/>
      <c r="AK16" s="1120" t="s">
        <v>176</v>
      </c>
      <c r="AL16" s="1121"/>
      <c r="AM16" s="1121"/>
      <c r="AN16" s="1122"/>
      <c r="AO16" s="265">
        <v>2614605</v>
      </c>
      <c r="AP16" s="265">
        <v>108584</v>
      </c>
      <c r="AQ16" s="266">
        <v>107373</v>
      </c>
      <c r="AR16" s="267">
        <v>1.1000000000000001</v>
      </c>
    </row>
    <row r="17" spans="1:46" ht="12.75" x14ac:dyDescent="0.25">
      <c r="A17" s="247"/>
    </row>
    <row r="18" spans="1:46" ht="12.75" x14ac:dyDescent="0.25">
      <c r="A18" s="247"/>
      <c r="AQ18" s="268"/>
      <c r="AR18" s="268"/>
    </row>
    <row r="19" spans="1:46" ht="12.75" x14ac:dyDescent="0.25">
      <c r="A19" s="247"/>
      <c r="AK19" s="243" t="s">
        <v>491</v>
      </c>
    </row>
    <row r="20" spans="1:46" ht="12.75" x14ac:dyDescent="0.25">
      <c r="A20" s="247"/>
      <c r="AK20" s="269"/>
      <c r="AL20" s="270"/>
      <c r="AM20" s="270"/>
      <c r="AN20" s="271"/>
      <c r="AO20" s="272" t="s">
        <v>492</v>
      </c>
      <c r="AP20" s="273" t="s">
        <v>493</v>
      </c>
      <c r="AQ20" s="274" t="s">
        <v>494</v>
      </c>
      <c r="AR20" s="275"/>
    </row>
    <row r="21" spans="1:46" s="248" customFormat="1" ht="12.75" x14ac:dyDescent="0.25">
      <c r="A21" s="276"/>
      <c r="AK21" s="1123" t="s">
        <v>495</v>
      </c>
      <c r="AL21" s="1124"/>
      <c r="AM21" s="1124"/>
      <c r="AN21" s="1125"/>
      <c r="AO21" s="277">
        <v>7.85</v>
      </c>
      <c r="AP21" s="278">
        <v>9.17</v>
      </c>
      <c r="AQ21" s="279">
        <v>-1.32</v>
      </c>
      <c r="AS21" s="280"/>
      <c r="AT21" s="276"/>
    </row>
    <row r="22" spans="1:46" s="248" customFormat="1" ht="12.75" x14ac:dyDescent="0.25">
      <c r="A22" s="276"/>
      <c r="AK22" s="1123" t="s">
        <v>496</v>
      </c>
      <c r="AL22" s="1124"/>
      <c r="AM22" s="1124"/>
      <c r="AN22" s="1125"/>
      <c r="AO22" s="281">
        <v>94.2</v>
      </c>
      <c r="AP22" s="282">
        <v>97.5</v>
      </c>
      <c r="AQ22" s="283">
        <v>-3.3</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499</v>
      </c>
      <c r="AL29" s="248"/>
      <c r="AM29" s="248"/>
      <c r="AN29" s="248"/>
      <c r="AS29" s="290"/>
    </row>
    <row r="30" spans="1:46" ht="13.5" customHeight="1" x14ac:dyDescent="0.25">
      <c r="A30" s="247"/>
      <c r="AK30" s="250"/>
      <c r="AL30" s="251"/>
      <c r="AM30" s="251"/>
      <c r="AN30" s="252"/>
      <c r="AO30" s="1105" t="s">
        <v>478</v>
      </c>
      <c r="AP30" s="253"/>
      <c r="AQ30" s="254" t="s">
        <v>479</v>
      </c>
      <c r="AR30" s="255"/>
    </row>
    <row r="31" spans="1:46" ht="12.75" x14ac:dyDescent="0.25">
      <c r="A31" s="247"/>
      <c r="AK31" s="256"/>
      <c r="AL31" s="257"/>
      <c r="AM31" s="257"/>
      <c r="AN31" s="258"/>
      <c r="AO31" s="1106"/>
      <c r="AP31" s="259" t="s">
        <v>480</v>
      </c>
      <c r="AQ31" s="260" t="s">
        <v>481</v>
      </c>
      <c r="AR31" s="261" t="s">
        <v>482</v>
      </c>
    </row>
    <row r="32" spans="1:46" ht="27" customHeight="1" x14ac:dyDescent="0.25">
      <c r="A32" s="247"/>
      <c r="AK32" s="1107" t="s">
        <v>500</v>
      </c>
      <c r="AL32" s="1108"/>
      <c r="AM32" s="1108"/>
      <c r="AN32" s="1109"/>
      <c r="AO32" s="291">
        <v>885305</v>
      </c>
      <c r="AP32" s="291">
        <v>36767</v>
      </c>
      <c r="AQ32" s="292">
        <v>55954</v>
      </c>
      <c r="AR32" s="293">
        <v>-34.299999999999997</v>
      </c>
    </row>
    <row r="33" spans="1:46" ht="13.5" customHeight="1" x14ac:dyDescent="0.25">
      <c r="A33" s="247"/>
      <c r="AK33" s="1107" t="s">
        <v>501</v>
      </c>
      <c r="AL33" s="1108"/>
      <c r="AM33" s="1108"/>
      <c r="AN33" s="1109"/>
      <c r="AO33" s="291" t="s">
        <v>486</v>
      </c>
      <c r="AP33" s="291" t="s">
        <v>486</v>
      </c>
      <c r="AQ33" s="292" t="s">
        <v>486</v>
      </c>
      <c r="AR33" s="293" t="s">
        <v>486</v>
      </c>
    </row>
    <row r="34" spans="1:46" ht="27" customHeight="1" x14ac:dyDescent="0.25">
      <c r="A34" s="247"/>
      <c r="AK34" s="1107" t="s">
        <v>502</v>
      </c>
      <c r="AL34" s="1108"/>
      <c r="AM34" s="1108"/>
      <c r="AN34" s="1109"/>
      <c r="AO34" s="291" t="s">
        <v>486</v>
      </c>
      <c r="AP34" s="291" t="s">
        <v>486</v>
      </c>
      <c r="AQ34" s="292">
        <v>1</v>
      </c>
      <c r="AR34" s="293" t="s">
        <v>486</v>
      </c>
    </row>
    <row r="35" spans="1:46" ht="27" customHeight="1" x14ac:dyDescent="0.25">
      <c r="A35" s="247"/>
      <c r="AK35" s="1107" t="s">
        <v>503</v>
      </c>
      <c r="AL35" s="1108"/>
      <c r="AM35" s="1108"/>
      <c r="AN35" s="1109"/>
      <c r="AO35" s="291">
        <v>485004</v>
      </c>
      <c r="AP35" s="291">
        <v>20142</v>
      </c>
      <c r="AQ35" s="292">
        <v>17691</v>
      </c>
      <c r="AR35" s="293">
        <v>13.9</v>
      </c>
    </row>
    <row r="36" spans="1:46" ht="27" customHeight="1" x14ac:dyDescent="0.25">
      <c r="A36" s="247"/>
      <c r="AK36" s="1107" t="s">
        <v>504</v>
      </c>
      <c r="AL36" s="1108"/>
      <c r="AM36" s="1108"/>
      <c r="AN36" s="1109"/>
      <c r="AO36" s="291">
        <v>39728</v>
      </c>
      <c r="AP36" s="291">
        <v>1650</v>
      </c>
      <c r="AQ36" s="292">
        <v>2603</v>
      </c>
      <c r="AR36" s="293">
        <v>-36.6</v>
      </c>
    </row>
    <row r="37" spans="1:46" ht="13.5" customHeight="1" x14ac:dyDescent="0.25">
      <c r="A37" s="247"/>
      <c r="AK37" s="1107" t="s">
        <v>505</v>
      </c>
      <c r="AL37" s="1108"/>
      <c r="AM37" s="1108"/>
      <c r="AN37" s="1109"/>
      <c r="AO37" s="291">
        <v>53011</v>
      </c>
      <c r="AP37" s="291">
        <v>2202</v>
      </c>
      <c r="AQ37" s="292">
        <v>579</v>
      </c>
      <c r="AR37" s="293">
        <v>280.3</v>
      </c>
    </row>
    <row r="38" spans="1:46" ht="27" customHeight="1" x14ac:dyDescent="0.25">
      <c r="A38" s="247"/>
      <c r="AK38" s="1110" t="s">
        <v>506</v>
      </c>
      <c r="AL38" s="1111"/>
      <c r="AM38" s="1111"/>
      <c r="AN38" s="1112"/>
      <c r="AO38" s="294" t="s">
        <v>486</v>
      </c>
      <c r="AP38" s="294" t="s">
        <v>486</v>
      </c>
      <c r="AQ38" s="295">
        <v>4</v>
      </c>
      <c r="AR38" s="283" t="s">
        <v>486</v>
      </c>
      <c r="AS38" s="290"/>
    </row>
    <row r="39" spans="1:46" ht="12.75" x14ac:dyDescent="0.25">
      <c r="A39" s="247"/>
      <c r="AK39" s="1110" t="s">
        <v>507</v>
      </c>
      <c r="AL39" s="1111"/>
      <c r="AM39" s="1111"/>
      <c r="AN39" s="1112"/>
      <c r="AO39" s="291">
        <v>-114517</v>
      </c>
      <c r="AP39" s="291">
        <v>-4756</v>
      </c>
      <c r="AQ39" s="292">
        <v>-4663</v>
      </c>
      <c r="AR39" s="293">
        <v>2</v>
      </c>
      <c r="AS39" s="290"/>
    </row>
    <row r="40" spans="1:46" ht="27" customHeight="1" x14ac:dyDescent="0.25">
      <c r="A40" s="247"/>
      <c r="AK40" s="1107" t="s">
        <v>508</v>
      </c>
      <c r="AL40" s="1108"/>
      <c r="AM40" s="1108"/>
      <c r="AN40" s="1109"/>
      <c r="AO40" s="291">
        <v>-779334</v>
      </c>
      <c r="AP40" s="291">
        <v>-32366</v>
      </c>
      <c r="AQ40" s="292">
        <v>-48945</v>
      </c>
      <c r="AR40" s="293">
        <v>-33.9</v>
      </c>
      <c r="AS40" s="290"/>
    </row>
    <row r="41" spans="1:46" ht="12.75" x14ac:dyDescent="0.25">
      <c r="A41" s="247"/>
      <c r="AK41" s="1113" t="s">
        <v>286</v>
      </c>
      <c r="AL41" s="1114"/>
      <c r="AM41" s="1114"/>
      <c r="AN41" s="1115"/>
      <c r="AO41" s="291">
        <v>569197</v>
      </c>
      <c r="AP41" s="291">
        <v>23639</v>
      </c>
      <c r="AQ41" s="292">
        <v>23225</v>
      </c>
      <c r="AR41" s="293">
        <v>1.8</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509</v>
      </c>
    </row>
    <row r="48" spans="1:46" ht="12.75" x14ac:dyDescent="0.25">
      <c r="A48" s="247"/>
      <c r="AK48" s="301" t="s">
        <v>510</v>
      </c>
      <c r="AL48" s="301"/>
      <c r="AM48" s="301"/>
      <c r="AN48" s="301"/>
      <c r="AO48" s="301"/>
      <c r="AP48" s="301"/>
      <c r="AQ48" s="302"/>
      <c r="AR48" s="301"/>
    </row>
    <row r="49" spans="1:44" ht="13.5" customHeight="1" x14ac:dyDescent="0.25">
      <c r="A49" s="247"/>
      <c r="AK49" s="303"/>
      <c r="AL49" s="304"/>
      <c r="AM49" s="1100" t="s">
        <v>478</v>
      </c>
      <c r="AN49" s="1102" t="s">
        <v>511</v>
      </c>
      <c r="AO49" s="1103"/>
      <c r="AP49" s="1103"/>
      <c r="AQ49" s="1103"/>
      <c r="AR49" s="1104"/>
    </row>
    <row r="50" spans="1:44" ht="12.75" x14ac:dyDescent="0.25">
      <c r="A50" s="247"/>
      <c r="AK50" s="305"/>
      <c r="AL50" s="306"/>
      <c r="AM50" s="1101"/>
      <c r="AN50" s="307" t="s">
        <v>512</v>
      </c>
      <c r="AO50" s="308" t="s">
        <v>513</v>
      </c>
      <c r="AP50" s="309" t="s">
        <v>514</v>
      </c>
      <c r="AQ50" s="310" t="s">
        <v>515</v>
      </c>
      <c r="AR50" s="311" t="s">
        <v>516</v>
      </c>
    </row>
    <row r="51" spans="1:44" ht="12.75" x14ac:dyDescent="0.25">
      <c r="A51" s="247"/>
      <c r="AK51" s="303" t="s">
        <v>517</v>
      </c>
      <c r="AL51" s="304"/>
      <c r="AM51" s="312">
        <v>722165</v>
      </c>
      <c r="AN51" s="313">
        <v>27630</v>
      </c>
      <c r="AO51" s="314">
        <v>-2.4</v>
      </c>
      <c r="AP51" s="315">
        <v>76347</v>
      </c>
      <c r="AQ51" s="316">
        <v>2.4</v>
      </c>
      <c r="AR51" s="317">
        <v>-4.8</v>
      </c>
    </row>
    <row r="52" spans="1:44" ht="12.75" x14ac:dyDescent="0.25">
      <c r="A52" s="247"/>
      <c r="AK52" s="318"/>
      <c r="AL52" s="319" t="s">
        <v>518</v>
      </c>
      <c r="AM52" s="320">
        <v>490128</v>
      </c>
      <c r="AN52" s="321">
        <v>18752</v>
      </c>
      <c r="AO52" s="322">
        <v>23.1</v>
      </c>
      <c r="AP52" s="323">
        <v>41762</v>
      </c>
      <c r="AQ52" s="324">
        <v>0.5</v>
      </c>
      <c r="AR52" s="325">
        <v>22.6</v>
      </c>
    </row>
    <row r="53" spans="1:44" ht="12.75" x14ac:dyDescent="0.25">
      <c r="A53" s="247"/>
      <c r="AK53" s="303" t="s">
        <v>519</v>
      </c>
      <c r="AL53" s="304"/>
      <c r="AM53" s="312">
        <v>831497</v>
      </c>
      <c r="AN53" s="313">
        <v>32449</v>
      </c>
      <c r="AO53" s="314">
        <v>17.399999999999999</v>
      </c>
      <c r="AP53" s="315">
        <v>69604</v>
      </c>
      <c r="AQ53" s="316">
        <v>-8.8000000000000007</v>
      </c>
      <c r="AR53" s="317">
        <v>26.2</v>
      </c>
    </row>
    <row r="54" spans="1:44" ht="12.75" x14ac:dyDescent="0.25">
      <c r="A54" s="247"/>
      <c r="AK54" s="318"/>
      <c r="AL54" s="319" t="s">
        <v>518</v>
      </c>
      <c r="AM54" s="320">
        <v>588073</v>
      </c>
      <c r="AN54" s="321">
        <v>22949</v>
      </c>
      <c r="AO54" s="322">
        <v>22.4</v>
      </c>
      <c r="AP54" s="323">
        <v>36247</v>
      </c>
      <c r="AQ54" s="324">
        <v>-13.2</v>
      </c>
      <c r="AR54" s="325">
        <v>35.6</v>
      </c>
    </row>
    <row r="55" spans="1:44" ht="12.75" x14ac:dyDescent="0.25">
      <c r="A55" s="247"/>
      <c r="AK55" s="303" t="s">
        <v>520</v>
      </c>
      <c r="AL55" s="304"/>
      <c r="AM55" s="312">
        <v>1326279</v>
      </c>
      <c r="AN55" s="313">
        <v>52941</v>
      </c>
      <c r="AO55" s="314">
        <v>63.2</v>
      </c>
      <c r="AP55" s="315">
        <v>68410</v>
      </c>
      <c r="AQ55" s="316">
        <v>-1.7</v>
      </c>
      <c r="AR55" s="317">
        <v>64.900000000000006</v>
      </c>
    </row>
    <row r="56" spans="1:44" ht="12.75" x14ac:dyDescent="0.25">
      <c r="A56" s="247"/>
      <c r="AK56" s="318"/>
      <c r="AL56" s="319" t="s">
        <v>518</v>
      </c>
      <c r="AM56" s="320">
        <v>1024791</v>
      </c>
      <c r="AN56" s="321">
        <v>40907</v>
      </c>
      <c r="AO56" s="322">
        <v>78.3</v>
      </c>
      <c r="AP56" s="323">
        <v>35086</v>
      </c>
      <c r="AQ56" s="324">
        <v>-3.2</v>
      </c>
      <c r="AR56" s="325">
        <v>81.5</v>
      </c>
    </row>
    <row r="57" spans="1:44" ht="12.75" x14ac:dyDescent="0.25">
      <c r="A57" s="247"/>
      <c r="AK57" s="303" t="s">
        <v>521</v>
      </c>
      <c r="AL57" s="304"/>
      <c r="AM57" s="312">
        <v>1234370</v>
      </c>
      <c r="AN57" s="313">
        <v>50241</v>
      </c>
      <c r="AO57" s="314">
        <v>-5.0999999999999996</v>
      </c>
      <c r="AP57" s="315">
        <v>73019</v>
      </c>
      <c r="AQ57" s="316">
        <v>6.7</v>
      </c>
      <c r="AR57" s="317">
        <v>-11.8</v>
      </c>
    </row>
    <row r="58" spans="1:44" ht="12.75" x14ac:dyDescent="0.25">
      <c r="A58" s="247"/>
      <c r="AK58" s="318"/>
      <c r="AL58" s="319" t="s">
        <v>518</v>
      </c>
      <c r="AM58" s="320">
        <v>1044233</v>
      </c>
      <c r="AN58" s="321">
        <v>42502</v>
      </c>
      <c r="AO58" s="322">
        <v>3.9</v>
      </c>
      <c r="AP58" s="323">
        <v>39427</v>
      </c>
      <c r="AQ58" s="324">
        <v>12.4</v>
      </c>
      <c r="AR58" s="325">
        <v>-8.5</v>
      </c>
    </row>
    <row r="59" spans="1:44" ht="12.75" x14ac:dyDescent="0.25">
      <c r="A59" s="247"/>
      <c r="AK59" s="303" t="s">
        <v>522</v>
      </c>
      <c r="AL59" s="304"/>
      <c r="AM59" s="312">
        <v>668027</v>
      </c>
      <c r="AN59" s="313">
        <v>27743</v>
      </c>
      <c r="AO59" s="314">
        <v>-44.8</v>
      </c>
      <c r="AP59" s="315">
        <v>76590</v>
      </c>
      <c r="AQ59" s="316">
        <v>4.9000000000000004</v>
      </c>
      <c r="AR59" s="317">
        <v>-49.7</v>
      </c>
    </row>
    <row r="60" spans="1:44" ht="12.75" x14ac:dyDescent="0.25">
      <c r="A60" s="247"/>
      <c r="AK60" s="318"/>
      <c r="AL60" s="319" t="s">
        <v>518</v>
      </c>
      <c r="AM60" s="320">
        <v>381949</v>
      </c>
      <c r="AN60" s="321">
        <v>15862</v>
      </c>
      <c r="AO60" s="322">
        <v>-62.7</v>
      </c>
      <c r="AP60" s="323">
        <v>42387</v>
      </c>
      <c r="AQ60" s="324">
        <v>7.5</v>
      </c>
      <c r="AR60" s="325">
        <v>-70.2</v>
      </c>
    </row>
    <row r="61" spans="1:44" ht="12.75" x14ac:dyDescent="0.25">
      <c r="A61" s="247"/>
      <c r="AK61" s="303" t="s">
        <v>523</v>
      </c>
      <c r="AL61" s="326"/>
      <c r="AM61" s="312">
        <v>956468</v>
      </c>
      <c r="AN61" s="313">
        <v>38201</v>
      </c>
      <c r="AO61" s="314">
        <v>5.7</v>
      </c>
      <c r="AP61" s="315">
        <v>72794</v>
      </c>
      <c r="AQ61" s="327">
        <v>0.7</v>
      </c>
      <c r="AR61" s="317">
        <v>5</v>
      </c>
    </row>
    <row r="62" spans="1:44" ht="12.75" x14ac:dyDescent="0.25">
      <c r="A62" s="247"/>
      <c r="AK62" s="318"/>
      <c r="AL62" s="319" t="s">
        <v>518</v>
      </c>
      <c r="AM62" s="320">
        <v>705835</v>
      </c>
      <c r="AN62" s="321">
        <v>28194</v>
      </c>
      <c r="AO62" s="322">
        <v>13</v>
      </c>
      <c r="AP62" s="323">
        <v>38982</v>
      </c>
      <c r="AQ62" s="324">
        <v>0.8</v>
      </c>
      <c r="AR62" s="325">
        <v>12.2</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uxY12Lt/cHLMl2ypGKuVGrdIqxyfVeepOhcR0D5nxXnvLimaAydQ26ycCb6Go3R+dR6O4XC4+Btpk0uA349IrQ==" saltValue="gTDOowbt2BhQPmzu//sx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475</v>
      </c>
    </row>
    <row r="121" spans="125:125" ht="13.5" hidden="1" customHeight="1" x14ac:dyDescent="0.25">
      <c r="DU121" s="241"/>
    </row>
  </sheetData>
  <sheetProtection algorithmName="SHA-512" hashValue="sOLIMG2YFfNaw5xCTUd6aunMOn6+8jy9kxr+HuwFOIENmIofS86tTF1AxfrdaskvBKd+/sdMHKdkmFE8EK5DBA==" saltValue="ChA9sWK9agCcqYVEegio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475</v>
      </c>
    </row>
  </sheetData>
  <sheetProtection algorithmName="SHA-512" hashValue="aVXiXQOtAfoME6jiB0nqWP5I9aT+fCACwwUNxo5+NFK0AMUMj+moN192JK3fpd1ITVqaDa6QA5rTyD/gteSpUw==" saltValue="qKI6bSf1EaayhEUebX9+1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26" t="s">
        <v>3</v>
      </c>
      <c r="D47" s="1126"/>
      <c r="E47" s="1127"/>
      <c r="F47" s="11">
        <v>1</v>
      </c>
      <c r="G47" s="12">
        <v>5.45</v>
      </c>
      <c r="H47" s="12">
        <v>14.53</v>
      </c>
      <c r="I47" s="12">
        <v>17.47</v>
      </c>
      <c r="J47" s="13">
        <v>21.16</v>
      </c>
    </row>
    <row r="48" spans="2:10" ht="57.75" customHeight="1" x14ac:dyDescent="0.25">
      <c r="B48" s="14"/>
      <c r="C48" s="1128" t="s">
        <v>4</v>
      </c>
      <c r="D48" s="1128"/>
      <c r="E48" s="1129"/>
      <c r="F48" s="15">
        <v>7.56</v>
      </c>
      <c r="G48" s="16">
        <v>13.43</v>
      </c>
      <c r="H48" s="16">
        <v>8.56</v>
      </c>
      <c r="I48" s="16">
        <v>8.23</v>
      </c>
      <c r="J48" s="17">
        <v>6.76</v>
      </c>
    </row>
    <row r="49" spans="2:10" ht="57.75" customHeight="1" thickBot="1" x14ac:dyDescent="0.3">
      <c r="B49" s="18"/>
      <c r="C49" s="1130" t="s">
        <v>5</v>
      </c>
      <c r="D49" s="1130"/>
      <c r="E49" s="1131"/>
      <c r="F49" s="19">
        <v>6.89</v>
      </c>
      <c r="G49" s="20">
        <v>10.72</v>
      </c>
      <c r="H49" s="20">
        <v>3.7</v>
      </c>
      <c r="I49" s="20">
        <v>2.57</v>
      </c>
      <c r="J49" s="21">
        <v>2.2400000000000002</v>
      </c>
    </row>
    <row r="50" spans="2:10" ht="12.75" x14ac:dyDescent="0.25"/>
  </sheetData>
  <sheetProtection algorithmName="SHA-512" hashValue="dIEOYeKRQ1CIFAwCpTsgvMEo0ScjoAmQxWIR0ChQ6I2F2WEdCWdtbYetjws60UQDS+qXgFPLip3z0V71iWBy0Q==" saltValue="xi49NM/rwKEUdlYaUbZs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2026-03-13T02:17:04Z</cp:lastPrinted>
  <dcterms:created xsi:type="dcterms:W3CDTF">2026-02-23T06:08:59Z</dcterms:created>
  <dcterms:modified xsi:type="dcterms:W3CDTF">2026-03-19T00:30:00Z</dcterms:modified>
  <cp:category/>
</cp:coreProperties>
</file>